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96" windowWidth="22920" windowHeight="10340" activeTab="1"/>
  </bookViews>
  <sheets>
    <sheet name="NewPcLog" sheetId="1" r:id="rId1"/>
    <sheet name="pca" sheetId="2" r:id="rId2"/>
  </sheets>
  <definedNames>
    <definedName name="_xlnm.Print_Area" localSheetId="1">'pca'!$Y$4:$AI$5</definedName>
  </definedNames>
  <calcPr fullCalcOnLoad="1"/>
</workbook>
</file>

<file path=xl/comments1.xml><?xml version="1.0" encoding="utf-8"?>
<comments xmlns="http://schemas.openxmlformats.org/spreadsheetml/2006/main">
  <authors>
    <author>Sys Mgr</author>
  </authors>
  <commentList>
    <comment ref="K1" authorId="0">
      <text>
        <r>
          <rPr>
            <b/>
            <sz val="9"/>
            <rFont val="Verdana"/>
            <family val="0"/>
          </rPr>
          <t>Sys Mgr:</t>
        </r>
        <r>
          <rPr>
            <sz val="9"/>
            <rFont val="Verdana"/>
            <family val="0"/>
          </rPr>
          <t xml:space="preserve">
from 1/3/05 Pc Log file</t>
        </r>
      </text>
    </comment>
  </commentList>
</comments>
</file>

<file path=xl/comments2.xml><?xml version="1.0" encoding="utf-8"?>
<comments xmlns="http://schemas.openxmlformats.org/spreadsheetml/2006/main">
  <authors>
    <author>Sys Mgr</author>
  </authors>
  <commentList>
    <comment ref="AJ26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GRM so misses origin</t>
        </r>
      </text>
    </comment>
    <comment ref="AL36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intermediate component</t>
        </r>
      </text>
    </comment>
    <comment ref="AL38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intermediate component</t>
        </r>
      </text>
    </comment>
    <comment ref="AL41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intermediate component</t>
        </r>
      </text>
    </comment>
    <comment ref="AL43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intermediate component</t>
        </r>
      </text>
    </comment>
    <comment ref="W25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GRM check at 120mT</t>
        </r>
      </text>
    </comment>
    <comment ref="W26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GRM check at 120mT</t>
        </r>
      </text>
    </comment>
    <comment ref="W42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GRM check at 120mT</t>
        </r>
      </text>
    </comment>
    <comment ref="W44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GRM check at 120mT</t>
        </r>
      </text>
    </comment>
    <comment ref="R39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end chip</t>
        </r>
      </text>
    </comment>
    <comment ref="R42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end chip</t>
        </r>
      </text>
    </comment>
    <comment ref="R44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end chip</t>
        </r>
      </text>
    </comment>
    <comment ref="BB51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piece flipped so cm level changed (measured as 25r3070)</t>
        </r>
      </text>
    </comment>
    <comment ref="Q86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87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89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90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91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W86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87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89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90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91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Q95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10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11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15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16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W95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10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11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15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16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Q124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20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30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23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W120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23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24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30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Q122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26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25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29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28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W122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25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26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28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29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Q131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32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35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37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W131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32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35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37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Q134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39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W134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39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Q141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42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43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44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46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47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49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50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52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Q153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W141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42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43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44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46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47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49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50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52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W153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Q140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using inline degausser and single measurement position</t>
        </r>
      </text>
    </comment>
    <comment ref="W140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inline degausser</t>
        </r>
      </text>
    </comment>
    <comment ref="R119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nominal volume</t>
        </r>
      </text>
    </comment>
    <comment ref="AM67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skipped intermediate R</t>
        </r>
      </text>
    </comment>
    <comment ref="AM138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also has a final R component</t>
        </r>
      </text>
    </comment>
    <comment ref="AK133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piece or minicore inverted
both components manually corrected here</t>
        </r>
      </text>
    </comment>
    <comment ref="P4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our simplified lithology</t>
        </r>
      </text>
    </comment>
  </commentList>
</comments>
</file>

<file path=xl/sharedStrings.xml><?xml version="1.0" encoding="utf-8"?>
<sst xmlns="http://schemas.openxmlformats.org/spreadsheetml/2006/main" count="10667" uniqueCount="2560">
  <si>
    <t>Olivine Gabbro / Gabbro</t>
  </si>
  <si>
    <t>Layered Gabbro</t>
  </si>
  <si>
    <t>npts</t>
  </si>
  <si>
    <t>PCAtype</t>
  </si>
  <si>
    <t>MAD</t>
  </si>
  <si>
    <t>Low</t>
  </si>
  <si>
    <t>High</t>
  </si>
  <si>
    <t>Magnitude</t>
  </si>
  <si>
    <t>PCA(%)</t>
  </si>
  <si>
    <t>sample</t>
  </si>
  <si>
    <t>NRMtreat</t>
  </si>
  <si>
    <t>VDStreat</t>
  </si>
  <si>
    <t>F</t>
  </si>
  <si>
    <t>AF</t>
  </si>
  <si>
    <t>2G</t>
  </si>
  <si>
    <t>(A/m)</t>
  </si>
  <si>
    <t>*assuming 10cc vol</t>
  </si>
  <si>
    <t>Susc(10-6SI)</t>
  </si>
  <si>
    <t>sig</t>
  </si>
  <si>
    <t>max</t>
  </si>
  <si>
    <t>int</t>
  </si>
  <si>
    <t>min</t>
  </si>
  <si>
    <t>F12</t>
  </si>
  <si>
    <t>F23</t>
  </si>
  <si>
    <t>Anis. (P)</t>
  </si>
  <si>
    <t>F(int/min)</t>
  </si>
  <si>
    <t>Basalt / Basalt Dike</t>
  </si>
  <si>
    <t>Basalt Dike</t>
  </si>
  <si>
    <t>Micro Gabbro</t>
  </si>
  <si>
    <t>Micro Diabase</t>
  </si>
  <si>
    <t>thermal</t>
  </si>
  <si>
    <t>3axis IRM, thermal</t>
  </si>
  <si>
    <t>9D017R2027</t>
  </si>
  <si>
    <t>9D017R3054</t>
  </si>
  <si>
    <t>9D020R1130</t>
  </si>
  <si>
    <t>9D022R2008</t>
  </si>
  <si>
    <t>9D022R2079</t>
  </si>
  <si>
    <t>Piece</t>
  </si>
  <si>
    <t>CODE</t>
  </si>
  <si>
    <t>Lith.</t>
  </si>
  <si>
    <t>Meas.</t>
  </si>
  <si>
    <t>Dec</t>
  </si>
  <si>
    <t>Inc</t>
  </si>
  <si>
    <t>Int (A/m)</t>
  </si>
  <si>
    <t>Demag.</t>
  </si>
  <si>
    <t>Sample</t>
  </si>
  <si>
    <t>Hole</t>
  </si>
  <si>
    <t>Type</t>
  </si>
  <si>
    <t>Section</t>
  </si>
  <si>
    <t>Dist Top</t>
  </si>
  <si>
    <t>9D033R3037</t>
  </si>
  <si>
    <t>9D034R1115</t>
  </si>
  <si>
    <t>9D035R1045</t>
  </si>
  <si>
    <t>9D035R3133</t>
  </si>
  <si>
    <t>9D036R2012</t>
  </si>
  <si>
    <t>9D036R2016</t>
  </si>
  <si>
    <t>9D036R3102</t>
  </si>
  <si>
    <t>9D037R1026</t>
  </si>
  <si>
    <t>9D037R2122</t>
  </si>
  <si>
    <t>9D038R1044</t>
  </si>
  <si>
    <t>9D038R1092</t>
  </si>
  <si>
    <t>9D038R2060</t>
  </si>
  <si>
    <t>9D039R2025</t>
  </si>
  <si>
    <t>9D039R2064</t>
  </si>
  <si>
    <t>9D041R1109</t>
  </si>
  <si>
    <t>9D041R1118</t>
  </si>
  <si>
    <t>Minispin</t>
  </si>
  <si>
    <t>L(max/int)</t>
  </si>
  <si>
    <t>Dec(min)</t>
  </si>
  <si>
    <t>Inc(min)</t>
  </si>
  <si>
    <t>Dec(max)</t>
  </si>
  <si>
    <t>Inc(max)</t>
  </si>
  <si>
    <t>Unrotated core coordinates</t>
  </si>
  <si>
    <t>Susc.(SI)</t>
  </si>
  <si>
    <t>* meas. on 2G with correct vol.</t>
  </si>
  <si>
    <t>Quality</t>
  </si>
  <si>
    <t>B</t>
  </si>
  <si>
    <t>9D001R1036</t>
  </si>
  <si>
    <t>9D002R1086</t>
  </si>
  <si>
    <t>9D004R1018</t>
  </si>
  <si>
    <t>9D005R1054</t>
  </si>
  <si>
    <t>9D005R2054</t>
  </si>
  <si>
    <t>9D005R3115</t>
  </si>
  <si>
    <t>9D006R1125</t>
  </si>
  <si>
    <t>9D006R2070</t>
  </si>
  <si>
    <t>9D006R3017</t>
  </si>
  <si>
    <t>9D007R2028</t>
  </si>
  <si>
    <t>9D007R3094</t>
  </si>
  <si>
    <t>9D008R1059</t>
  </si>
  <si>
    <t>Olivine Bearing Gabbro</t>
  </si>
  <si>
    <t>Troctolite / Gabbro</t>
  </si>
  <si>
    <t xml:space="preserve">5A   </t>
  </si>
  <si>
    <t xml:space="preserve">17A  </t>
  </si>
  <si>
    <t xml:space="preserve">8B   </t>
  </si>
  <si>
    <t xml:space="preserve">12A  </t>
  </si>
  <si>
    <t xml:space="preserve">7A   </t>
  </si>
  <si>
    <t xml:space="preserve">5B   </t>
  </si>
  <si>
    <t>Pprime</t>
  </si>
  <si>
    <t>C</t>
  </si>
  <si>
    <t>Dec(int)</t>
  </si>
  <si>
    <t>Inc(int)</t>
  </si>
  <si>
    <t>Lithology</t>
  </si>
  <si>
    <t>Basalt</t>
  </si>
  <si>
    <t>Diabase</t>
  </si>
  <si>
    <t>Gabbro</t>
  </si>
  <si>
    <t>Troctolite</t>
  </si>
  <si>
    <t>Rubble</t>
  </si>
  <si>
    <t>Harzburgite</t>
  </si>
  <si>
    <t xml:space="preserve">2B   </t>
  </si>
  <si>
    <t>PMAG</t>
  </si>
  <si>
    <t>Low stability overprint</t>
  </si>
  <si>
    <t>*with true volume</t>
  </si>
  <si>
    <t>*critical value 3.48</t>
  </si>
  <si>
    <t>*critical value 4.26</t>
  </si>
  <si>
    <t xml:space="preserve">1A   </t>
  </si>
  <si>
    <t xml:space="preserve">4B   </t>
  </si>
  <si>
    <t xml:space="preserve">10A  </t>
  </si>
  <si>
    <t xml:space="preserve">12B  </t>
  </si>
  <si>
    <t xml:space="preserve">1D   </t>
  </si>
  <si>
    <t xml:space="preserve">4D   </t>
  </si>
  <si>
    <t xml:space="preserve">1C   </t>
  </si>
  <si>
    <t xml:space="preserve">3B   </t>
  </si>
  <si>
    <t>9D008R2019</t>
  </si>
  <si>
    <t>9D008R2133</t>
  </si>
  <si>
    <t>9D009R1093</t>
  </si>
  <si>
    <t>9D009R2004</t>
  </si>
  <si>
    <t>9D010R2044</t>
  </si>
  <si>
    <t>9D011R2040</t>
  </si>
  <si>
    <t>9D013R1064</t>
  </si>
  <si>
    <t>9D013R2089</t>
  </si>
  <si>
    <t>9D013R3030</t>
  </si>
  <si>
    <t>9D014R1098</t>
  </si>
  <si>
    <t>9D014R2129</t>
  </si>
  <si>
    <t>9D015R2126</t>
  </si>
  <si>
    <t>9D016R4140</t>
  </si>
  <si>
    <t>9D016R5022</t>
  </si>
  <si>
    <t>9D017R1061</t>
  </si>
  <si>
    <t>9D016R2063</t>
  </si>
  <si>
    <t>9D022R3045</t>
  </si>
  <si>
    <t>9D020R1072</t>
  </si>
  <si>
    <t>9D012R1077</t>
  </si>
  <si>
    <t>Comment</t>
  </si>
  <si>
    <t>AMS (rotated to 180)</t>
  </si>
  <si>
    <t>D</t>
  </si>
  <si>
    <t>9D020R1131</t>
  </si>
  <si>
    <t>Basalt / Gabbro</t>
  </si>
  <si>
    <t>Polarity</t>
  </si>
  <si>
    <t>A</t>
  </si>
  <si>
    <t>R</t>
  </si>
  <si>
    <t>*A=anchored</t>
  </si>
  <si>
    <t>*F=no origin</t>
  </si>
  <si>
    <t>*from curatorial log</t>
  </si>
  <si>
    <t>Top</t>
  </si>
  <si>
    <t>Bot</t>
  </si>
  <si>
    <t>Depth</t>
  </si>
  <si>
    <t>Nominal</t>
  </si>
  <si>
    <t>Igneous</t>
  </si>
  <si>
    <t>Vol. for</t>
  </si>
  <si>
    <t>NRM</t>
  </si>
  <si>
    <t>MDF/MDT</t>
  </si>
  <si>
    <t>MDF'/MDT'</t>
  </si>
  <si>
    <t>Leg</t>
  </si>
  <si>
    <t>Site</t>
  </si>
  <si>
    <t>H</t>
  </si>
  <si>
    <t>Core</t>
  </si>
  <si>
    <t>T</t>
  </si>
  <si>
    <t>Sc</t>
  </si>
  <si>
    <t>cm</t>
  </si>
  <si>
    <t>mbsf</t>
  </si>
  <si>
    <t xml:space="preserve"> Vol(cc)</t>
  </si>
  <si>
    <t>9D022R1087</t>
  </si>
  <si>
    <t>overprint?</t>
  </si>
  <si>
    <t>9D022R2080</t>
  </si>
  <si>
    <t>?</t>
  </si>
  <si>
    <t xml:space="preserve">Gabbro </t>
  </si>
  <si>
    <t>W</t>
  </si>
  <si>
    <t xml:space="preserve">Diabase </t>
  </si>
  <si>
    <t>Troctolitic Gabbro</t>
  </si>
  <si>
    <t>Olivine Gabbro</t>
  </si>
  <si>
    <t xml:space="preserve">1B   </t>
  </si>
  <si>
    <t xml:space="preserve">6C   </t>
  </si>
  <si>
    <t xml:space="preserve">2A   </t>
  </si>
  <si>
    <t xml:space="preserve">14A  </t>
  </si>
  <si>
    <t xml:space="preserve">10B  </t>
  </si>
  <si>
    <t>9D022R2009</t>
  </si>
  <si>
    <t>Lith</t>
  </si>
  <si>
    <t>#</t>
  </si>
  <si>
    <t>9d073r1029</t>
  </si>
  <si>
    <t>9d073r1108</t>
  </si>
  <si>
    <t>9d073r2070</t>
  </si>
  <si>
    <t>9d074r1095</t>
  </si>
  <si>
    <t>9d075r1075</t>
  </si>
  <si>
    <t>9d075r3037</t>
  </si>
  <si>
    <t>9d076r1106</t>
  </si>
  <si>
    <t>9d077r1012</t>
  </si>
  <si>
    <t>9d077r4052</t>
  </si>
  <si>
    <t>9d078r3041</t>
  </si>
  <si>
    <t>D004R1Pc03</t>
  </si>
  <si>
    <t>D004R1Pc04</t>
  </si>
  <si>
    <t>D004R1Pc05</t>
  </si>
  <si>
    <t>D004R1Pc06</t>
  </si>
  <si>
    <t>D004R1Pc07</t>
  </si>
  <si>
    <t>D004R1Pc08</t>
  </si>
  <si>
    <t>D004R1Pc09</t>
  </si>
  <si>
    <t>D004R1Pc10</t>
  </si>
  <si>
    <t>D004R1Pc11</t>
  </si>
  <si>
    <t>D004R1Pc12</t>
  </si>
  <si>
    <t>D004R1Pc13</t>
  </si>
  <si>
    <t>D004R1Pc14</t>
  </si>
  <si>
    <t>D004R1Pc15</t>
  </si>
  <si>
    <t>D004R1Pc16</t>
  </si>
  <si>
    <t>D004R1Pc17</t>
  </si>
  <si>
    <t>D004R1Pc18</t>
  </si>
  <si>
    <t>D004R1Pc19</t>
  </si>
  <si>
    <t>D004R1Pc20</t>
  </si>
  <si>
    <t>D004R1Pc21</t>
  </si>
  <si>
    <t>D004R1Pc22</t>
  </si>
  <si>
    <t>D004R1Pc23</t>
  </si>
  <si>
    <t>D004R1Pc24</t>
  </si>
  <si>
    <t>D004R2Pc01</t>
  </si>
  <si>
    <t>D004R2Pc02</t>
  </si>
  <si>
    <t>D004R2Pc03</t>
  </si>
  <si>
    <t>D004R2Pc04</t>
  </si>
  <si>
    <t>D004R2Pc05</t>
  </si>
  <si>
    <t>D004R2Pc06</t>
  </si>
  <si>
    <t>D004R2Pc07</t>
  </si>
  <si>
    <t>D004R2Pc08</t>
  </si>
  <si>
    <t>D004R2Pc09</t>
  </si>
  <si>
    <t>D004R2Pc10</t>
  </si>
  <si>
    <t>D004R2Pc11</t>
  </si>
  <si>
    <t>D004R2Pc12</t>
  </si>
  <si>
    <t>D004R2Pc13</t>
  </si>
  <si>
    <t>D004R2Pc14</t>
  </si>
  <si>
    <t>D004R2Pc15</t>
  </si>
  <si>
    <t>D004R2Pc16</t>
  </si>
  <si>
    <t>D004R2Pc17</t>
  </si>
  <si>
    <t>D004R2Pc18</t>
  </si>
  <si>
    <t>D004R2Pc19</t>
  </si>
  <si>
    <t>D004R2Pc20</t>
  </si>
  <si>
    <t>D004R2Pc21</t>
  </si>
  <si>
    <t>D004R2Pc22</t>
  </si>
  <si>
    <t>D004R2Pc23</t>
  </si>
  <si>
    <t>D004R3Pc01</t>
  </si>
  <si>
    <t>D004R3Pc02</t>
  </si>
  <si>
    <t>D004R3Pc03</t>
  </si>
  <si>
    <t>D004R3Pc04</t>
  </si>
  <si>
    <t>D005R1Pc01</t>
  </si>
  <si>
    <t>D005R1Pc02</t>
  </si>
  <si>
    <t>D005R1Pc03</t>
  </si>
  <si>
    <t>D005R1Pc04</t>
  </si>
  <si>
    <t>D005R1Pc05</t>
  </si>
  <si>
    <t xml:space="preserve">Troctolite </t>
  </si>
  <si>
    <t>9D042R1127</t>
  </si>
  <si>
    <t>9D044R1009</t>
  </si>
  <si>
    <t>9D044R1025</t>
  </si>
  <si>
    <t>9D044R2072</t>
  </si>
  <si>
    <t>9D044R4007</t>
  </si>
  <si>
    <t>9D045R3024</t>
  </si>
  <si>
    <t>9D046R1102</t>
  </si>
  <si>
    <t>9D046R1107</t>
  </si>
  <si>
    <t>9D047R3032</t>
  </si>
  <si>
    <t>9D048R1048</t>
  </si>
  <si>
    <t>9D048R1093</t>
  </si>
  <si>
    <t>9D048R1116</t>
  </si>
  <si>
    <t>9D048R2078</t>
  </si>
  <si>
    <t>9D049R1060</t>
  </si>
  <si>
    <t>9D050R1089</t>
  </si>
  <si>
    <t>9D050R3032</t>
  </si>
  <si>
    <t>9D051R1079</t>
  </si>
  <si>
    <t>9D051R2025</t>
  </si>
  <si>
    <t>9D051R4003</t>
  </si>
  <si>
    <t>9D052R2055</t>
  </si>
  <si>
    <t>9D052R3085</t>
  </si>
  <si>
    <t>9D053R1017</t>
  </si>
  <si>
    <t>9D053R1058</t>
  </si>
  <si>
    <t>9D054R1030</t>
  </si>
  <si>
    <t>9D054R3059</t>
  </si>
  <si>
    <t>9D055R1107</t>
  </si>
  <si>
    <t>9D055R3081</t>
  </si>
  <si>
    <t>9D055R3102</t>
  </si>
  <si>
    <t>9D056R1030</t>
  </si>
  <si>
    <t>9D056R2108</t>
  </si>
  <si>
    <t>9D056R3094</t>
  </si>
  <si>
    <t>9D057R2007</t>
  </si>
  <si>
    <t>9D057R2120</t>
  </si>
  <si>
    <t>9D059R3102</t>
  </si>
  <si>
    <t>9D060R1052</t>
  </si>
  <si>
    <t>9D060R2043</t>
  </si>
  <si>
    <t>9D060R3059</t>
  </si>
  <si>
    <t>9D062R1081</t>
  </si>
  <si>
    <t>9D062R2066</t>
  </si>
  <si>
    <t>9D063R1107</t>
  </si>
  <si>
    <t>9D063R3029</t>
  </si>
  <si>
    <t>9D064R2084</t>
  </si>
  <si>
    <t>9D065R1083</t>
  </si>
  <si>
    <t>9D065R2115</t>
  </si>
  <si>
    <t>9D066R2014</t>
  </si>
  <si>
    <t>9D067R2028</t>
  </si>
  <si>
    <t>9D068R1057</t>
  </si>
  <si>
    <t>9D068R3052</t>
  </si>
  <si>
    <t>9D069R2103</t>
  </si>
  <si>
    <t>9D070R2035</t>
  </si>
  <si>
    <t>9D070R2044</t>
  </si>
  <si>
    <t>9D071R2112</t>
  </si>
  <si>
    <t>9D071R3070</t>
  </si>
  <si>
    <t>9D072R1076</t>
  </si>
  <si>
    <t>9D074R1099</t>
  </si>
  <si>
    <t>9D076R1105</t>
  </si>
  <si>
    <t>9D077R4050</t>
  </si>
  <si>
    <t>9D023R1082</t>
  </si>
  <si>
    <t>9D023R2095</t>
  </si>
  <si>
    <t>9D024R1125</t>
  </si>
  <si>
    <t>9D025R3026</t>
  </si>
  <si>
    <t>9D026R1016</t>
  </si>
  <si>
    <t>9D026R1091</t>
  </si>
  <si>
    <t>9D026R2130</t>
  </si>
  <si>
    <t>9D026R4034</t>
  </si>
  <si>
    <t>9D027R1088</t>
  </si>
  <si>
    <t>9D027R2053</t>
  </si>
  <si>
    <t>9D028R2061</t>
  </si>
  <si>
    <t>9D028R4030</t>
  </si>
  <si>
    <t>9D028R4034</t>
  </si>
  <si>
    <t>9D028R5011</t>
  </si>
  <si>
    <t>9D029R2134</t>
  </si>
  <si>
    <t>9D030R1060</t>
  </si>
  <si>
    <t>9D031R2011</t>
  </si>
  <si>
    <t>9D032R1101</t>
  </si>
  <si>
    <t>9D032R2027</t>
  </si>
  <si>
    <t>9D033R1060</t>
  </si>
  <si>
    <t>9D033R1076</t>
  </si>
  <si>
    <t>9D033R1084</t>
  </si>
  <si>
    <t>9D033R2046</t>
  </si>
  <si>
    <t>D007R1Pc09</t>
  </si>
  <si>
    <t>D007R2Pc01</t>
  </si>
  <si>
    <t>D007R2Pc02</t>
  </si>
  <si>
    <t>D007R2Pc03</t>
  </si>
  <si>
    <t>D007R2Pc04</t>
  </si>
  <si>
    <t>D007R2Pc05</t>
  </si>
  <si>
    <t>D007R2Pc06</t>
  </si>
  <si>
    <t>D007R2Pc07</t>
  </si>
  <si>
    <t>D007R2Pc08</t>
  </si>
  <si>
    <t>D007R2Pc09</t>
  </si>
  <si>
    <t>D007R2Pc10</t>
  </si>
  <si>
    <t>D007R2Pc11</t>
  </si>
  <si>
    <t>D007R2Pc12</t>
  </si>
  <si>
    <t>D007R2Pc13</t>
  </si>
  <si>
    <t>D007R3Pc01</t>
  </si>
  <si>
    <t>D007R3Pc02</t>
  </si>
  <si>
    <t>D007R3Pc03</t>
  </si>
  <si>
    <t>D007R3Pc04</t>
  </si>
  <si>
    <t>D007R3Pc05</t>
  </si>
  <si>
    <t>D007R3Pc06</t>
  </si>
  <si>
    <t>D007R3Pc07</t>
  </si>
  <si>
    <t>D007R3Pc08</t>
  </si>
  <si>
    <t>D007R3Pc09</t>
  </si>
  <si>
    <t>D007R3Pc10</t>
  </si>
  <si>
    <t>D007R3Pc11</t>
  </si>
  <si>
    <t>D007R3Pc12</t>
  </si>
  <si>
    <t>D007R3Pc13</t>
  </si>
  <si>
    <t>D007R3Pc14</t>
  </si>
  <si>
    <t>D007R3Pc15</t>
  </si>
  <si>
    <t>D007R3Pc16</t>
  </si>
  <si>
    <t>D007R3Pc17</t>
  </si>
  <si>
    <t>D008R1Pc01</t>
  </si>
  <si>
    <t>D008R1Pc02</t>
  </si>
  <si>
    <t>D008R1Pc03</t>
  </si>
  <si>
    <t>D008R1Pc04</t>
  </si>
  <si>
    <t>D008R1Pc05</t>
  </si>
  <si>
    <t>D008R1Pc06</t>
  </si>
  <si>
    <t>D008R1Pc07</t>
  </si>
  <si>
    <t>D008R1Pc08</t>
  </si>
  <si>
    <t>D008R1Pc09</t>
  </si>
  <si>
    <t>D008R1Pc10</t>
  </si>
  <si>
    <t>D008R1Pc11</t>
  </si>
  <si>
    <t>D008R1Pc12</t>
  </si>
  <si>
    <t>D008R1Pc13</t>
  </si>
  <si>
    <t>D008R1Pc14</t>
  </si>
  <si>
    <t>D008R1Pc15</t>
  </si>
  <si>
    <t>D008R1Pc16</t>
  </si>
  <si>
    <t>D008R2Pc01</t>
  </si>
  <si>
    <t>D008R2Pc02</t>
  </si>
  <si>
    <t>D008R2Pc03</t>
  </si>
  <si>
    <t>D008R2Pc04</t>
  </si>
  <si>
    <t>D008R2Pc05</t>
  </si>
  <si>
    <t>D008R2Pc06</t>
  </si>
  <si>
    <t>D008R2Pc07</t>
  </si>
  <si>
    <t>D008R2Pc08</t>
  </si>
  <si>
    <t>D008R2Pc09</t>
  </si>
  <si>
    <t>D008R2Pc10</t>
  </si>
  <si>
    <t>comp</t>
  </si>
  <si>
    <t>N</t>
  </si>
  <si>
    <t>9D073R1029</t>
  </si>
  <si>
    <t>9D073R1108</t>
  </si>
  <si>
    <t>9D073R2070</t>
  </si>
  <si>
    <t>9D074R1095</t>
  </si>
  <si>
    <t>9D075R1075</t>
  </si>
  <si>
    <t>9D075R3037</t>
  </si>
  <si>
    <t>9D076R1106</t>
  </si>
  <si>
    <t>9D077R1012</t>
  </si>
  <si>
    <t>9D077R4052</t>
  </si>
  <si>
    <t>9D078R3041</t>
  </si>
  <si>
    <t>CAUTION</t>
  </si>
  <si>
    <t>Depth (mbsf)</t>
  </si>
  <si>
    <t>Piece name</t>
  </si>
  <si>
    <t>Lith#</t>
  </si>
  <si>
    <t>Key to Lith#</t>
  </si>
  <si>
    <t>D001R1Pc01</t>
  </si>
  <si>
    <t>1 = basalt</t>
  </si>
  <si>
    <t>D001R1Pc02</t>
  </si>
  <si>
    <t>2 = diabase</t>
  </si>
  <si>
    <t>D001R1Pc03</t>
  </si>
  <si>
    <t>3 = oxide gabbro/disseminated oxide gabbro</t>
  </si>
  <si>
    <t>D001R1Pc04</t>
  </si>
  <si>
    <t>4 = gabbro, olivine-bearing gabbro, OPX-bearing gabbro, dioritic dikes</t>
  </si>
  <si>
    <t>D001R1Pc05</t>
  </si>
  <si>
    <t>5 = olivine gabbro, troctolitic olivine gabbro</t>
  </si>
  <si>
    <t>D001R1Pc06</t>
  </si>
  <si>
    <t>6 = troctolite</t>
  </si>
  <si>
    <t>D001R1Pc07</t>
  </si>
  <si>
    <t>7 = ultramafics</t>
  </si>
  <si>
    <t>D001R1Pc08</t>
  </si>
  <si>
    <t>0 = other</t>
  </si>
  <si>
    <t>D001R1Pc09</t>
  </si>
  <si>
    <t>D001R1Pc10</t>
  </si>
  <si>
    <t>D001R2Pc01</t>
  </si>
  <si>
    <t>D001R2Pc02</t>
  </si>
  <si>
    <t>D001R2Pc03</t>
  </si>
  <si>
    <t>D001R2Pc04</t>
  </si>
  <si>
    <t>D001R2Pc05</t>
  </si>
  <si>
    <t>D001R2Pc06</t>
  </si>
  <si>
    <t>D001R2Pc07</t>
  </si>
  <si>
    <t>D001R2Pc08</t>
  </si>
  <si>
    <t>D001R2Pc09</t>
  </si>
  <si>
    <t>D001R2Pc10</t>
  </si>
  <si>
    <t>D001R2Pc11</t>
  </si>
  <si>
    <t>D001R2Pc12</t>
  </si>
  <si>
    <t>D001R2Pc13</t>
  </si>
  <si>
    <t>D001R2Pc14</t>
  </si>
  <si>
    <t>D001R2Pc15</t>
  </si>
  <si>
    <t>D001R2Pc16</t>
  </si>
  <si>
    <t>D001R3Pc01</t>
  </si>
  <si>
    <t>D001R3Pc02</t>
  </si>
  <si>
    <t>D001R3Pc03</t>
  </si>
  <si>
    <t>D001R3Pc04</t>
  </si>
  <si>
    <t>D001R3Pc05</t>
  </si>
  <si>
    <t>D001R3Pc06</t>
  </si>
  <si>
    <t>D001R3Pc07</t>
  </si>
  <si>
    <t>D002R1Pc01</t>
  </si>
  <si>
    <t>D002R1Pc02</t>
  </si>
  <si>
    <t>D002R1Pc03</t>
  </si>
  <si>
    <t>D002R1Pc04</t>
  </si>
  <si>
    <t>D002R1Pc05</t>
  </si>
  <si>
    <t>D002R1Pc06</t>
  </si>
  <si>
    <t>D002R1Pc07</t>
  </si>
  <si>
    <t>D002R1Pc08</t>
  </si>
  <si>
    <t>D002R1Pc09</t>
  </si>
  <si>
    <t>D003R1Pc01</t>
  </si>
  <si>
    <t>D003R1Pc02</t>
  </si>
  <si>
    <t>D004R1Pc01</t>
  </si>
  <si>
    <t>D004R1Pc02</t>
  </si>
  <si>
    <t>D011R1Pc08</t>
  </si>
  <si>
    <t>D011R1Pc09</t>
  </si>
  <si>
    <t>D011R2Pc10</t>
  </si>
  <si>
    <t>D011R2Pc01</t>
  </si>
  <si>
    <t>D011R2Pc02</t>
  </si>
  <si>
    <t>D011R2Pc03</t>
  </si>
  <si>
    <t>D011R2Pc04</t>
  </si>
  <si>
    <t>D011R2Pc05</t>
  </si>
  <si>
    <t>D011R2Pc06</t>
  </si>
  <si>
    <t>D011R2Pc07</t>
  </si>
  <si>
    <t>D011R2Pc08</t>
  </si>
  <si>
    <t>D011R2Pc09</t>
  </si>
  <si>
    <t>D011R3Pc01</t>
  </si>
  <si>
    <t>D011R3Pc02</t>
  </si>
  <si>
    <t>D011R3Pc03</t>
  </si>
  <si>
    <t>D011R3Pc04</t>
  </si>
  <si>
    <t>D011R3Pc05</t>
  </si>
  <si>
    <t>D011R3Pc06</t>
  </si>
  <si>
    <t>D011R3Pc07</t>
  </si>
  <si>
    <t>D011R3Pc08</t>
  </si>
  <si>
    <t>D011R3Pc09</t>
  </si>
  <si>
    <t>D011R3Pc10</t>
  </si>
  <si>
    <t>D012R1Pc01</t>
  </si>
  <si>
    <t>D012R1Pc02</t>
  </si>
  <si>
    <t>D012R1Pc03</t>
  </si>
  <si>
    <t>D012R1Pc04</t>
  </si>
  <si>
    <t>D012R1Pc05</t>
  </si>
  <si>
    <t>D012R1Pc06</t>
  </si>
  <si>
    <t>D012R1Pc07</t>
  </si>
  <si>
    <t>D012R1Pc08</t>
  </si>
  <si>
    <t>D012R1Pc09</t>
  </si>
  <si>
    <t>D012R1Pc10</t>
  </si>
  <si>
    <t>D012R1Pc11</t>
  </si>
  <si>
    <t>D012R1Pc12</t>
  </si>
  <si>
    <t>D012R1Pc13</t>
  </si>
  <si>
    <t>D012R2Pc01</t>
  </si>
  <si>
    <t>D012R2Pc02</t>
  </si>
  <si>
    <t>D012R2Pc03</t>
  </si>
  <si>
    <t>D012R2Pc04</t>
  </si>
  <si>
    <t>D012R2Pc05</t>
  </si>
  <si>
    <t>D012R2Pc06</t>
  </si>
  <si>
    <t>D012R2Pc07</t>
  </si>
  <si>
    <t>D012R2Pc08</t>
  </si>
  <si>
    <t>D012R2Pc09</t>
  </si>
  <si>
    <t>D012R2Pc10</t>
  </si>
  <si>
    <t>D012R2Pc11</t>
  </si>
  <si>
    <t>D012R2Pc12</t>
  </si>
  <si>
    <t>D012R2Pc13</t>
  </si>
  <si>
    <t>D012R3Pc01</t>
  </si>
  <si>
    <t>D012R3Pc02</t>
  </si>
  <si>
    <t>D012R3Pc03</t>
  </si>
  <si>
    <t>D012R3Pc04</t>
  </si>
  <si>
    <t>D012R3Pc05</t>
  </si>
  <si>
    <t>D012R3Pc06</t>
  </si>
  <si>
    <t>D012R3Pc07</t>
  </si>
  <si>
    <t>D012R3Pc08</t>
  </si>
  <si>
    <t>D012R3Pc09</t>
  </si>
  <si>
    <t>D005R1Pc06</t>
  </si>
  <si>
    <t>D005R1Pc07</t>
  </si>
  <si>
    <t>D005R1Pc08</t>
  </si>
  <si>
    <t>D005R1Pc09</t>
  </si>
  <si>
    <t>D005R1Pc10</t>
  </si>
  <si>
    <t>D005R1Pc11</t>
  </si>
  <si>
    <t>D005R1Pc12</t>
  </si>
  <si>
    <t>D005R1Pc13</t>
  </si>
  <si>
    <t>D005R1Pc14</t>
  </si>
  <si>
    <t>D005R2Pc01</t>
  </si>
  <si>
    <t>D005R2Pc02</t>
  </si>
  <si>
    <t>D005R2Pc03</t>
  </si>
  <si>
    <t>D005R2Pc04</t>
  </si>
  <si>
    <t>D005R2Pc05</t>
  </si>
  <si>
    <t>D005R2Pc06</t>
  </si>
  <si>
    <t>D005R2Pc07</t>
  </si>
  <si>
    <t>D005R2Pc08</t>
  </si>
  <si>
    <t>D005R2Pc09</t>
  </si>
  <si>
    <t>D005R2Pc10</t>
  </si>
  <si>
    <t>D005R2Pc11</t>
  </si>
  <si>
    <t>D005R2Pc12</t>
  </si>
  <si>
    <t>D005R3Pc01</t>
  </si>
  <si>
    <t>D005R3Pc02</t>
  </si>
  <si>
    <t>D005R3Pc03</t>
  </si>
  <si>
    <t>D005R3Pc04</t>
  </si>
  <si>
    <t>D005R3Pc05</t>
  </si>
  <si>
    <t>D005R3Pc06</t>
  </si>
  <si>
    <t>D005R3Pc07</t>
  </si>
  <si>
    <t>D005R3Pc08</t>
  </si>
  <si>
    <t>D005R3Pc09</t>
  </si>
  <si>
    <t>D005R3Pc10</t>
  </si>
  <si>
    <t>D005R3Pc11</t>
  </si>
  <si>
    <t>D005R3Pc12</t>
  </si>
  <si>
    <t>D005R3Pc13</t>
  </si>
  <si>
    <t>D005R4Pc01</t>
  </si>
  <si>
    <t>D005R4Pc02</t>
  </si>
  <si>
    <t>D005R4Pc03</t>
  </si>
  <si>
    <t>D006R1Pc01</t>
  </si>
  <si>
    <t>D006R1Pc02</t>
  </si>
  <si>
    <t>D006R1Pc03</t>
  </si>
  <si>
    <t>D006R1Pc04</t>
  </si>
  <si>
    <t>D006R1Pc05</t>
  </si>
  <si>
    <t>D006R1Pc06</t>
  </si>
  <si>
    <t>D006R1Pc07</t>
  </si>
  <si>
    <t>D006R1Pc08</t>
  </si>
  <si>
    <t>D006R1Pc09</t>
  </si>
  <si>
    <t>D006R1Pc10</t>
  </si>
  <si>
    <t>D006R1Pc11</t>
  </si>
  <si>
    <t>D006R1Pc12</t>
  </si>
  <si>
    <t>D006R1Pc13</t>
  </si>
  <si>
    <t>D006R1Pc14</t>
  </si>
  <si>
    <t>D006R1Pc15</t>
  </si>
  <si>
    <t>D006R1Pc16</t>
  </si>
  <si>
    <t>D006R1Pc17</t>
  </si>
  <si>
    <t>D006R2Pc01</t>
  </si>
  <si>
    <t>D006R2Pc02</t>
  </si>
  <si>
    <t>D006R2Pc03</t>
  </si>
  <si>
    <t>D006R2Pc04</t>
  </si>
  <si>
    <t>D006R2Pc05</t>
  </si>
  <si>
    <t>D006R2Pc06</t>
  </si>
  <si>
    <t>D006R2Pc07</t>
  </si>
  <si>
    <t>D006R2Pc08</t>
  </si>
  <si>
    <t>D006R2Pc09</t>
  </si>
  <si>
    <t>D006R2Pc10</t>
  </si>
  <si>
    <t>D006R2Pc11</t>
  </si>
  <si>
    <t>D006R3Pc01</t>
  </si>
  <si>
    <t>D006R3Pc02</t>
  </si>
  <si>
    <t>D006R3Pc03</t>
  </si>
  <si>
    <t>D006R4Pc01</t>
  </si>
  <si>
    <t>D006R4Pc02</t>
  </si>
  <si>
    <t>D007R1Pc01</t>
  </si>
  <si>
    <t>D007R1Pc02</t>
  </si>
  <si>
    <t>D007R1Pc03</t>
  </si>
  <si>
    <t>D007R1Pc04</t>
  </si>
  <si>
    <t>D007R1Pc05</t>
  </si>
  <si>
    <t>D007R1Pc06</t>
  </si>
  <si>
    <t>D007R1Pc07</t>
  </si>
  <si>
    <t>D007R1Pc08</t>
  </si>
  <si>
    <t>D015R1Pc13</t>
  </si>
  <si>
    <t>D015R1Pc14</t>
  </si>
  <si>
    <t>D015R1Pc15</t>
  </si>
  <si>
    <t>D015R1Pc16</t>
  </si>
  <si>
    <t>D015R1Pc17</t>
  </si>
  <si>
    <t>D015R1Pc18</t>
  </si>
  <si>
    <t>D015R2Pc01</t>
  </si>
  <si>
    <t>D015R2Pc02</t>
  </si>
  <si>
    <t>D015R2Pc03</t>
  </si>
  <si>
    <t>D015R2Pc04</t>
  </si>
  <si>
    <t>D015R2Pc05</t>
  </si>
  <si>
    <t>D015R2Pc06</t>
  </si>
  <si>
    <t>D015R2Pc07</t>
  </si>
  <si>
    <t>D015R2Pc08</t>
  </si>
  <si>
    <t>D015R2Pc09</t>
  </si>
  <si>
    <t>D015R2Pc10</t>
  </si>
  <si>
    <t>D015R2Pc11</t>
  </si>
  <si>
    <t>D015R2Pc12</t>
  </si>
  <si>
    <t>D015R3Pc01</t>
  </si>
  <si>
    <t>D015R3Pc02</t>
  </si>
  <si>
    <t>D015R3Pc03</t>
  </si>
  <si>
    <t>D015R3Pc04</t>
  </si>
  <si>
    <t>D015R3Pc05</t>
  </si>
  <si>
    <t>D015R3Pc06</t>
  </si>
  <si>
    <t>D015R3Pc07</t>
  </si>
  <si>
    <t>D015R3Pc08</t>
  </si>
  <si>
    <t>D015R3Pc09</t>
  </si>
  <si>
    <t>D015R4Pc01</t>
  </si>
  <si>
    <t>D015R4Pc02</t>
  </si>
  <si>
    <t>D015R4Pc03</t>
  </si>
  <si>
    <t>D016R1Pc01</t>
  </si>
  <si>
    <t>D016R1Pc02</t>
  </si>
  <si>
    <t>D016R1Pc03</t>
  </si>
  <si>
    <t>D016R1Pc04</t>
  </si>
  <si>
    <t>D016R1Pc05</t>
  </si>
  <si>
    <t>D016R1Pc06</t>
  </si>
  <si>
    <t>D016R1Pc07</t>
  </si>
  <si>
    <t>D016R1Pc08</t>
  </si>
  <si>
    <t>D016R1Pc09</t>
  </si>
  <si>
    <t>D016R1Pc10</t>
  </si>
  <si>
    <t>D016R1Pc11</t>
  </si>
  <si>
    <t>D016R1Pc12</t>
  </si>
  <si>
    <t>D016R1Pc13</t>
  </si>
  <si>
    <t>D016R2Pc01</t>
  </si>
  <si>
    <t>D016R2Pc02</t>
  </si>
  <si>
    <t>D016R2Pc03</t>
  </si>
  <si>
    <t>D016R2Pc04</t>
  </si>
  <si>
    <t>D016R3Pc01</t>
  </si>
  <si>
    <t>D016R3Pc02</t>
  </si>
  <si>
    <t>D016R3Pc03</t>
  </si>
  <si>
    <t>D016R3Pc04</t>
  </si>
  <si>
    <t>D016R3Pc05</t>
  </si>
  <si>
    <t>D016R4Pc01</t>
  </si>
  <si>
    <t>D016R4Pc02</t>
  </si>
  <si>
    <t>D016R4Pc03</t>
  </si>
  <si>
    <t>D016R4Pc04</t>
  </si>
  <si>
    <t>D016R4Pc05</t>
  </si>
  <si>
    <t>D008R2Pc11</t>
  </si>
  <si>
    <t>D008R2Pc12</t>
  </si>
  <si>
    <t>D008R2Pc13</t>
  </si>
  <si>
    <t>D008R2Pc14</t>
  </si>
  <si>
    <t>D008R2Pc15</t>
  </si>
  <si>
    <t>D008R2Pc16</t>
  </si>
  <si>
    <t>D008R3Pc01</t>
  </si>
  <si>
    <t>D009R1Pc01</t>
  </si>
  <si>
    <t>D009R1Pc02</t>
  </si>
  <si>
    <t>D009R1Pc03</t>
  </si>
  <si>
    <t>D009R1Pc04</t>
  </si>
  <si>
    <t>D009R1Pc05</t>
  </si>
  <si>
    <t>D009R1Pc06</t>
  </si>
  <si>
    <t>D009R1Pc07</t>
  </si>
  <si>
    <t>D009R1Pc08</t>
  </si>
  <si>
    <t>D009R1Pc09</t>
  </si>
  <si>
    <t>D009R1Pc10</t>
  </si>
  <si>
    <t>D009R1Pc11</t>
  </si>
  <si>
    <t>D009R1Pc12</t>
  </si>
  <si>
    <t>D009R1Pc13</t>
  </si>
  <si>
    <t>D009R2Pc01</t>
  </si>
  <si>
    <t>D009R2Pc02</t>
  </si>
  <si>
    <t>D009R2Pc03</t>
  </si>
  <si>
    <t>D009R2Pc04</t>
  </si>
  <si>
    <t>D009R2Pc05</t>
  </si>
  <si>
    <t>D009R2Pc06</t>
  </si>
  <si>
    <t>D009R2Pc07</t>
  </si>
  <si>
    <t>D009R2Pc08</t>
  </si>
  <si>
    <t>D009R2Pc09</t>
  </si>
  <si>
    <t>D009R2Pc10</t>
  </si>
  <si>
    <t>D009R2Pc11</t>
  </si>
  <si>
    <t>D009R2Pc12</t>
  </si>
  <si>
    <t>D009R2Pc13</t>
  </si>
  <si>
    <t>D009R2Pc14</t>
  </si>
  <si>
    <t>D009R2Pc15</t>
  </si>
  <si>
    <t>D009R2Pc16</t>
  </si>
  <si>
    <t>D009R2Pc17</t>
  </si>
  <si>
    <t>D009R2Pc18</t>
  </si>
  <si>
    <t>D009R2Pc19</t>
  </si>
  <si>
    <t>D009R3Pc01</t>
  </si>
  <si>
    <t>D009R3Pc02</t>
  </si>
  <si>
    <t>D009R3Pc03</t>
  </si>
  <si>
    <t>D009R3Pc04</t>
  </si>
  <si>
    <t>D009R3Pc05</t>
  </si>
  <si>
    <t>D009R3Pc06</t>
  </si>
  <si>
    <t>D009R3Pc07</t>
  </si>
  <si>
    <t>D009R3Pc08</t>
  </si>
  <si>
    <t>D009R3Pc09</t>
  </si>
  <si>
    <t>D010R1Pc01</t>
  </si>
  <si>
    <t>D010R1Pc02</t>
  </si>
  <si>
    <t>D010R1Pc03</t>
  </si>
  <si>
    <t>D010R1Pc04</t>
  </si>
  <si>
    <t>D010R1Pc05</t>
  </si>
  <si>
    <t>D010R1Pc06</t>
  </si>
  <si>
    <t>D010R1Pc07</t>
  </si>
  <si>
    <t>D010R1Pc08</t>
  </si>
  <si>
    <t>D010R1Pc09</t>
  </si>
  <si>
    <t>D010R1Pc10</t>
  </si>
  <si>
    <t>D010R1Pc11</t>
  </si>
  <si>
    <t>D010R1Pc12</t>
  </si>
  <si>
    <t>D010R1Pc13</t>
  </si>
  <si>
    <t>D010R1Pc14</t>
  </si>
  <si>
    <t>D010R1Pc15</t>
  </si>
  <si>
    <t>D010R2Pc01</t>
  </si>
  <si>
    <t>D010R2Pc02</t>
  </si>
  <si>
    <t>D010R2Pc03</t>
  </si>
  <si>
    <t>D010R2Pc04</t>
  </si>
  <si>
    <t>D010R2Pc05</t>
  </si>
  <si>
    <t>D010R2Pc06</t>
  </si>
  <si>
    <t>D010R2Pc07</t>
  </si>
  <si>
    <t>D010R2Pc08</t>
  </si>
  <si>
    <t>D011R1Pc01</t>
  </si>
  <si>
    <t>D011R1Pc02</t>
  </si>
  <si>
    <t>D011R1Pc03</t>
  </si>
  <si>
    <t>D011R1Pc04</t>
  </si>
  <si>
    <t>D011R1Pc05</t>
  </si>
  <si>
    <t>D011R1Pc06</t>
  </si>
  <si>
    <t>D011R1Pc07</t>
  </si>
  <si>
    <t>D022R1Pc04</t>
  </si>
  <si>
    <t>D022R1Pc05</t>
  </si>
  <si>
    <t>D022R1Pc06</t>
  </si>
  <si>
    <t>D022R1Pc07</t>
  </si>
  <si>
    <t>D022R1Pc08</t>
  </si>
  <si>
    <t>D022R1Pc09</t>
  </si>
  <si>
    <t>D022R1Pc10</t>
  </si>
  <si>
    <t>D022R1Pc11</t>
  </si>
  <si>
    <t>D022R1Pc12</t>
  </si>
  <si>
    <t>D022R1Pc13</t>
  </si>
  <si>
    <t>D022R1Pc14</t>
  </si>
  <si>
    <t>D022R1Pc15</t>
  </si>
  <si>
    <t>D022R2Pc01</t>
  </si>
  <si>
    <t>D022R2Pc02</t>
  </si>
  <si>
    <t>D022R2Pc03</t>
  </si>
  <si>
    <t>D022R2Pc04</t>
  </si>
  <si>
    <t>D022R2Pc05</t>
  </si>
  <si>
    <t>D022R2Pc06</t>
  </si>
  <si>
    <t>D022R3Pc01</t>
  </si>
  <si>
    <t>D022R3Pc02</t>
  </si>
  <si>
    <t>D022R3Pc03</t>
  </si>
  <si>
    <t>D022R3Pc04</t>
  </si>
  <si>
    <t>D022R3Pc05</t>
  </si>
  <si>
    <t>D022R3Pc06</t>
  </si>
  <si>
    <t>D022R3Pc07</t>
  </si>
  <si>
    <t>D023R1Pc01</t>
  </si>
  <si>
    <t>D023R1Pc02</t>
  </si>
  <si>
    <t>D023R1Pc03</t>
  </si>
  <si>
    <t>D023R1Pc04</t>
  </si>
  <si>
    <t>D023R1Pc05</t>
  </si>
  <si>
    <t>D023R1Pc06</t>
  </si>
  <si>
    <t>D023R1Pc07</t>
  </si>
  <si>
    <t>D023R1Pc08</t>
  </si>
  <si>
    <t>D023R1Pc09</t>
  </si>
  <si>
    <t>D023R1Pc10</t>
  </si>
  <si>
    <t>D023R1Pc11</t>
  </si>
  <si>
    <t>D023R1Pc12</t>
  </si>
  <si>
    <t>D023R1Pc13</t>
  </si>
  <si>
    <t>D023R1Pc14</t>
  </si>
  <si>
    <t>D023R1Pc15</t>
  </si>
  <si>
    <t>D023R1Pc16</t>
  </si>
  <si>
    <t>D023R1Pc17</t>
  </si>
  <si>
    <t>D023R1Pc18</t>
  </si>
  <si>
    <t>D023R1Pc19</t>
  </si>
  <si>
    <t>D023R1Pc20</t>
  </si>
  <si>
    <t>D023R1Pc21</t>
  </si>
  <si>
    <t>D023R1Pc22</t>
  </si>
  <si>
    <t>D023R1Pc23</t>
  </si>
  <si>
    <t>D023R1Pc24</t>
  </si>
  <si>
    <t>D023R1Pc25</t>
  </si>
  <si>
    <t>D023R2Pc01</t>
  </si>
  <si>
    <t>Serpentinized Peridotite</t>
  </si>
  <si>
    <t>D023R2Pc02</t>
  </si>
  <si>
    <t>D023R2Pc03</t>
  </si>
  <si>
    <t>D023R2Pc04</t>
  </si>
  <si>
    <t>D023R2Pc05</t>
  </si>
  <si>
    <t>D013R1Pc01</t>
  </si>
  <si>
    <t>D013R1Pc02</t>
  </si>
  <si>
    <t>D013R1Pc03</t>
  </si>
  <si>
    <t>D013R1Pc04</t>
  </si>
  <si>
    <t>D013R1Pc05</t>
  </si>
  <si>
    <t>D013R1Pc06</t>
  </si>
  <si>
    <t>D013R1Pc07</t>
  </si>
  <si>
    <t>D013R1Pc08</t>
  </si>
  <si>
    <t>D013R1Pc09</t>
  </si>
  <si>
    <t>D013R2Pc01</t>
  </si>
  <si>
    <t>D013R2Pc02</t>
  </si>
  <si>
    <t>D013R2Pc03</t>
  </si>
  <si>
    <t>D013R2Pc04</t>
  </si>
  <si>
    <t>D013R2Pc05</t>
  </si>
  <si>
    <t>D013R2Pc06</t>
  </si>
  <si>
    <t>D013R2Pc07</t>
  </si>
  <si>
    <t>D013R2Pc08</t>
  </si>
  <si>
    <t>D013R2Pc09</t>
  </si>
  <si>
    <t>D013R2Pc10</t>
  </si>
  <si>
    <t>D013R2Pc11</t>
  </si>
  <si>
    <t>D013R2Pc12</t>
  </si>
  <si>
    <t>D013R3Pc01</t>
  </si>
  <si>
    <t>D013R3Pc02</t>
  </si>
  <si>
    <t>D013R3Pc03</t>
  </si>
  <si>
    <t>D013R3Pc04</t>
  </si>
  <si>
    <t>D013R3Pc05</t>
  </si>
  <si>
    <t>D013R3Pc06</t>
  </si>
  <si>
    <t>D013R3Pc07</t>
  </si>
  <si>
    <t>D013R3Pc08</t>
  </si>
  <si>
    <t>D013R3Pc09</t>
  </si>
  <si>
    <t>D013R3Pc10</t>
  </si>
  <si>
    <t>D013R3Pc11</t>
  </si>
  <si>
    <t>D013R3Pc12</t>
  </si>
  <si>
    <t>D013R3Pc13</t>
  </si>
  <si>
    <t>D014R1Pc01</t>
  </si>
  <si>
    <t>D014R1Pc02</t>
  </si>
  <si>
    <t>D014R1Pc03</t>
  </si>
  <si>
    <t>D014R1Pc04</t>
  </si>
  <si>
    <t>D014R1Pc05</t>
  </si>
  <si>
    <t>D014R1Pc06</t>
  </si>
  <si>
    <t>D014R1Pc07</t>
  </si>
  <si>
    <t>D014R1Pc08</t>
  </si>
  <si>
    <t>D014R1Pc09</t>
  </si>
  <si>
    <t>D014R1Pc10</t>
  </si>
  <si>
    <t>D014R1Pc11</t>
  </si>
  <si>
    <t>D014R1Pc12</t>
  </si>
  <si>
    <t>D014R1Pc13</t>
  </si>
  <si>
    <t>D014R1Pc14</t>
  </si>
  <si>
    <t>D014R1Pc15</t>
  </si>
  <si>
    <t>D014R1Pc16</t>
  </si>
  <si>
    <t>D014R1Pc17</t>
  </si>
  <si>
    <t>D014R1Pc18</t>
  </si>
  <si>
    <t>D014R2Pc01</t>
  </si>
  <si>
    <t>D014R2Pc02</t>
  </si>
  <si>
    <t>D014R2Pc03</t>
  </si>
  <si>
    <t>D014R2Pc04</t>
  </si>
  <si>
    <t>D014R2Pc05</t>
  </si>
  <si>
    <t>D014R2Pc06</t>
  </si>
  <si>
    <t>D014R2Pc07</t>
  </si>
  <si>
    <t>D014R2Pc08</t>
  </si>
  <si>
    <t>D014R2Pc09</t>
  </si>
  <si>
    <t>D014R2Pc10</t>
  </si>
  <si>
    <t>D014R2Pc11</t>
  </si>
  <si>
    <t>D014R2Pc12</t>
  </si>
  <si>
    <t>D014R2Pc13</t>
  </si>
  <si>
    <t>D014R2Pc14</t>
  </si>
  <si>
    <t>D015R1Pc01</t>
  </si>
  <si>
    <t>D015R1Pc02</t>
  </si>
  <si>
    <t>D015R1Pc03</t>
  </si>
  <si>
    <t>D015R1Pc04</t>
  </si>
  <si>
    <t>D015R1Pc05</t>
  </si>
  <si>
    <t>D015R1Pc06</t>
  </si>
  <si>
    <t>D015R1Pc07</t>
  </si>
  <si>
    <t>D015R1Pc08</t>
  </si>
  <si>
    <t>D015R1Pc09</t>
  </si>
  <si>
    <t>D015R1Pc10</t>
  </si>
  <si>
    <t>D015R1Pc11</t>
  </si>
  <si>
    <t>D015R1Pc12</t>
  </si>
  <si>
    <t>D026R1Pc04</t>
  </si>
  <si>
    <t>D026R1Pc05</t>
  </si>
  <si>
    <t>D026R1Pc06</t>
  </si>
  <si>
    <t>Recrystallized Gabbro</t>
  </si>
  <si>
    <t>D026R1Pc07</t>
  </si>
  <si>
    <t>D026R1Pc08</t>
  </si>
  <si>
    <t>D026R1Pc09</t>
  </si>
  <si>
    <t>D026R2Pc01</t>
  </si>
  <si>
    <t>D026R2Pc02</t>
  </si>
  <si>
    <t>D026R2Pc03</t>
  </si>
  <si>
    <t>D026R2Pc04</t>
  </si>
  <si>
    <t>D026R2Pc05</t>
  </si>
  <si>
    <t>D026R2Pc06</t>
  </si>
  <si>
    <t>D026R2Pc07</t>
  </si>
  <si>
    <t>D026R2Pc08</t>
  </si>
  <si>
    <t>D026R2Pc09</t>
  </si>
  <si>
    <t>D026R3Pc01</t>
  </si>
  <si>
    <t>D026R3Pc02</t>
  </si>
  <si>
    <t>D026R3Pc03</t>
  </si>
  <si>
    <t>D026R3Pc04</t>
  </si>
  <si>
    <t>D026R3Pc05</t>
  </si>
  <si>
    <t>D026R3Pc06</t>
  </si>
  <si>
    <t>D026R4Pc01</t>
  </si>
  <si>
    <t>D026R4Pc02</t>
  </si>
  <si>
    <t>D026R4Pc03</t>
  </si>
  <si>
    <t>D026R4Pc04</t>
  </si>
  <si>
    <t>D026R4Pc05</t>
  </si>
  <si>
    <t>D026R4Pc06</t>
  </si>
  <si>
    <t>D026R4Pc07</t>
  </si>
  <si>
    <t>D026R4Pc08</t>
  </si>
  <si>
    <t>D026R5Pc01</t>
  </si>
  <si>
    <t>D026R5Pc02</t>
  </si>
  <si>
    <t>D027R1Pc01</t>
  </si>
  <si>
    <t>D027R1Pc02</t>
  </si>
  <si>
    <t>D027R1Pc03</t>
  </si>
  <si>
    <t>D027R1Pc04</t>
  </si>
  <si>
    <t>D027R1Pc05</t>
  </si>
  <si>
    <t>D027R1Pc06</t>
  </si>
  <si>
    <t>D027R1Pc07</t>
  </si>
  <si>
    <t>D027R1Pc08</t>
  </si>
  <si>
    <t>D027R1Pc09</t>
  </si>
  <si>
    <t>D027R1Pc10</t>
  </si>
  <si>
    <t>D027R1Pc11</t>
  </si>
  <si>
    <t>D027R1Pc12</t>
  </si>
  <si>
    <t>D027R1Pc13</t>
  </si>
  <si>
    <t>D027R2Pc01</t>
  </si>
  <si>
    <t>D027R2Pc02</t>
  </si>
  <si>
    <t>D027R2Pc03</t>
  </si>
  <si>
    <t>D027R2Pc04</t>
  </si>
  <si>
    <t>D027R2Pc05</t>
  </si>
  <si>
    <t>D027R2Pc06</t>
  </si>
  <si>
    <t>D027R2Pc07</t>
  </si>
  <si>
    <t>D027R2Pc08</t>
  </si>
  <si>
    <t>D027R2Pc09</t>
  </si>
  <si>
    <t>D027R2Pc10</t>
  </si>
  <si>
    <t>D027R2Pc11</t>
  </si>
  <si>
    <t>D027R2Pc12</t>
  </si>
  <si>
    <t>D016R4Pc06</t>
  </si>
  <si>
    <t>D016R4Pc07</t>
  </si>
  <si>
    <t>D016R4Pc08</t>
  </si>
  <si>
    <t>D016R4Pc09</t>
  </si>
  <si>
    <t>D016R4Pc10</t>
  </si>
  <si>
    <t>D016R4Pc11</t>
  </si>
  <si>
    <t>D016R4Pc12</t>
  </si>
  <si>
    <t>D016R4Pc13</t>
  </si>
  <si>
    <t>D016R5Pc01</t>
  </si>
  <si>
    <t>D016R5Pc02</t>
  </si>
  <si>
    <t>D016R5Pc03</t>
  </si>
  <si>
    <t>D016R5Pc04</t>
  </si>
  <si>
    <t>D016R5Pc05</t>
  </si>
  <si>
    <t>D016R5Pc06</t>
  </si>
  <si>
    <t>D017R1Pc01</t>
  </si>
  <si>
    <t>D017R1Pc02</t>
  </si>
  <si>
    <t>D017R1Pc03</t>
  </si>
  <si>
    <t>D017R1Pc04</t>
  </si>
  <si>
    <t>D017R1Pc05</t>
  </si>
  <si>
    <t>D017R1Pc06</t>
  </si>
  <si>
    <t>D017R1Pc07</t>
  </si>
  <si>
    <t>D017R1Pc08</t>
  </si>
  <si>
    <t>D017R2Pc01</t>
  </si>
  <si>
    <t>D017R2Pc02</t>
  </si>
  <si>
    <t>D017R2Pc03</t>
  </si>
  <si>
    <t>D017R2Pc04</t>
  </si>
  <si>
    <t>D017R2Pc05</t>
  </si>
  <si>
    <t>D017R2Pc06</t>
  </si>
  <si>
    <t>D017R2Pc07</t>
  </si>
  <si>
    <t>D017R2Pc08</t>
  </si>
  <si>
    <t>D017R2Pc09</t>
  </si>
  <si>
    <t>D017R3Pc01</t>
  </si>
  <si>
    <t>D017R3Pc02</t>
  </si>
  <si>
    <t>D017R3Pc03</t>
  </si>
  <si>
    <t>D017R3Pc04</t>
  </si>
  <si>
    <t>D017R3Pc05</t>
  </si>
  <si>
    <t>D017R3Pc06</t>
  </si>
  <si>
    <t>D017R3Pc07</t>
  </si>
  <si>
    <t>D019R1Pc01</t>
  </si>
  <si>
    <t>D020R1Pc01</t>
  </si>
  <si>
    <t>D020R1Pc02</t>
  </si>
  <si>
    <t>D020R1Pc03</t>
  </si>
  <si>
    <t>D020R1Pc04</t>
  </si>
  <si>
    <t>D020R1Pc05</t>
  </si>
  <si>
    <t>D020R1Pc06</t>
  </si>
  <si>
    <t>D020R1Pc07</t>
  </si>
  <si>
    <t>D020R1Pc08</t>
  </si>
  <si>
    <t>D020R1Pc09</t>
  </si>
  <si>
    <t>D020R1Pc10</t>
  </si>
  <si>
    <t>D020R1Pc11</t>
  </si>
  <si>
    <t>D020R1Pc12</t>
  </si>
  <si>
    <t>D020R1Pc13</t>
  </si>
  <si>
    <t>D020R1Pc14</t>
  </si>
  <si>
    <t>D020R1Pc15</t>
  </si>
  <si>
    <t>D020R1Pc16</t>
  </si>
  <si>
    <t>D020R2Pc01</t>
  </si>
  <si>
    <t>D020R2Pc02</t>
  </si>
  <si>
    <t>D020R2Pc03</t>
  </si>
  <si>
    <t>D020R2Pc04</t>
  </si>
  <si>
    <t>D020R2Pc05</t>
  </si>
  <si>
    <t>D020R2Pc06</t>
  </si>
  <si>
    <t>D020R2Pc07</t>
  </si>
  <si>
    <t>D021R1Pc01</t>
  </si>
  <si>
    <t>D021R1Pc02</t>
  </si>
  <si>
    <t>D021R1Pc03</t>
  </si>
  <si>
    <t>D021R1Pc04</t>
  </si>
  <si>
    <t>D021R1Pc05</t>
  </si>
  <si>
    <t>D021R1Pc06</t>
  </si>
  <si>
    <t>D021R1Pc07</t>
  </si>
  <si>
    <t>D021R1Pc08</t>
  </si>
  <si>
    <t>D021R1Pc09</t>
  </si>
  <si>
    <t>D021R1Pc10</t>
  </si>
  <si>
    <t>D021R1Pc11</t>
  </si>
  <si>
    <t>D021R1Pc12</t>
  </si>
  <si>
    <t>D021R1Pc13</t>
  </si>
  <si>
    <t>D022R1Pc01</t>
  </si>
  <si>
    <t>D022R1Pc02</t>
  </si>
  <si>
    <t>D022R1Pc03</t>
  </si>
  <si>
    <t>D029R3Pc11</t>
  </si>
  <si>
    <t>D029R3Pc12</t>
  </si>
  <si>
    <t>D030R1Pc01</t>
  </si>
  <si>
    <t>D030R1Pc02</t>
  </si>
  <si>
    <t>D030R1Pc03</t>
  </si>
  <si>
    <t>D030R1Pc04</t>
  </si>
  <si>
    <t>D030R1Pc05</t>
  </si>
  <si>
    <t>D030R1Pc06</t>
  </si>
  <si>
    <t>D030R1Pc07</t>
  </si>
  <si>
    <t>Micro Gabbro / Gabbro</t>
  </si>
  <si>
    <t>D030R1Pc08</t>
  </si>
  <si>
    <t>D030R1Pc09</t>
  </si>
  <si>
    <t>D030R1Pc10</t>
  </si>
  <si>
    <t>D030R1Pc11</t>
  </si>
  <si>
    <t>D030R1Pc12</t>
  </si>
  <si>
    <t>D030R1Pc13</t>
  </si>
  <si>
    <t>D030R1Pc14</t>
  </si>
  <si>
    <t>D030R1Pc15</t>
  </si>
  <si>
    <t>D030R1Pc16</t>
  </si>
  <si>
    <t>D031R1Pc01</t>
  </si>
  <si>
    <t>D031R1Pc02</t>
  </si>
  <si>
    <t>D031R1Pc03</t>
  </si>
  <si>
    <t>D031R1Pc04</t>
  </si>
  <si>
    <t>D031R1Pc05</t>
  </si>
  <si>
    <t>D031R1Pc06</t>
  </si>
  <si>
    <t>D031R1Pc07</t>
  </si>
  <si>
    <t>D031R1Pc08</t>
  </si>
  <si>
    <t>D031R1Pc09</t>
  </si>
  <si>
    <t>D031R1Pc10</t>
  </si>
  <si>
    <t>D031R1Pc11</t>
  </si>
  <si>
    <t>D031R1Pc12</t>
  </si>
  <si>
    <t>D031R1Pc13</t>
  </si>
  <si>
    <t>D031R1Pc14</t>
  </si>
  <si>
    <t>D031R1Pc15</t>
  </si>
  <si>
    <t>D031R1Pc16</t>
  </si>
  <si>
    <t>D031R1Pc17</t>
  </si>
  <si>
    <t>D031R1Pc18</t>
  </si>
  <si>
    <t>D031R1Pc19</t>
  </si>
  <si>
    <t>D031R1Pc20</t>
  </si>
  <si>
    <t>D031R1Pc21</t>
  </si>
  <si>
    <t>D031R1Pc22</t>
  </si>
  <si>
    <t>D031R2Pc01</t>
  </si>
  <si>
    <t>D031R2Pc02</t>
  </si>
  <si>
    <t>D031R2Pc03</t>
  </si>
  <si>
    <t>D031R2Pc04</t>
  </si>
  <si>
    <t>D031R2Pc05</t>
  </si>
  <si>
    <t>D031R2Pc06</t>
  </si>
  <si>
    <t>D031R2Pc07</t>
  </si>
  <si>
    <t>D031R2Pc08</t>
  </si>
  <si>
    <t>D031R2Pc09</t>
  </si>
  <si>
    <t>D031R2Pc10</t>
  </si>
  <si>
    <t>D031R2Pc11</t>
  </si>
  <si>
    <t>D031R2Pc12</t>
  </si>
  <si>
    <t>D031R2Pc13</t>
  </si>
  <si>
    <t>D031R3Pc01</t>
  </si>
  <si>
    <t>D032R1Pc01</t>
  </si>
  <si>
    <t>D032R1Pc02</t>
  </si>
  <si>
    <t>D023R2Pc06</t>
  </si>
  <si>
    <t>D023R2Pc07</t>
  </si>
  <si>
    <t>D023R2Pc08</t>
  </si>
  <si>
    <t>D023R2Pc09</t>
  </si>
  <si>
    <t>D023R2Pc10</t>
  </si>
  <si>
    <t>D023R2Pc11</t>
  </si>
  <si>
    <t>D023R2Pc12</t>
  </si>
  <si>
    <t>D023R2Pc13</t>
  </si>
  <si>
    <t>D023R2Pc14</t>
  </si>
  <si>
    <t>D023R2Pc15</t>
  </si>
  <si>
    <t>D023R2Pc16</t>
  </si>
  <si>
    <t>D024R1Pc01</t>
  </si>
  <si>
    <t>D024R1Pc02</t>
  </si>
  <si>
    <t>D024R1Pc03</t>
  </si>
  <si>
    <t>D024R1Pc04</t>
  </si>
  <si>
    <t>D024R1Pc05</t>
  </si>
  <si>
    <t>D024R1Pc06</t>
  </si>
  <si>
    <t>D024R1Pc07</t>
  </si>
  <si>
    <t>D024R1Pc08</t>
  </si>
  <si>
    <t>D024R1Pc09</t>
  </si>
  <si>
    <t>D024R1Pc10</t>
  </si>
  <si>
    <t>D024R1Pc11</t>
  </si>
  <si>
    <t>D024R1Pc12</t>
  </si>
  <si>
    <t>D024R1Pc13</t>
  </si>
  <si>
    <t>D024R1Pc14</t>
  </si>
  <si>
    <t>D024R1Pc15</t>
  </si>
  <si>
    <t>D024R2Pc01</t>
  </si>
  <si>
    <t>D024R2Pc02</t>
  </si>
  <si>
    <t>D024R2Pc03</t>
  </si>
  <si>
    <t>D024R2Pc04</t>
  </si>
  <si>
    <t>D024R2Pc05</t>
  </si>
  <si>
    <t>D024R2Pc06</t>
  </si>
  <si>
    <t>D024R2Pc07</t>
  </si>
  <si>
    <t>D024R2Pc08</t>
  </si>
  <si>
    <t>D024R2Pc09</t>
  </si>
  <si>
    <t>D024R2Pc10</t>
  </si>
  <si>
    <t>D024R2Pc11</t>
  </si>
  <si>
    <t>D024R2Pc12</t>
  </si>
  <si>
    <t>D024R2Pc13</t>
  </si>
  <si>
    <t>D024R2Pc14</t>
  </si>
  <si>
    <t>D025R1Pc01</t>
  </si>
  <si>
    <t>D025R1Pc02</t>
  </si>
  <si>
    <t>D025R1Pc03</t>
  </si>
  <si>
    <t>D025R1Pc04</t>
  </si>
  <si>
    <t>D025R1Pc05</t>
  </si>
  <si>
    <t>D025R1Pc06</t>
  </si>
  <si>
    <t>D025R1Pc07</t>
  </si>
  <si>
    <t>D025R1Pc08</t>
  </si>
  <si>
    <t>D025R1Pc09</t>
  </si>
  <si>
    <t>D025R1Pc10</t>
  </si>
  <si>
    <t>D025R1Pc11</t>
  </si>
  <si>
    <t>D025R2Pc01</t>
  </si>
  <si>
    <t>D025R2Pc02</t>
  </si>
  <si>
    <t>D025R2Pc03</t>
  </si>
  <si>
    <t>D025R2Pc04</t>
  </si>
  <si>
    <t>D025R2Pc05</t>
  </si>
  <si>
    <t>D025R2Pc06</t>
  </si>
  <si>
    <t>D025R2Pc07</t>
  </si>
  <si>
    <t>D025R2Pc08</t>
  </si>
  <si>
    <t>D025R2Pc09</t>
  </si>
  <si>
    <t>D025R2Pc10</t>
  </si>
  <si>
    <t>D025R2Pc11</t>
  </si>
  <si>
    <t>D025R2Pc12</t>
  </si>
  <si>
    <t>D025R2Pc13</t>
  </si>
  <si>
    <t>D025R3Pc01</t>
  </si>
  <si>
    <t>D025R3Pc02</t>
  </si>
  <si>
    <t>D025R3Pc03</t>
  </si>
  <si>
    <t>D025R3Pc04</t>
  </si>
  <si>
    <t>D025R3Pc05</t>
  </si>
  <si>
    <t>D025R3Pc06</t>
  </si>
  <si>
    <t>D025R3Pc07</t>
  </si>
  <si>
    <t>D025R3Pc08</t>
  </si>
  <si>
    <t>Orthopyroxene Bearing Gabbro</t>
  </si>
  <si>
    <t>D026R1Pc01</t>
  </si>
  <si>
    <t>D026R1Pc02</t>
  </si>
  <si>
    <t>D026R1Pc03</t>
  </si>
  <si>
    <t>D035R1Pc02</t>
  </si>
  <si>
    <t>D035R1Pc03</t>
  </si>
  <si>
    <t>D035R1Pc04</t>
  </si>
  <si>
    <t>Oxide Gabbro</t>
  </si>
  <si>
    <t>D035R1Pc05</t>
  </si>
  <si>
    <t>D035R1Pc06</t>
  </si>
  <si>
    <t>D035R1Pc07</t>
  </si>
  <si>
    <t>D035R1Pc08</t>
  </si>
  <si>
    <t>D035R1Pc09</t>
  </si>
  <si>
    <t>D035R1Pc10</t>
  </si>
  <si>
    <t>D035R1Pc11</t>
  </si>
  <si>
    <t>D035R1Pc12</t>
  </si>
  <si>
    <t>D035R1Pc13</t>
  </si>
  <si>
    <t>D035R1Pc14</t>
  </si>
  <si>
    <t>D035R2Pc01</t>
  </si>
  <si>
    <t>D035R2Pc02</t>
  </si>
  <si>
    <t>D035R2Pc03</t>
  </si>
  <si>
    <t>D035R2Pc04</t>
  </si>
  <si>
    <t>D035R2Pc05</t>
  </si>
  <si>
    <t>D035R2Pc06</t>
  </si>
  <si>
    <t>D035R2Pc07</t>
  </si>
  <si>
    <t>D035R2Pc08</t>
  </si>
  <si>
    <t>D035R3Pc01</t>
  </si>
  <si>
    <t>D035R3Pc02</t>
  </si>
  <si>
    <t>D035R3Pc03</t>
  </si>
  <si>
    <t>D035R3Pc04</t>
  </si>
  <si>
    <t>D035R3Pc05</t>
  </si>
  <si>
    <t>D035R3Pc06</t>
  </si>
  <si>
    <t>D035R3Pc07</t>
  </si>
  <si>
    <t>D035R3Pc08</t>
  </si>
  <si>
    <t>D035R3Pc09</t>
  </si>
  <si>
    <t>D035R3Pc10</t>
  </si>
  <si>
    <t>D036R1Pc01</t>
  </si>
  <si>
    <t>D036R1Pc02</t>
  </si>
  <si>
    <t>D036R1Pc03</t>
  </si>
  <si>
    <t>D036R1Pc04</t>
  </si>
  <si>
    <t>D036R1Pc05</t>
  </si>
  <si>
    <t>D036R1Pc06</t>
  </si>
  <si>
    <t>D036R1Pc07</t>
  </si>
  <si>
    <t>D036R1Pc08</t>
  </si>
  <si>
    <t>D036R1Pc09</t>
  </si>
  <si>
    <t>D036R1Pc10</t>
  </si>
  <si>
    <t>D036R2Pc01</t>
  </si>
  <si>
    <t>D036R2Pc02</t>
  </si>
  <si>
    <t>D036R2Pc03</t>
  </si>
  <si>
    <t>D036R2Pc04</t>
  </si>
  <si>
    <t>D036R2Pc05</t>
  </si>
  <si>
    <t>D036R2Pc06</t>
  </si>
  <si>
    <t>D036R2Pc07</t>
  </si>
  <si>
    <t>D036R2Pc08</t>
  </si>
  <si>
    <t>D036R2Pc09</t>
  </si>
  <si>
    <t>D036R2Pc10</t>
  </si>
  <si>
    <t>D036R2Pc11</t>
  </si>
  <si>
    <t>D036R3Pc01</t>
  </si>
  <si>
    <t>D036R3Pc02</t>
  </si>
  <si>
    <t>D036R3Pc03</t>
  </si>
  <si>
    <t>D036R3Pc04</t>
  </si>
  <si>
    <t>D036R3Pc05</t>
  </si>
  <si>
    <t>D027R2Pc13</t>
  </si>
  <si>
    <t>D027R2Pc14</t>
  </si>
  <si>
    <t>D027R2Pc15</t>
  </si>
  <si>
    <t>D027R2Pc16</t>
  </si>
  <si>
    <t>D027R3Pc01</t>
  </si>
  <si>
    <t>D027R3Pc02</t>
  </si>
  <si>
    <t>D028R1Pc01</t>
  </si>
  <si>
    <t>D028R1Pc02</t>
  </si>
  <si>
    <t>D028R1Pc03</t>
  </si>
  <si>
    <t>D028R2Pc01</t>
  </si>
  <si>
    <t>D028R2Pc02</t>
  </si>
  <si>
    <t>D028R2Pc03</t>
  </si>
  <si>
    <t>D028R2Pc04</t>
  </si>
  <si>
    <t>D028R2Pc05</t>
  </si>
  <si>
    <t>D028R2Pc06</t>
  </si>
  <si>
    <t>D028R2Pc07</t>
  </si>
  <si>
    <t>D028R2Pc08</t>
  </si>
  <si>
    <t>D028R3Pc01</t>
  </si>
  <si>
    <t>D028R3Pc02</t>
  </si>
  <si>
    <t>D028R3Pc03</t>
  </si>
  <si>
    <t>D028R3Pc04</t>
  </si>
  <si>
    <t>D028R3Pc05</t>
  </si>
  <si>
    <t>D028R3Pc06</t>
  </si>
  <si>
    <t>D028R3Pc07</t>
  </si>
  <si>
    <t>D028R3Pc08</t>
  </si>
  <si>
    <t>D028R3Pc09</t>
  </si>
  <si>
    <t>D028R3Pc10</t>
  </si>
  <si>
    <t>D028R3Pc11</t>
  </si>
  <si>
    <t>D028R4Pc01</t>
  </si>
  <si>
    <t>D028R4Pc02</t>
  </si>
  <si>
    <t>D028R4Pc03</t>
  </si>
  <si>
    <t>D028R4Pc04</t>
  </si>
  <si>
    <t>D028R4Pc05</t>
  </si>
  <si>
    <t>D028R4Pc06</t>
  </si>
  <si>
    <t>D028R4Pc07</t>
  </si>
  <si>
    <t>D028R4Pc08</t>
  </si>
  <si>
    <t>D028R4Pc09</t>
  </si>
  <si>
    <t>D028R5Pc01</t>
  </si>
  <si>
    <t>D029R1Pc01</t>
  </si>
  <si>
    <t>D029R1Pc02</t>
  </si>
  <si>
    <t>D029R1Pc03</t>
  </si>
  <si>
    <t>D029R1Pc04</t>
  </si>
  <si>
    <t>D029R1Pc05</t>
  </si>
  <si>
    <t>D029R1Pc06</t>
  </si>
  <si>
    <t>D029R1Pc07</t>
  </si>
  <si>
    <t>D029R1Pc08</t>
  </si>
  <si>
    <t>D029R1Pc09</t>
  </si>
  <si>
    <t>D029R1Pc10</t>
  </si>
  <si>
    <t>D029R1Pc11</t>
  </si>
  <si>
    <t>D029R1Pc12</t>
  </si>
  <si>
    <t>D029R1Pc13</t>
  </si>
  <si>
    <t>D029R2Pc01</t>
  </si>
  <si>
    <t>D029R2Pc02</t>
  </si>
  <si>
    <t>D029R2Pc03</t>
  </si>
  <si>
    <t>D029R2Pc04</t>
  </si>
  <si>
    <t>D029R2Pc05</t>
  </si>
  <si>
    <t>D029R2Pc06</t>
  </si>
  <si>
    <t>D029R2Pc07</t>
  </si>
  <si>
    <t>D029R2Pc08</t>
  </si>
  <si>
    <t>Deformed Gabbro</t>
  </si>
  <si>
    <t>D029R2Pc09</t>
  </si>
  <si>
    <t>D029R2Pc10</t>
  </si>
  <si>
    <t>D029R2Pc11</t>
  </si>
  <si>
    <t>D029R2Pc12</t>
  </si>
  <si>
    <t>D029R2Pc13</t>
  </si>
  <si>
    <t>D029R2Pc14</t>
  </si>
  <si>
    <t>D029R2Pc15</t>
  </si>
  <si>
    <t>D029R3Pc01</t>
  </si>
  <si>
    <t>D029R3Pc02</t>
  </si>
  <si>
    <t>D029R3Pc03</t>
  </si>
  <si>
    <t>D029R3Pc04</t>
  </si>
  <si>
    <t>D029R3Pc05</t>
  </si>
  <si>
    <t>D029R3Pc06</t>
  </si>
  <si>
    <t>D029R3Pc07</t>
  </si>
  <si>
    <t>D029R3Pc08</t>
  </si>
  <si>
    <t>D029R3Pc09</t>
  </si>
  <si>
    <t>D029R3Pc10</t>
  </si>
  <si>
    <t>D039R2Pc07</t>
  </si>
  <si>
    <t>D039R2Pc08</t>
  </si>
  <si>
    <t>D039R2Pc09</t>
  </si>
  <si>
    <t>D039R2Pc10</t>
  </si>
  <si>
    <t>D039R2Pc11</t>
  </si>
  <si>
    <t>D039R2Pc12</t>
  </si>
  <si>
    <t>D039R2Pc13</t>
  </si>
  <si>
    <t>D039R2Pc14</t>
  </si>
  <si>
    <t>D039R2Pc15</t>
  </si>
  <si>
    <t>D039R2Pc16</t>
  </si>
  <si>
    <t>D039R2Pc17</t>
  </si>
  <si>
    <t>D039R3Pc01</t>
  </si>
  <si>
    <t>D039R3Pc02</t>
  </si>
  <si>
    <t>D039R3Pc03</t>
  </si>
  <si>
    <t>D039R3Pc04</t>
  </si>
  <si>
    <t>D039R3Pc05</t>
  </si>
  <si>
    <t>D039R3Pc06</t>
  </si>
  <si>
    <t>D039R3Pc07</t>
  </si>
  <si>
    <t>D039R4Pc01</t>
  </si>
  <si>
    <t>D039R4Pc02</t>
  </si>
  <si>
    <t>D039R4Pc03</t>
  </si>
  <si>
    <t>D039R4Pc04</t>
  </si>
  <si>
    <t>D039R4Pc05</t>
  </si>
  <si>
    <t>Troctolite to Gabbro Layers</t>
  </si>
  <si>
    <t>D039R4Pc06</t>
  </si>
  <si>
    <t>D039R5Pc01</t>
  </si>
  <si>
    <t>D040R1Pc01</t>
  </si>
  <si>
    <t>D040R1Pc02</t>
  </si>
  <si>
    <t>D040R1Pc03</t>
  </si>
  <si>
    <t>D040R1Pc04</t>
  </si>
  <si>
    <t>D040R1Pc05</t>
  </si>
  <si>
    <t>D040R1Pc06</t>
  </si>
  <si>
    <t>D040R1Pc07</t>
  </si>
  <si>
    <t>D040R1Pc08</t>
  </si>
  <si>
    <t>D040R1Pc09</t>
  </si>
  <si>
    <t>D040R1Pc10</t>
  </si>
  <si>
    <t>D040R1Pc11</t>
  </si>
  <si>
    <t>D040R1Pc12</t>
  </si>
  <si>
    <t>D040R2Pc01</t>
  </si>
  <si>
    <t>D040R2Pc02</t>
  </si>
  <si>
    <t>D040R2Pc03</t>
  </si>
  <si>
    <t>D041R1Pc01</t>
  </si>
  <si>
    <t>D041R1Pc02</t>
  </si>
  <si>
    <t>D041R1Pc03</t>
  </si>
  <si>
    <t>D041R1Pc04</t>
  </si>
  <si>
    <t>D041R1Pc05</t>
  </si>
  <si>
    <t>D041R1Pc06</t>
  </si>
  <si>
    <t>D041R1Pc07</t>
  </si>
  <si>
    <t>D041R1Pc08</t>
  </si>
  <si>
    <t>D041R1Pc09</t>
  </si>
  <si>
    <t>D041R1Pc10</t>
  </si>
  <si>
    <t>D041R2Pc01</t>
  </si>
  <si>
    <t>D041R2Pc02</t>
  </si>
  <si>
    <t>D041R2Pc03</t>
  </si>
  <si>
    <t>D041R2Pc04</t>
  </si>
  <si>
    <t>D041R2Pc05</t>
  </si>
  <si>
    <t>D041R2Pc06</t>
  </si>
  <si>
    <t>D032R1Pc03</t>
  </si>
  <si>
    <t>D032R1Pc04</t>
  </si>
  <si>
    <t>D032R1Pc05</t>
  </si>
  <si>
    <t>D032R1Pc06</t>
  </si>
  <si>
    <t>D032R1Pc07</t>
  </si>
  <si>
    <t>D032R1Pc08</t>
  </si>
  <si>
    <t>D032R1Pc09</t>
  </si>
  <si>
    <t>D032R1Pc10</t>
  </si>
  <si>
    <t>D032R1Pc11</t>
  </si>
  <si>
    <t>D032R1Pc12</t>
  </si>
  <si>
    <t>D032R1Pc13</t>
  </si>
  <si>
    <t>D032R2Pc01</t>
  </si>
  <si>
    <t>D032R2Pc02</t>
  </si>
  <si>
    <t>D032R2Pc03</t>
  </si>
  <si>
    <t>D032R2Pc04</t>
  </si>
  <si>
    <t>D032R2Pc05</t>
  </si>
  <si>
    <t>D032R2Pc06</t>
  </si>
  <si>
    <t>D032R2Pc07</t>
  </si>
  <si>
    <t>D032R2Pc08</t>
  </si>
  <si>
    <t>D032R2Pc09</t>
  </si>
  <si>
    <t>D032R2Pc10</t>
  </si>
  <si>
    <t>D032R3Pc01</t>
  </si>
  <si>
    <t>D032R3Pc02</t>
  </si>
  <si>
    <t>D033R1Pc01</t>
  </si>
  <si>
    <t>D033R1Pc02</t>
  </si>
  <si>
    <t>D033R1Pc03</t>
  </si>
  <si>
    <t>D033R1Pc04</t>
  </si>
  <si>
    <t>D033R1Pc05</t>
  </si>
  <si>
    <t>D033R1Pc06</t>
  </si>
  <si>
    <t>D033R1Pc07</t>
  </si>
  <si>
    <t>D033R1Pc08</t>
  </si>
  <si>
    <t>D033R1Pc09</t>
  </si>
  <si>
    <t>D033R1Pc10</t>
  </si>
  <si>
    <t>D033R2Pc01</t>
  </si>
  <si>
    <t>D033R2Pc02</t>
  </si>
  <si>
    <t>D033R2Pc03</t>
  </si>
  <si>
    <t>D033R2Pc04</t>
  </si>
  <si>
    <t>D033R2Pc05</t>
  </si>
  <si>
    <t>D033R2Pc06</t>
  </si>
  <si>
    <t>D033R2Pc07</t>
  </si>
  <si>
    <t>D033R2Pc08</t>
  </si>
  <si>
    <t>D033R2Pc09</t>
  </si>
  <si>
    <t>D033R2Pc10</t>
  </si>
  <si>
    <t>D033R3Pc01</t>
  </si>
  <si>
    <t>D033R3Pc02</t>
  </si>
  <si>
    <t>D033R3Pc03</t>
  </si>
  <si>
    <t>D033R3Pc04</t>
  </si>
  <si>
    <t>D033R3Pc05</t>
  </si>
  <si>
    <t>D033R3Pc06</t>
  </si>
  <si>
    <t>D033R3Pc07</t>
  </si>
  <si>
    <t>D033R3Pc08</t>
  </si>
  <si>
    <t>D033R3Pc09</t>
  </si>
  <si>
    <t>D033R3Pc10</t>
  </si>
  <si>
    <t>D033R3Pc11</t>
  </si>
  <si>
    <t>D034R1Pc01</t>
  </si>
  <si>
    <t>D034R1Pc02</t>
  </si>
  <si>
    <t>D034R1Pc03</t>
  </si>
  <si>
    <t>D034R1Pc04</t>
  </si>
  <si>
    <t>D034R1Pc05</t>
  </si>
  <si>
    <t>D034R1Pc06</t>
  </si>
  <si>
    <t>D034R1Pc07</t>
  </si>
  <si>
    <t>D034R1Pc08</t>
  </si>
  <si>
    <t>D034R1Pc09</t>
  </si>
  <si>
    <t>D034R1Pc10</t>
  </si>
  <si>
    <t>D034R1Pc11</t>
  </si>
  <si>
    <t>D034R1Pc12</t>
  </si>
  <si>
    <t>D034R1Pc13</t>
  </si>
  <si>
    <t>D034R1Pc14</t>
  </si>
  <si>
    <t>D034R1Pc15</t>
  </si>
  <si>
    <t>D034R1Pc16</t>
  </si>
  <si>
    <t>D034R1Pc17</t>
  </si>
  <si>
    <t>D034R2Pc01</t>
  </si>
  <si>
    <t>D034R2Pc02</t>
  </si>
  <si>
    <t>D034R2Pc03</t>
  </si>
  <si>
    <t>D034R2Pc04</t>
  </si>
  <si>
    <t>D034R2Pc05</t>
  </si>
  <si>
    <t>D035R1Pc01</t>
  </si>
  <si>
    <t>D044R2Pc07</t>
  </si>
  <si>
    <t>D044R3Pc01</t>
  </si>
  <si>
    <t>D044R3Pc02</t>
  </si>
  <si>
    <t>Olivine Bearing / Oxide  Gabbro</t>
  </si>
  <si>
    <t>D044R3Pc03</t>
  </si>
  <si>
    <t>D044R3Pc04</t>
  </si>
  <si>
    <t>D044R3Pc05</t>
  </si>
  <si>
    <t>D044R3Pc06</t>
  </si>
  <si>
    <t>D044R3Pc07</t>
  </si>
  <si>
    <t>D044R4Pc01</t>
  </si>
  <si>
    <t>D044R4Pc02</t>
  </si>
  <si>
    <t>D045R1Pc01</t>
  </si>
  <si>
    <t>D045R1Pc02</t>
  </si>
  <si>
    <t>D045R1Pc03</t>
  </si>
  <si>
    <t>D045R1Pc04</t>
  </si>
  <si>
    <t>D045R1Pc05</t>
  </si>
  <si>
    <t>D045R1Pc06</t>
  </si>
  <si>
    <t>D045R1Pc07</t>
  </si>
  <si>
    <t>D045R1Pc08</t>
  </si>
  <si>
    <t>D045R1Pc09</t>
  </si>
  <si>
    <t>D045R2Pc01</t>
  </si>
  <si>
    <t>D045R2Pc02</t>
  </si>
  <si>
    <t>D045R2Pc03</t>
  </si>
  <si>
    <t>D045R2Pc04</t>
  </si>
  <si>
    <t>D045R3Pc01</t>
  </si>
  <si>
    <t>D045R3Pc02</t>
  </si>
  <si>
    <t>D045R3Pc03</t>
  </si>
  <si>
    <t>D045R3Pc04</t>
  </si>
  <si>
    <t>D045R3Pc05</t>
  </si>
  <si>
    <t>D045R3Pc06</t>
  </si>
  <si>
    <t>D045R3Pc07</t>
  </si>
  <si>
    <t>D045R3Pc08</t>
  </si>
  <si>
    <t>D045R3Pc09</t>
  </si>
  <si>
    <t>D045R4Pc01</t>
  </si>
  <si>
    <t>D046R1Pc01</t>
  </si>
  <si>
    <t>D046R1Pc02</t>
  </si>
  <si>
    <t>D046R1Pc03</t>
  </si>
  <si>
    <t>D046R1Pc04</t>
  </si>
  <si>
    <t>D046R1Pc05</t>
  </si>
  <si>
    <t>D046R1Pc06</t>
  </si>
  <si>
    <t>D046R1Pc07</t>
  </si>
  <si>
    <t>D046R1Pc08</t>
  </si>
  <si>
    <t>D046R1Pc09</t>
  </si>
  <si>
    <t>D046R1Pc10</t>
  </si>
  <si>
    <t>D046R1Pc11</t>
  </si>
  <si>
    <t>D046R1Pc12</t>
  </si>
  <si>
    <t>D046R1Pc13</t>
  </si>
  <si>
    <t>D046R1Pc14</t>
  </si>
  <si>
    <t>D046R1Pc15</t>
  </si>
  <si>
    <t>D046R1Pc16</t>
  </si>
  <si>
    <t>D046R1Pc17</t>
  </si>
  <si>
    <t>D046R1Pc18</t>
  </si>
  <si>
    <t>D046R2Pc01</t>
  </si>
  <si>
    <t>D047R1Pc01</t>
  </si>
  <si>
    <t>D047R1Pc02</t>
  </si>
  <si>
    <t>D047R1Pc03</t>
  </si>
  <si>
    <t>D047R1Pc04</t>
  </si>
  <si>
    <t>D036R3Pc06</t>
  </si>
  <si>
    <t>D036R3Pc07</t>
  </si>
  <si>
    <t>D036R3Pc08</t>
  </si>
  <si>
    <t>D036R3Pc09</t>
  </si>
  <si>
    <t>D036R3Pc10</t>
  </si>
  <si>
    <t>D036R3Pc11</t>
  </si>
  <si>
    <t>D036R3Pc12</t>
  </si>
  <si>
    <t>D036R4Pc01</t>
  </si>
  <si>
    <t>D036R4Pc02</t>
  </si>
  <si>
    <t>D037R1Pc01</t>
  </si>
  <si>
    <t>D037R1Pc02</t>
  </si>
  <si>
    <t>D037R1Pc03</t>
  </si>
  <si>
    <t>D037R1Pc04</t>
  </si>
  <si>
    <t>D037R1Pc05</t>
  </si>
  <si>
    <t>D037R1Pc06</t>
  </si>
  <si>
    <t>D037R1Pc07</t>
  </si>
  <si>
    <t>D037R1Pc08</t>
  </si>
  <si>
    <t>D037R1Pc09</t>
  </si>
  <si>
    <t>D037R1Pc10</t>
  </si>
  <si>
    <t>D037R1Pc11</t>
  </si>
  <si>
    <t>D037R2Pc01</t>
  </si>
  <si>
    <t>D037R2Pc02</t>
  </si>
  <si>
    <t>D037R2Pc03</t>
  </si>
  <si>
    <t>D037R2Pc04</t>
  </si>
  <si>
    <t>D037R2Pc05</t>
  </si>
  <si>
    <t>D037R2Pc06</t>
  </si>
  <si>
    <t>D037R2Pc07</t>
  </si>
  <si>
    <t>D037R2Pc08</t>
  </si>
  <si>
    <t>D037R2Pc09</t>
  </si>
  <si>
    <t>D037R2Pc10</t>
  </si>
  <si>
    <t>D037R3Pc01</t>
  </si>
  <si>
    <t>D037R3Pc02</t>
  </si>
  <si>
    <t>D037R3Pc03</t>
  </si>
  <si>
    <t>D037R3Pc04</t>
  </si>
  <si>
    <t>D037R4Pc01</t>
  </si>
  <si>
    <t>D037R4Pc02</t>
  </si>
  <si>
    <t>D037R4Pc03</t>
  </si>
  <si>
    <t>D038R1Pc01</t>
  </si>
  <si>
    <t>D038R1Pc02</t>
  </si>
  <si>
    <t>D038R1Pc03</t>
  </si>
  <si>
    <t>D038R1Pc04</t>
  </si>
  <si>
    <t>D038R1Pc05</t>
  </si>
  <si>
    <t>D038R1Pc06</t>
  </si>
  <si>
    <t>D038R1Pc07</t>
  </si>
  <si>
    <t>D038R1Pc08</t>
  </si>
  <si>
    <t>D038R1Pc09</t>
  </si>
  <si>
    <t>D038R2Pc01</t>
  </si>
  <si>
    <t>D038R2Pc02</t>
  </si>
  <si>
    <t>D038R2Pc03</t>
  </si>
  <si>
    <t>D038R2Pc04</t>
  </si>
  <si>
    <t>D038R2Pc05</t>
  </si>
  <si>
    <t>D038R2Pc06</t>
  </si>
  <si>
    <t>D038R2Pc07</t>
  </si>
  <si>
    <t>D038R2Pc08</t>
  </si>
  <si>
    <t>D038R2Pc09</t>
  </si>
  <si>
    <t>D038R2Pc10</t>
  </si>
  <si>
    <t>D038R2Pc11</t>
  </si>
  <si>
    <t>D038R2Pc12</t>
  </si>
  <si>
    <t>D038R2Pc13</t>
  </si>
  <si>
    <t>D038R3Pc01</t>
  </si>
  <si>
    <t>D038R3Pc02</t>
  </si>
  <si>
    <t>D038R3Pc03</t>
  </si>
  <si>
    <t>D039R1Pc01</t>
  </si>
  <si>
    <t>D039R1Pc02</t>
  </si>
  <si>
    <t>D039R1Pc03</t>
  </si>
  <si>
    <t>D039R1Pc04</t>
  </si>
  <si>
    <t>D039R1Pc05</t>
  </si>
  <si>
    <t>D039R1Pc06</t>
  </si>
  <si>
    <t>D039R1Pc07</t>
  </si>
  <si>
    <t>D039R1Pc08</t>
  </si>
  <si>
    <t>D039R1Pc09</t>
  </si>
  <si>
    <t>D039R2Pc01</t>
  </si>
  <si>
    <t>D039R2Pc02</t>
  </si>
  <si>
    <t>D039R2Pc03</t>
  </si>
  <si>
    <t>D039R2Pc04</t>
  </si>
  <si>
    <t>D039R2Pc05</t>
  </si>
  <si>
    <t>D039R2Pc06</t>
  </si>
  <si>
    <t>D049R1Pc11</t>
  </si>
  <si>
    <t>D049R1Pc12</t>
  </si>
  <si>
    <t>D049R1Pc13</t>
  </si>
  <si>
    <t>D049R1Pc14</t>
  </si>
  <si>
    <t>D049R1Pc15</t>
  </si>
  <si>
    <t>D049R1Pc16</t>
  </si>
  <si>
    <t>D049R1Pc17</t>
  </si>
  <si>
    <t>D049R1Pc18</t>
  </si>
  <si>
    <t>Troctolitic / Oxide Gabbro</t>
  </si>
  <si>
    <t>D049R1Pc19</t>
  </si>
  <si>
    <t>D049R1Pc20</t>
  </si>
  <si>
    <t>Mylonite</t>
  </si>
  <si>
    <t>D049R2Pc01</t>
  </si>
  <si>
    <t>Olivine Gabbro w/ Troctolitic bands</t>
  </si>
  <si>
    <t>D049R2Pc02</t>
  </si>
  <si>
    <t>D049R2Pc03</t>
  </si>
  <si>
    <t>D049R2Pc04</t>
  </si>
  <si>
    <t>D049R2Pc05</t>
  </si>
  <si>
    <t>D049R2Pc06</t>
  </si>
  <si>
    <t>D049R2Pc07</t>
  </si>
  <si>
    <t>D049R2Pc08</t>
  </si>
  <si>
    <t>D049R2Pc09</t>
  </si>
  <si>
    <t>D049R2Pc10</t>
  </si>
  <si>
    <t>D049R2Pc11</t>
  </si>
  <si>
    <t>D049R2Pc12</t>
  </si>
  <si>
    <t>D049R2Pc13</t>
  </si>
  <si>
    <t>D049R2Pc14</t>
  </si>
  <si>
    <t>D050R1Pc01</t>
  </si>
  <si>
    <t>D050R1Pc02</t>
  </si>
  <si>
    <t>D050R1Pc03</t>
  </si>
  <si>
    <t>D050R1Pc04</t>
  </si>
  <si>
    <t>D050R1Pc05</t>
  </si>
  <si>
    <t>D050R1Pc06</t>
  </si>
  <si>
    <t>D050R1Pc07</t>
  </si>
  <si>
    <t>D050R1Pc08</t>
  </si>
  <si>
    <t>D050R1Pc09</t>
  </si>
  <si>
    <t>D050R1Pc10</t>
  </si>
  <si>
    <t>D050R2Pc01</t>
  </si>
  <si>
    <t>D050R2Pc02</t>
  </si>
  <si>
    <t>D050R2Pc03</t>
  </si>
  <si>
    <t>D050R2Pc04</t>
  </si>
  <si>
    <t>D050R2Pc05</t>
  </si>
  <si>
    <t>D050R2Pc06</t>
  </si>
  <si>
    <t>D050R2Pc07</t>
  </si>
  <si>
    <t>D050R2Pc08</t>
  </si>
  <si>
    <t>D050R2Pc09</t>
  </si>
  <si>
    <t>D050R2Pc10</t>
  </si>
  <si>
    <t>D050R2Pc11</t>
  </si>
  <si>
    <t>D050R2Pc12</t>
  </si>
  <si>
    <t>D050R2Pc13</t>
  </si>
  <si>
    <t>D050R2Pc14</t>
  </si>
  <si>
    <t>D050R3Pc01</t>
  </si>
  <si>
    <t>D050R3Pc02</t>
  </si>
  <si>
    <t>D050R3Pc03</t>
  </si>
  <si>
    <t>D050R3Pc04</t>
  </si>
  <si>
    <t>D050R3Pc05</t>
  </si>
  <si>
    <t>D041R2Pc07</t>
  </si>
  <si>
    <t>D041R2Pc08</t>
  </si>
  <si>
    <t>D041R2Pc09</t>
  </si>
  <si>
    <t>D041R2Pc10</t>
  </si>
  <si>
    <t>D041R2Pc11</t>
  </si>
  <si>
    <t>D041R2Pc12</t>
  </si>
  <si>
    <t>D041R2Pc13</t>
  </si>
  <si>
    <t>D041R2Pc14</t>
  </si>
  <si>
    <t>D041R2Pc15</t>
  </si>
  <si>
    <t>D041R2Pc16</t>
  </si>
  <si>
    <t>D041R2Pc17</t>
  </si>
  <si>
    <t>D041R3Pc01</t>
  </si>
  <si>
    <t>D041R3Pc02</t>
  </si>
  <si>
    <t>D041R3Pc03</t>
  </si>
  <si>
    <t>D042R1Pc01</t>
  </si>
  <si>
    <t>D042R1Pc02</t>
  </si>
  <si>
    <t>D042R1Pc03</t>
  </si>
  <si>
    <t>D042R1Pc04</t>
  </si>
  <si>
    <t>D042R1Pc05</t>
  </si>
  <si>
    <t>D042R1Pc06</t>
  </si>
  <si>
    <t>D042R1Pc07</t>
  </si>
  <si>
    <t>D042R1Pc08</t>
  </si>
  <si>
    <t>D042R1Pc09</t>
  </si>
  <si>
    <t>D042R1Pc10</t>
  </si>
  <si>
    <t>D042R1Pc11</t>
  </si>
  <si>
    <t>D042R1Pc12</t>
  </si>
  <si>
    <t>D042R1Pc13</t>
  </si>
  <si>
    <t>D042R1Pc14</t>
  </si>
  <si>
    <t>D042R1Pc15</t>
  </si>
  <si>
    <t>D042R1Pc16</t>
  </si>
  <si>
    <t>D042R1Pc17</t>
  </si>
  <si>
    <t>D042R1Pc18</t>
  </si>
  <si>
    <t>D042R2Pc01</t>
  </si>
  <si>
    <t>D042R2Pc02</t>
  </si>
  <si>
    <t>D042R2Pc03</t>
  </si>
  <si>
    <t>D042R2Pc04</t>
  </si>
  <si>
    <t>D042R2Pc05</t>
  </si>
  <si>
    <t>D042R2Pc06</t>
  </si>
  <si>
    <t>D042R2Pc07</t>
  </si>
  <si>
    <t>D042R2Pc08</t>
  </si>
  <si>
    <t>D042R2Pc09</t>
  </si>
  <si>
    <t>D043R1Pc01</t>
  </si>
  <si>
    <t>D043R1Pc02</t>
  </si>
  <si>
    <t>D043R1Pc03</t>
  </si>
  <si>
    <t>D043R1Pc04</t>
  </si>
  <si>
    <t>D043R1Pc05</t>
  </si>
  <si>
    <t>D043R1Pc06</t>
  </si>
  <si>
    <t>D043R1Pc07</t>
  </si>
  <si>
    <t>D043R1Pc08</t>
  </si>
  <si>
    <t>D043R1Pc09</t>
  </si>
  <si>
    <t>D043R1Pc10</t>
  </si>
  <si>
    <t>D043R2Pc01</t>
  </si>
  <si>
    <t>D043R2Pc02</t>
  </si>
  <si>
    <t>D043R2Pc03</t>
  </si>
  <si>
    <t>D043R2Pc04</t>
  </si>
  <si>
    <t>D043R2Pc05</t>
  </si>
  <si>
    <t>D043R2Pc06</t>
  </si>
  <si>
    <t>D043R2Pc07</t>
  </si>
  <si>
    <t>D044R1Pc01</t>
  </si>
  <si>
    <t>D044R1Pc02</t>
  </si>
  <si>
    <t>D044R1Pc03</t>
  </si>
  <si>
    <t>D044R1Pc04</t>
  </si>
  <si>
    <t>D044R1Pc05</t>
  </si>
  <si>
    <t>D044R1Pc06</t>
  </si>
  <si>
    <t>D044R1Pc07</t>
  </si>
  <si>
    <t>D044R1Pc08</t>
  </si>
  <si>
    <t>D044R1Pc09</t>
  </si>
  <si>
    <t>D044R1Pc10</t>
  </si>
  <si>
    <t>D044R1Pc11</t>
  </si>
  <si>
    <t>D044R2Pc01</t>
  </si>
  <si>
    <t>D044R2Pc02</t>
  </si>
  <si>
    <t>D044R2Pc03</t>
  </si>
  <si>
    <t>Disseminated Oxide Gabbro</t>
  </si>
  <si>
    <t>D044R2Pc04</t>
  </si>
  <si>
    <t>D044R2Pc05</t>
  </si>
  <si>
    <t>D044R2Pc06</t>
  </si>
  <si>
    <t>D053R2Pc05</t>
  </si>
  <si>
    <t>D053R2Pc06</t>
  </si>
  <si>
    <t>D053R2Pc07</t>
  </si>
  <si>
    <t>Oxide Bearing Gabbro</t>
  </si>
  <si>
    <t>D054R1Pc01</t>
  </si>
  <si>
    <t>D054R1Pc02</t>
  </si>
  <si>
    <t>D054R1Pc03</t>
  </si>
  <si>
    <t>D054R1Pc04</t>
  </si>
  <si>
    <t>D054R1Pc05</t>
  </si>
  <si>
    <t>D054R1Pc06</t>
  </si>
  <si>
    <t>D054R1Pc07</t>
  </si>
  <si>
    <t>D054R1Pc08</t>
  </si>
  <si>
    <t>D054R1Pc09</t>
  </si>
  <si>
    <t>D054R1Pc10</t>
  </si>
  <si>
    <t>D054R1Pc11</t>
  </si>
  <si>
    <t>D054R1Pc12</t>
  </si>
  <si>
    <t>D054R2Pc01</t>
  </si>
  <si>
    <t>D054R2Pc02</t>
  </si>
  <si>
    <t>D054R2Pc03</t>
  </si>
  <si>
    <t>D054R2Pc04</t>
  </si>
  <si>
    <t>D054R2Pc05</t>
  </si>
  <si>
    <t>D054R2Pc06</t>
  </si>
  <si>
    <t>D054R2Pc07</t>
  </si>
  <si>
    <t>D054R2Pc08</t>
  </si>
  <si>
    <t>D054R3Pc01</t>
  </si>
  <si>
    <t>D054R3Pc02</t>
  </si>
  <si>
    <t>D054R3Pc03</t>
  </si>
  <si>
    <t>D054R3Pc04</t>
  </si>
  <si>
    <t>D054R3Pc05</t>
  </si>
  <si>
    <t>D054R3Pc06</t>
  </si>
  <si>
    <t>D054R3Pc07</t>
  </si>
  <si>
    <t>D054R3Pc08</t>
  </si>
  <si>
    <t>D054R3Pc09</t>
  </si>
  <si>
    <t>D054R4Pc01</t>
  </si>
  <si>
    <t>D054R4Pc02</t>
  </si>
  <si>
    <t>D054R4Pc03</t>
  </si>
  <si>
    <t>D054R4Pc04</t>
  </si>
  <si>
    <t>D054R4Pc05</t>
  </si>
  <si>
    <t>D054R4Pc06</t>
  </si>
  <si>
    <t>D054R4Pc07</t>
  </si>
  <si>
    <t>D054R4Pc08</t>
  </si>
  <si>
    <t>D054R4Pc09</t>
  </si>
  <si>
    <t>D054R4Pc10</t>
  </si>
  <si>
    <t>D054R4Pc11</t>
  </si>
  <si>
    <t>D054R4Pc12</t>
  </si>
  <si>
    <t>D055R1Pc01</t>
  </si>
  <si>
    <t>D055R1Pc02</t>
  </si>
  <si>
    <t>D055R1Pc03</t>
  </si>
  <si>
    <t>D055R1Pc04</t>
  </si>
  <si>
    <t>D055R1Pc05</t>
  </si>
  <si>
    <t>D055R1Pc06</t>
  </si>
  <si>
    <t>D055R1Pc07</t>
  </si>
  <si>
    <t>D055R1Pc08</t>
  </si>
  <si>
    <t>D055R1Pc09</t>
  </si>
  <si>
    <t>D055R1Pc10</t>
  </si>
  <si>
    <t>D055R1Pc11</t>
  </si>
  <si>
    <t>D055R1Pc12</t>
  </si>
  <si>
    <t>D055R1Pc13</t>
  </si>
  <si>
    <t>D047R1Pc05</t>
  </si>
  <si>
    <t>D047R1Pc06</t>
  </si>
  <si>
    <t>D047R1Pc07</t>
  </si>
  <si>
    <t>D047R1Pc08</t>
  </si>
  <si>
    <t>D047R1Pc09</t>
  </si>
  <si>
    <t>D047R1Pc10</t>
  </si>
  <si>
    <t>D047R1Pc11</t>
  </si>
  <si>
    <t>D047R1Pc12</t>
  </si>
  <si>
    <t>D047R1Pc13</t>
  </si>
  <si>
    <t>D047R1Pc14</t>
  </si>
  <si>
    <t>D047R1Pc15</t>
  </si>
  <si>
    <t>D047R2Pc01</t>
  </si>
  <si>
    <t>D047R2Pc02</t>
  </si>
  <si>
    <t>D047R2Pc03</t>
  </si>
  <si>
    <t>D047R2Pc04</t>
  </si>
  <si>
    <t>D047R2Pc05</t>
  </si>
  <si>
    <t>D047R2Pc06</t>
  </si>
  <si>
    <t>D047R2Pc07</t>
  </si>
  <si>
    <t>Olivine Bearing Gabbro / Oxide Gabbro Dike</t>
  </si>
  <si>
    <t>D047R2Pc08</t>
  </si>
  <si>
    <t>Oxide Gabbro Dike</t>
  </si>
  <si>
    <t>D047R2Pc09</t>
  </si>
  <si>
    <t>Oxide Gabbro Dike / Olivine Bearing Gabbro</t>
  </si>
  <si>
    <t>D047R3Pc01</t>
  </si>
  <si>
    <t>D047R3Pc02</t>
  </si>
  <si>
    <t>D048R1Pc01</t>
  </si>
  <si>
    <t>D048R1Pc02</t>
  </si>
  <si>
    <t>D048R1Pc03</t>
  </si>
  <si>
    <t>D048R1Pc04</t>
  </si>
  <si>
    <t>D048R1Pc05</t>
  </si>
  <si>
    <t>D048R1Pc06</t>
  </si>
  <si>
    <t>D048R1Pc07</t>
  </si>
  <si>
    <t>D048R1Pc08</t>
  </si>
  <si>
    <t>D048R1Pc09</t>
  </si>
  <si>
    <t>D048R1Pc10</t>
  </si>
  <si>
    <t>D048R1Pc11</t>
  </si>
  <si>
    <t>D048R1Pc12</t>
  </si>
  <si>
    <t>D048R1Pc13</t>
  </si>
  <si>
    <t>D048R1Pc14</t>
  </si>
  <si>
    <t>D048R1Pc15</t>
  </si>
  <si>
    <t>D048R1Pc16</t>
  </si>
  <si>
    <t>D048R1Pc17</t>
  </si>
  <si>
    <t>D048R2Pc01</t>
  </si>
  <si>
    <t>D048R2Pc02</t>
  </si>
  <si>
    <t>D048R2Pc03</t>
  </si>
  <si>
    <t>D048R2Pc04</t>
  </si>
  <si>
    <t>D048R2Pc05</t>
  </si>
  <si>
    <t>Troctolite / Olivine Gabbro</t>
  </si>
  <si>
    <t>D048R2Pc06</t>
  </si>
  <si>
    <t>D048R2Pc07</t>
  </si>
  <si>
    <t>D048R2Pc08</t>
  </si>
  <si>
    <t>D048R2Pc09</t>
  </si>
  <si>
    <t>D048R2Pc10</t>
  </si>
  <si>
    <t>D048R2Pc11</t>
  </si>
  <si>
    <t>D048R2Pc12</t>
  </si>
  <si>
    <t>D048R2Pc13</t>
  </si>
  <si>
    <t>D048R2Pc14</t>
  </si>
  <si>
    <t>D048R2Pc15</t>
  </si>
  <si>
    <t>D048R2Pc16</t>
  </si>
  <si>
    <t>Olivine Gabbro / Microgabbro</t>
  </si>
  <si>
    <t>D049R1Pc01</t>
  </si>
  <si>
    <t>D049R1Pc02</t>
  </si>
  <si>
    <t>D049R1Pc03</t>
  </si>
  <si>
    <t>D049R1Pc04</t>
  </si>
  <si>
    <t>D049R1Pc05</t>
  </si>
  <si>
    <t>D049R1Pc06</t>
  </si>
  <si>
    <t>D049R1Pc07</t>
  </si>
  <si>
    <t>D049R1Pc08</t>
  </si>
  <si>
    <t>D049R1Pc09</t>
  </si>
  <si>
    <t>D049R1Pc10</t>
  </si>
  <si>
    <t>D057R1Pc07</t>
  </si>
  <si>
    <t>D057R2Pc01</t>
  </si>
  <si>
    <t>D057R2Pc02</t>
  </si>
  <si>
    <t>D057R2Pc03</t>
  </si>
  <si>
    <t>D057R2Pc04</t>
  </si>
  <si>
    <t>D057R2Pc05</t>
  </si>
  <si>
    <t>D057R3Pc01</t>
  </si>
  <si>
    <t>D057R3Pc02</t>
  </si>
  <si>
    <t>D057R3Pc03</t>
  </si>
  <si>
    <t>D057R3Pc04</t>
  </si>
  <si>
    <t>D057R3Pc05</t>
  </si>
  <si>
    <t>D057R3Pc06</t>
  </si>
  <si>
    <t>D057R3Pc07</t>
  </si>
  <si>
    <t>D057R3Pc08</t>
  </si>
  <si>
    <t>D057R3Pc09</t>
  </si>
  <si>
    <t>Olivine Bearing Gabbro Dike</t>
  </si>
  <si>
    <t>D057R3Pc10</t>
  </si>
  <si>
    <t>D057R4Pc01</t>
  </si>
  <si>
    <t>D057R4Pc02</t>
  </si>
  <si>
    <t>CPX Rich / Olivine Gabbro / Dunite</t>
  </si>
  <si>
    <t>D058R1Pc01</t>
  </si>
  <si>
    <t>D058R1Pc02</t>
  </si>
  <si>
    <t>D058R1Pc03</t>
  </si>
  <si>
    <t>D058R1Pc04</t>
  </si>
  <si>
    <t>Dunite / Olivine Gabbro</t>
  </si>
  <si>
    <t>D058R1Pc05</t>
  </si>
  <si>
    <t>D058R1Pc06</t>
  </si>
  <si>
    <t>D058R2Pc01</t>
  </si>
  <si>
    <t>D058R2Pc02</t>
  </si>
  <si>
    <t>D058R2Pc03</t>
  </si>
  <si>
    <t>D058R2Pc04</t>
  </si>
  <si>
    <t>D058R2Pc05</t>
  </si>
  <si>
    <t>D058R2Pc06</t>
  </si>
  <si>
    <t>D058R3Pc01</t>
  </si>
  <si>
    <t>D058R3Pc02</t>
  </si>
  <si>
    <t>D058R3Pc03</t>
  </si>
  <si>
    <t>D059R1Pc01</t>
  </si>
  <si>
    <t>D059R1Pc02</t>
  </si>
  <si>
    <t>D059R1Pc03</t>
  </si>
  <si>
    <t>D059R1Pc04</t>
  </si>
  <si>
    <t>D059R1Pc05</t>
  </si>
  <si>
    <t>D059R1Pc06</t>
  </si>
  <si>
    <t>D059R2Pc01</t>
  </si>
  <si>
    <t>D059R2Pc02</t>
  </si>
  <si>
    <t>D059R2Pc03</t>
  </si>
  <si>
    <t>D059R2Pc04</t>
  </si>
  <si>
    <t>D059R2Pc05</t>
  </si>
  <si>
    <t>D059R2Pc06</t>
  </si>
  <si>
    <t>D059R2Pc07</t>
  </si>
  <si>
    <t>D059R2Pc08</t>
  </si>
  <si>
    <t>D059R2Pc09</t>
  </si>
  <si>
    <t>D059R2Pc10</t>
  </si>
  <si>
    <t>D059R2Pc11</t>
  </si>
  <si>
    <t>D059R2Pc12</t>
  </si>
  <si>
    <t>D059R2Pc13</t>
  </si>
  <si>
    <t>D050R3Pc06</t>
  </si>
  <si>
    <t>D050R3Pc07</t>
  </si>
  <si>
    <t>D050R3Pc08</t>
  </si>
  <si>
    <t>D050R3Pc09</t>
  </si>
  <si>
    <t>D050R3Pc10</t>
  </si>
  <si>
    <t>D050R3Pc11</t>
  </si>
  <si>
    <t>D051R1Pc01</t>
  </si>
  <si>
    <t>D051R1Pc02</t>
  </si>
  <si>
    <t>D051R1Pc03</t>
  </si>
  <si>
    <t>D051R1Pc04</t>
  </si>
  <si>
    <t>D051R1Pc05</t>
  </si>
  <si>
    <t>Gabbro / Fine Grained Gabbro</t>
  </si>
  <si>
    <t>D051R1Pc06</t>
  </si>
  <si>
    <t>D051R2Pc01</t>
  </si>
  <si>
    <t>D051R2Pc02</t>
  </si>
  <si>
    <t>D051R2Pc03</t>
  </si>
  <si>
    <t>D051R2Pc04</t>
  </si>
  <si>
    <t>D051R2Pc05</t>
  </si>
  <si>
    <t>D051R3Pc01</t>
  </si>
  <si>
    <t>D051R3Pc02</t>
  </si>
  <si>
    <t>D051R3Pc03</t>
  </si>
  <si>
    <t>D051R3Pc04</t>
  </si>
  <si>
    <t>D051R3Pc05</t>
  </si>
  <si>
    <t>D051R3Pc06</t>
  </si>
  <si>
    <t>D051R3Pc07</t>
  </si>
  <si>
    <t>D051R3Pc08</t>
  </si>
  <si>
    <t>D051R4Pc01</t>
  </si>
  <si>
    <t>D051R4Pc02</t>
  </si>
  <si>
    <t>D051R4Pc03</t>
  </si>
  <si>
    <t>D051R4Pc04</t>
  </si>
  <si>
    <t>D051R4Pc05</t>
  </si>
  <si>
    <t>D051R4Pc06</t>
  </si>
  <si>
    <t>D051R4Pc07</t>
  </si>
  <si>
    <t>D051R4Pc08</t>
  </si>
  <si>
    <t>D052R1Pc01</t>
  </si>
  <si>
    <t>D052R1Pc02</t>
  </si>
  <si>
    <t>D052R1Pc03</t>
  </si>
  <si>
    <t>D052R1Pc04</t>
  </si>
  <si>
    <t>D052R1Pc05</t>
  </si>
  <si>
    <t>D052R1Pc06</t>
  </si>
  <si>
    <t>D052R1Pc07</t>
  </si>
  <si>
    <t>D052R1Pc08</t>
  </si>
  <si>
    <t>D052R1Pc09</t>
  </si>
  <si>
    <t>D052R1Pc10</t>
  </si>
  <si>
    <t>D052R1Pc11</t>
  </si>
  <si>
    <t>D052R1Pc12</t>
  </si>
  <si>
    <t>D052R1Pc13</t>
  </si>
  <si>
    <t>D052R1Pc14</t>
  </si>
  <si>
    <t>D052R1Pc15</t>
  </si>
  <si>
    <t>D052R2Pc01</t>
  </si>
  <si>
    <t>D052R2Pc02</t>
  </si>
  <si>
    <t>D052R2Pc03</t>
  </si>
  <si>
    <t>D052R2Pc04</t>
  </si>
  <si>
    <t>D052R3Pc01</t>
  </si>
  <si>
    <t>D052R3Pc02</t>
  </si>
  <si>
    <t>D052R3Pc03</t>
  </si>
  <si>
    <t>D052R3Pc04</t>
  </si>
  <si>
    <t>D052R3Pc05</t>
  </si>
  <si>
    <t>D053R1Pc01</t>
  </si>
  <si>
    <t>D053R1Pc02</t>
  </si>
  <si>
    <t>D053R1Pc03</t>
  </si>
  <si>
    <t>D053R1Pc04</t>
  </si>
  <si>
    <t>D053R1Pc05</t>
  </si>
  <si>
    <t>D053R1Pc06</t>
  </si>
  <si>
    <t>D053R1Pc07</t>
  </si>
  <si>
    <t>D053R1Pc08</t>
  </si>
  <si>
    <t>D053R1Pc09</t>
  </si>
  <si>
    <t>D053R1Pc10</t>
  </si>
  <si>
    <t>D053R1Pc11</t>
  </si>
  <si>
    <t>D053R1Pc12</t>
  </si>
  <si>
    <t>D053R1Pc13</t>
  </si>
  <si>
    <t>D053R1Pc14</t>
  </si>
  <si>
    <t>D053R2Pc01</t>
  </si>
  <si>
    <t>D053R2Pc02</t>
  </si>
  <si>
    <t>D053R2Pc03</t>
  </si>
  <si>
    <t>D053R2Pc04</t>
  </si>
  <si>
    <t>D061R2Pc13</t>
  </si>
  <si>
    <t>D061R3Pc01</t>
  </si>
  <si>
    <t>D061R3Pc02</t>
  </si>
  <si>
    <t>D061R3Pc03</t>
  </si>
  <si>
    <t>D061R3Pc04</t>
  </si>
  <si>
    <t>D061R3Pc05</t>
  </si>
  <si>
    <t>D061R3Pc06</t>
  </si>
  <si>
    <t>D062R1Pc01</t>
  </si>
  <si>
    <t>D062R1Pc02</t>
  </si>
  <si>
    <t>D062R1Pc03</t>
  </si>
  <si>
    <t>D062R1Pc04</t>
  </si>
  <si>
    <t>D062R1Pc05</t>
  </si>
  <si>
    <t>D062R1Pc06</t>
  </si>
  <si>
    <t xml:space="preserve">Troctolitic Gabbro </t>
  </si>
  <si>
    <t>D062R1Pc07</t>
  </si>
  <si>
    <t>D062R1Pc08</t>
  </si>
  <si>
    <t>D062R1Pc09</t>
  </si>
  <si>
    <t>D062R1Pc10</t>
  </si>
  <si>
    <t>D062R1Pc11</t>
  </si>
  <si>
    <t>D062R1Pc12</t>
  </si>
  <si>
    <t>D062R1Pc13</t>
  </si>
  <si>
    <t>D062R1Pc14</t>
  </si>
  <si>
    <t>D062R1Pc15</t>
  </si>
  <si>
    <t>D062R2Pc01</t>
  </si>
  <si>
    <t>D062R2Pc02</t>
  </si>
  <si>
    <t>D062R2Pc03</t>
  </si>
  <si>
    <t>D062R2Pc04</t>
  </si>
  <si>
    <t>D062R2Pc05</t>
  </si>
  <si>
    <t>D062R2Pc06</t>
  </si>
  <si>
    <t>D062R2Pc07</t>
  </si>
  <si>
    <t>D062R2Pc08</t>
  </si>
  <si>
    <t>D062R2Pc09</t>
  </si>
  <si>
    <t>D062R2Pc10</t>
  </si>
  <si>
    <t>D062R2Pc11</t>
  </si>
  <si>
    <t>D062R2Pc12</t>
  </si>
  <si>
    <t>D062R2Pc13</t>
  </si>
  <si>
    <t>D062R2Pc14</t>
  </si>
  <si>
    <t>D062R2Pc15</t>
  </si>
  <si>
    <t>D062R2Pc16</t>
  </si>
  <si>
    <t>D062R2Pc17</t>
  </si>
  <si>
    <t>D062R2Pc18</t>
  </si>
  <si>
    <t>D062R2Pc19</t>
  </si>
  <si>
    <t>D062R3Pc01</t>
  </si>
  <si>
    <t>D062R3Pc02</t>
  </si>
  <si>
    <t>D062R3Pc03</t>
  </si>
  <si>
    <t>D062R3Pc04</t>
  </si>
  <si>
    <t>D062R3Pc05</t>
  </si>
  <si>
    <t>D062R3Pc06</t>
  </si>
  <si>
    <t>D062R3Pc07</t>
  </si>
  <si>
    <t>D062R3Pc08</t>
  </si>
  <si>
    <t>D062R3Pc09</t>
  </si>
  <si>
    <t>D063R1Pc01</t>
  </si>
  <si>
    <t>D063R1Pc02</t>
  </si>
  <si>
    <t>D063R1Pc03</t>
  </si>
  <si>
    <t>D063R1Pc04</t>
  </si>
  <si>
    <t>Oxide Gabbro / Dunite Cumulate</t>
  </si>
  <si>
    <t>D063R1Pc05</t>
  </si>
  <si>
    <t>D055R1Pc14</t>
  </si>
  <si>
    <t>D055R1Pc15</t>
  </si>
  <si>
    <t>D055R1Pc16</t>
  </si>
  <si>
    <t>D055R1Pc17</t>
  </si>
  <si>
    <t>D055R1Pc18</t>
  </si>
  <si>
    <t>Gabbroic Dike</t>
  </si>
  <si>
    <t>D055R1Pc19</t>
  </si>
  <si>
    <t>D055R2Pc01</t>
  </si>
  <si>
    <t>D055R2Pc02</t>
  </si>
  <si>
    <t>D055R2Pc03</t>
  </si>
  <si>
    <t>D055R2Pc04</t>
  </si>
  <si>
    <t>D055R2Pc05</t>
  </si>
  <si>
    <t>D055R2Pc06</t>
  </si>
  <si>
    <t>D055R2Pc07</t>
  </si>
  <si>
    <t>D055R2Pc08</t>
  </si>
  <si>
    <t>D055R2Pc09</t>
  </si>
  <si>
    <t>D055R2Pc10</t>
  </si>
  <si>
    <t>D055R2Pc11</t>
  </si>
  <si>
    <t>D055R2Pc12</t>
  </si>
  <si>
    <t>D055R2Pc13</t>
  </si>
  <si>
    <t>D055R2Pc14</t>
  </si>
  <si>
    <t>D055R2Pc15</t>
  </si>
  <si>
    <t>D055R3Pc01</t>
  </si>
  <si>
    <t>D055R3Pc02</t>
  </si>
  <si>
    <t>D055R3Pc03</t>
  </si>
  <si>
    <t>D055R3Pc04</t>
  </si>
  <si>
    <t>D055R3Pc05</t>
  </si>
  <si>
    <t>D055R3Pc06</t>
  </si>
  <si>
    <t>D055R3Pc07</t>
  </si>
  <si>
    <t>D055R3Pc08</t>
  </si>
  <si>
    <t>D055R3Pc09</t>
  </si>
  <si>
    <t>D055R3Pc10</t>
  </si>
  <si>
    <t>D055R3Pc11</t>
  </si>
  <si>
    <t>D055R3Pc12</t>
  </si>
  <si>
    <t>D055R3Pc13</t>
  </si>
  <si>
    <t>D055R3Pc14</t>
  </si>
  <si>
    <t>D055R3Pc15</t>
  </si>
  <si>
    <t>D055R3Pc16</t>
  </si>
  <si>
    <t>D055R3Pc17</t>
  </si>
  <si>
    <t>D055R4Pc01</t>
  </si>
  <si>
    <t>D055R4Pc02</t>
  </si>
  <si>
    <t>D055R4Pc03</t>
  </si>
  <si>
    <t>D055R4Pc04</t>
  </si>
  <si>
    <t>D055R4Pc05</t>
  </si>
  <si>
    <t>D055R4Pc06</t>
  </si>
  <si>
    <t>D055R4Pc07</t>
  </si>
  <si>
    <t>D056R1Pc01</t>
  </si>
  <si>
    <t>D056R1Pc02</t>
  </si>
  <si>
    <t>D056R1Pc03</t>
  </si>
  <si>
    <t>Dunite</t>
  </si>
  <si>
    <t>D056R1Pc04</t>
  </si>
  <si>
    <t>D056R1Pc05</t>
  </si>
  <si>
    <t>D056R1Pc06</t>
  </si>
  <si>
    <t>D056R1Pc07</t>
  </si>
  <si>
    <t>D056R2Pc01</t>
  </si>
  <si>
    <t>D056R2Pc02</t>
  </si>
  <si>
    <t>D056R2Pc03</t>
  </si>
  <si>
    <t>D056R2Pc04</t>
  </si>
  <si>
    <t>D056R3Pc01</t>
  </si>
  <si>
    <t>D056R3Pc02</t>
  </si>
  <si>
    <t>D056R3Pc03</t>
  </si>
  <si>
    <t>D056R3Pc04</t>
  </si>
  <si>
    <t>D056R3Pc05</t>
  </si>
  <si>
    <t>D056R3Pc06</t>
  </si>
  <si>
    <t>D056R3Pc07</t>
  </si>
  <si>
    <t>D056R3Pc08</t>
  </si>
  <si>
    <t>D056R3Pc09</t>
  </si>
  <si>
    <t>D056R3Pc10</t>
  </si>
  <si>
    <t>D056R3Pc11</t>
  </si>
  <si>
    <t>D056R3Pc12</t>
  </si>
  <si>
    <t>D056R4Pc01</t>
  </si>
  <si>
    <t>D057R1Pc01</t>
  </si>
  <si>
    <t>D057R1Pc02</t>
  </si>
  <si>
    <t>D057R1Pc03</t>
  </si>
  <si>
    <t>D057R1Pc04</t>
  </si>
  <si>
    <t>D057R1Pc05</t>
  </si>
  <si>
    <t>D057R1Pc06</t>
  </si>
  <si>
    <t>D065R1Pc21</t>
  </si>
  <si>
    <t>D065R1Pc22</t>
  </si>
  <si>
    <t>D065R1Pc23</t>
  </si>
  <si>
    <t>D065R1Pc24</t>
  </si>
  <si>
    <t>D065R2Pc01</t>
  </si>
  <si>
    <t>D065R2Pc02</t>
  </si>
  <si>
    <t>D065R2Pc03</t>
  </si>
  <si>
    <t>D065R2Pc04</t>
  </si>
  <si>
    <t>D065R2Pc05</t>
  </si>
  <si>
    <t>D065R2Pc06</t>
  </si>
  <si>
    <t>D065R2Pc07</t>
  </si>
  <si>
    <t>D065R2Pc08</t>
  </si>
  <si>
    <t>D065R2Pc09</t>
  </si>
  <si>
    <t>D065R2Pc10</t>
  </si>
  <si>
    <t>D065R2Pc11</t>
  </si>
  <si>
    <t>D065R2Pc12</t>
  </si>
  <si>
    <t>D065R2Pc13</t>
  </si>
  <si>
    <t>D065R2Pc14</t>
  </si>
  <si>
    <t>D066R1Pc01</t>
  </si>
  <si>
    <t>D066R1Pc02</t>
  </si>
  <si>
    <t>D066R1Pc03</t>
  </si>
  <si>
    <t>D066R1Pc04</t>
  </si>
  <si>
    <t>D066R1Pc05</t>
  </si>
  <si>
    <t>D066R1Pc06</t>
  </si>
  <si>
    <t>D066R1Pc07</t>
  </si>
  <si>
    <t>D066R1Pc08</t>
  </si>
  <si>
    <t>D066R1Pc09</t>
  </si>
  <si>
    <t>D066R1Pc10</t>
  </si>
  <si>
    <t>D066R1Pc11</t>
  </si>
  <si>
    <t>D066R1Pc12</t>
  </si>
  <si>
    <t>D066R1Pc13</t>
  </si>
  <si>
    <t>D066R1Pc14</t>
  </si>
  <si>
    <t>D066R1Pc15</t>
  </si>
  <si>
    <t>D066R1Pc16</t>
  </si>
  <si>
    <t>D066R1Pc17</t>
  </si>
  <si>
    <t>Troctolite Cumulate</t>
  </si>
  <si>
    <t>D066R1Pc18</t>
  </si>
  <si>
    <t>D066R1Pc19</t>
  </si>
  <si>
    <t>D066R2Pc01</t>
  </si>
  <si>
    <t>D066R2Pc02</t>
  </si>
  <si>
    <t>D066R2Pc03</t>
  </si>
  <si>
    <t>D066R2Pc04</t>
  </si>
  <si>
    <t>D066R2Pc05</t>
  </si>
  <si>
    <t>D066R2Pc06</t>
  </si>
  <si>
    <t>D066R2Pc07</t>
  </si>
  <si>
    <t>D066R2Pc08</t>
  </si>
  <si>
    <t>D066R2Pc09</t>
  </si>
  <si>
    <t>D066R2Pc10</t>
  </si>
  <si>
    <t>D066R2Pc11</t>
  </si>
  <si>
    <t>D066R2Pc12</t>
  </si>
  <si>
    <t>D066R2Pc13</t>
  </si>
  <si>
    <t>D066R2Pc14</t>
  </si>
  <si>
    <t>D066R2Pc15</t>
  </si>
  <si>
    <t>D066R2Pc16</t>
  </si>
  <si>
    <t>D066R2Pc17</t>
  </si>
  <si>
    <t>D066R2Pc18</t>
  </si>
  <si>
    <t>D066R2Pc19</t>
  </si>
  <si>
    <t>D066R2Pc20</t>
  </si>
  <si>
    <t>D059R3Pc01</t>
  </si>
  <si>
    <t>D059R3Pc02</t>
  </si>
  <si>
    <t>D059R3Pc03</t>
  </si>
  <si>
    <t>D059R4Pc01</t>
  </si>
  <si>
    <t>D059R4Pc02</t>
  </si>
  <si>
    <t>D060R1Pc01</t>
  </si>
  <si>
    <t>D060R1Pc02</t>
  </si>
  <si>
    <t>D060R1Pc03</t>
  </si>
  <si>
    <t>D060R1Pc04</t>
  </si>
  <si>
    <t>D060R1Pc05</t>
  </si>
  <si>
    <t>D060R1Pc06</t>
  </si>
  <si>
    <t>D060R2Pc01</t>
  </si>
  <si>
    <t>D060R2Pc02</t>
  </si>
  <si>
    <t>D060R2Pc03</t>
  </si>
  <si>
    <t>Dunite Cumulate</t>
  </si>
  <si>
    <t>D060R2Pc04</t>
  </si>
  <si>
    <t>D060R2Pc05</t>
  </si>
  <si>
    <t>D060R2Pc06</t>
  </si>
  <si>
    <t>D060R2Pc07</t>
  </si>
  <si>
    <t>D060R2Pc08</t>
  </si>
  <si>
    <t>Troctolitic Gabbro Cumulate</t>
  </si>
  <si>
    <t>D060R2Pc09</t>
  </si>
  <si>
    <t>D060R2Pc10</t>
  </si>
  <si>
    <t>D060R2Pc11</t>
  </si>
  <si>
    <t>D060R2Pc12</t>
  </si>
  <si>
    <t>D060R2Pc13</t>
  </si>
  <si>
    <t>D060R2Pc14</t>
  </si>
  <si>
    <t>D060R2Pc15</t>
  </si>
  <si>
    <t>D060R2Pc16</t>
  </si>
  <si>
    <t>D060R2Pc17</t>
  </si>
  <si>
    <t>D060R2Pc18</t>
  </si>
  <si>
    <t>D060R2Pc19</t>
  </si>
  <si>
    <t>D060R3Pc01</t>
  </si>
  <si>
    <t>D060R3Pc02</t>
  </si>
  <si>
    <t>D060R3Pc03</t>
  </si>
  <si>
    <t>D060R3Pc04</t>
  </si>
  <si>
    <t>D060R3Pc05</t>
  </si>
  <si>
    <t>Olivine Gabbro Cumulate</t>
  </si>
  <si>
    <t>D061R1Pc01</t>
  </si>
  <si>
    <t>D061R1Pc02</t>
  </si>
  <si>
    <t>D061R1Pc03</t>
  </si>
  <si>
    <t>D061R1Pc04</t>
  </si>
  <si>
    <t>D061R1Pc05</t>
  </si>
  <si>
    <t>D061R1Pc06</t>
  </si>
  <si>
    <t>D061R1Pc07</t>
  </si>
  <si>
    <t>D061R1Pc08</t>
  </si>
  <si>
    <t>D061R1Pc09</t>
  </si>
  <si>
    <t>D061R1Pc10</t>
  </si>
  <si>
    <t>D061R1Pc11</t>
  </si>
  <si>
    <t>D061R1Pc12</t>
  </si>
  <si>
    <t>D061R1Pc13</t>
  </si>
  <si>
    <t>D061R1Pc14</t>
  </si>
  <si>
    <t>D061R1Pc15</t>
  </si>
  <si>
    <t>D061R1Pc16</t>
  </si>
  <si>
    <t>D061R1Pc17</t>
  </si>
  <si>
    <t>D061R1Pc18</t>
  </si>
  <si>
    <t>D061R1Pc19</t>
  </si>
  <si>
    <t>D061R1Pc20</t>
  </si>
  <si>
    <t>D061R1Pc21</t>
  </si>
  <si>
    <t>Dunite Cumulate / Gabbroic Dike</t>
  </si>
  <si>
    <t>D061R1Pc22</t>
  </si>
  <si>
    <t>D061R2Pc01</t>
  </si>
  <si>
    <t>D061R2Pc02</t>
  </si>
  <si>
    <t>D061R2Pc03</t>
  </si>
  <si>
    <t>D061R2Pc04</t>
  </si>
  <si>
    <t>D061R2Pc05</t>
  </si>
  <si>
    <t>D061R2Pc06</t>
  </si>
  <si>
    <t>D061R2Pc07</t>
  </si>
  <si>
    <t>D061R2Pc08</t>
  </si>
  <si>
    <t>D061R2Pc09</t>
  </si>
  <si>
    <t>D061R2Pc10</t>
  </si>
  <si>
    <t>D061R2Pc11</t>
  </si>
  <si>
    <t>D061R2Pc12</t>
  </si>
  <si>
    <t>D069R1Pc10</t>
  </si>
  <si>
    <t>D069R1Pc11</t>
  </si>
  <si>
    <t>Gabbro / Troctolite / Oxide gabbro</t>
  </si>
  <si>
    <t>D069R2Pc01</t>
  </si>
  <si>
    <t>D069R2Pc02</t>
  </si>
  <si>
    <t>D069R2Pc03</t>
  </si>
  <si>
    <t>D069R2Pc04</t>
  </si>
  <si>
    <t>Oxide Gabbro / Troctolitic Cumulate</t>
  </si>
  <si>
    <t>D069R2Pc05</t>
  </si>
  <si>
    <t>D069R2Pc06</t>
  </si>
  <si>
    <t>D069R2Pc07</t>
  </si>
  <si>
    <t>D069R3Pc01</t>
  </si>
  <si>
    <t>D069R3Pc02</t>
  </si>
  <si>
    <t>D069R3Pc03</t>
  </si>
  <si>
    <t>D069R3Pc04</t>
  </si>
  <si>
    <t>D069R3Pc05</t>
  </si>
  <si>
    <t>D069R3Pc06</t>
  </si>
  <si>
    <t>D069R3Pc07</t>
  </si>
  <si>
    <t>D069R3Pc08</t>
  </si>
  <si>
    <t>D070R1Pc01</t>
  </si>
  <si>
    <t>Troctolitic / Olivine Gabbro Domain Cumulate</t>
  </si>
  <si>
    <t>D070R1Pc02</t>
  </si>
  <si>
    <t>D070R1Pc03</t>
  </si>
  <si>
    <t>D070R1Pc04</t>
  </si>
  <si>
    <t>D070R2Pc01</t>
  </si>
  <si>
    <t>D070R3Pc01</t>
  </si>
  <si>
    <t>D071R1Pc01</t>
  </si>
  <si>
    <t>D071R2Pc01</t>
  </si>
  <si>
    <t>Leucocratic Troctolitic / Ol Gab Domain Cum</t>
  </si>
  <si>
    <t>D071R2Pc02</t>
  </si>
  <si>
    <t>D071R2Pc03</t>
  </si>
  <si>
    <t>D071R2Pc04</t>
  </si>
  <si>
    <t>D071R3Pc01</t>
  </si>
  <si>
    <t>D071R3Pc02</t>
  </si>
  <si>
    <t>D071R3Pc03</t>
  </si>
  <si>
    <t>D071R3Pc04</t>
  </si>
  <si>
    <t>D071R3Pc05</t>
  </si>
  <si>
    <t>D071R3Pc06</t>
  </si>
  <si>
    <t>D071R3Pc07</t>
  </si>
  <si>
    <t>D071R3Pc08</t>
  </si>
  <si>
    <t>D071R3Pc09</t>
  </si>
  <si>
    <t>D071R3Pc10</t>
  </si>
  <si>
    <t>D071R4Pc01</t>
  </si>
  <si>
    <t>D071R4Pc02</t>
  </si>
  <si>
    <t>D071R4Pc03</t>
  </si>
  <si>
    <t>Leucocratic Troctolitic Cumulate</t>
  </si>
  <si>
    <t>D071R4Pc04</t>
  </si>
  <si>
    <t>D071R4Pc05</t>
  </si>
  <si>
    <t>D071R4Pc06</t>
  </si>
  <si>
    <t>D063R1Pc06</t>
  </si>
  <si>
    <t>D063R1Pc07</t>
  </si>
  <si>
    <t>D063R1Pc08</t>
  </si>
  <si>
    <t>D063R1Pc09</t>
  </si>
  <si>
    <t>D063R1Pc10</t>
  </si>
  <si>
    <t>D063R1Pc11</t>
  </si>
  <si>
    <t>D063R1Pc12</t>
  </si>
  <si>
    <t>D063R1Pc13</t>
  </si>
  <si>
    <t>D063R1Pc14</t>
  </si>
  <si>
    <t>D063R1Pc15</t>
  </si>
  <si>
    <t>D063R1Pc16</t>
  </si>
  <si>
    <t>D063R1Pc17</t>
  </si>
  <si>
    <t>D063R2Pc01</t>
  </si>
  <si>
    <t>D063R2Pc02</t>
  </si>
  <si>
    <t>D063R2Pc03</t>
  </si>
  <si>
    <t>D063R2Pc04</t>
  </si>
  <si>
    <t>D063R2Pc05</t>
  </si>
  <si>
    <t>D063R2Pc06</t>
  </si>
  <si>
    <t>D063R2Pc07</t>
  </si>
  <si>
    <t>D063R2Pc08</t>
  </si>
  <si>
    <t>D063R2Pc09</t>
  </si>
  <si>
    <t>D063R2Pc10</t>
  </si>
  <si>
    <t>D063R2Pc11</t>
  </si>
  <si>
    <t>D063R2Pc12</t>
  </si>
  <si>
    <t>D063R2Pc13</t>
  </si>
  <si>
    <t>D063R2Pc14</t>
  </si>
  <si>
    <t>D063R2Pc15</t>
  </si>
  <si>
    <t>D063R2Pc16</t>
  </si>
  <si>
    <t>D063R3Pc01</t>
  </si>
  <si>
    <t>D063R3Pc02</t>
  </si>
  <si>
    <t>D063R3Pc03</t>
  </si>
  <si>
    <t>D063R3Pc04</t>
  </si>
  <si>
    <t>D063R3Pc05</t>
  </si>
  <si>
    <t>D063R3Pc06</t>
  </si>
  <si>
    <t>D063R3Pc07</t>
  </si>
  <si>
    <t>D063R3Pc08</t>
  </si>
  <si>
    <t>D063R3Pc09</t>
  </si>
  <si>
    <t>D064R1Pc01</t>
  </si>
  <si>
    <t>D064R1Pc02</t>
  </si>
  <si>
    <t>D064R1Pc03</t>
  </si>
  <si>
    <t>D064R1Pc04</t>
  </si>
  <si>
    <t>D064R1Pc05</t>
  </si>
  <si>
    <t>D064R1Pc06</t>
  </si>
  <si>
    <t>D064R1Pc07</t>
  </si>
  <si>
    <t>D064R1Pc08</t>
  </si>
  <si>
    <t>D064R1Pc09</t>
  </si>
  <si>
    <t>D064R1Pc10</t>
  </si>
  <si>
    <t>D064R1Pc11</t>
  </si>
  <si>
    <t>D064R1Pc12</t>
  </si>
  <si>
    <t>D064R2Pc01</t>
  </si>
  <si>
    <t>D064R2Pc02</t>
  </si>
  <si>
    <t>D064R2Pc03</t>
  </si>
  <si>
    <t>D064R2Pc04</t>
  </si>
  <si>
    <t>D064R2Pc05</t>
  </si>
  <si>
    <t>D064R2Pc06</t>
  </si>
  <si>
    <t>D064R2Pc07</t>
  </si>
  <si>
    <t>D064R2Pc08</t>
  </si>
  <si>
    <t>D065R1Pc01</t>
  </si>
  <si>
    <t>D065R1Pc02</t>
  </si>
  <si>
    <t>D065R1Pc03</t>
  </si>
  <si>
    <t>D065R1Pc04</t>
  </si>
  <si>
    <t>D065R1Pc05</t>
  </si>
  <si>
    <t>D065R1Pc06</t>
  </si>
  <si>
    <t>D065R1Pc07</t>
  </si>
  <si>
    <t>D065R1Pc08</t>
  </si>
  <si>
    <t>D065R1Pc09</t>
  </si>
  <si>
    <t>D065R1Pc10</t>
  </si>
  <si>
    <t>D065R1Pc11</t>
  </si>
  <si>
    <t>D065R1Pc12</t>
  </si>
  <si>
    <t>D065R1Pc13</t>
  </si>
  <si>
    <t>D065R1Pc14</t>
  </si>
  <si>
    <t>D065R1Pc15</t>
  </si>
  <si>
    <t>D065R1Pc16</t>
  </si>
  <si>
    <t>D065R1Pc17</t>
  </si>
  <si>
    <t>D065R1Pc18</t>
  </si>
  <si>
    <t>D065R1Pc19</t>
  </si>
  <si>
    <t>D065R1Pc20</t>
  </si>
  <si>
    <t>D074R2Pc02</t>
  </si>
  <si>
    <t>D074R2Pc03</t>
  </si>
  <si>
    <t>D074R2Pc04</t>
  </si>
  <si>
    <t>D074R2Pc05</t>
  </si>
  <si>
    <t>D074R3Pc01</t>
  </si>
  <si>
    <t>D074R3Pc02</t>
  </si>
  <si>
    <t>D074R3Pc03</t>
  </si>
  <si>
    <t>D074R3Pc04</t>
  </si>
  <si>
    <t>Gabbro / Gabbroic Dike</t>
  </si>
  <si>
    <t>D074R3Pc05</t>
  </si>
  <si>
    <t>D074R3Pc06</t>
  </si>
  <si>
    <t>Gabbroic Dike  /  Gabbro</t>
  </si>
  <si>
    <t>D074R3Pc07</t>
  </si>
  <si>
    <t>D074R3Pc08</t>
  </si>
  <si>
    <t>D075R1Pc01</t>
  </si>
  <si>
    <t>Dioritic Dike</t>
  </si>
  <si>
    <t>D075R1Pc02</t>
  </si>
  <si>
    <t>D075R1Pc03</t>
  </si>
  <si>
    <t>D075R1Pc04</t>
  </si>
  <si>
    <t>D075R1Pc05</t>
  </si>
  <si>
    <t>D075R2Pc01</t>
  </si>
  <si>
    <t>D075R2Pc02</t>
  </si>
  <si>
    <t>D075R2Pc03</t>
  </si>
  <si>
    <t>D075R2Pc04</t>
  </si>
  <si>
    <t>D075R2Pc05</t>
  </si>
  <si>
    <t>D075R3Pc01</t>
  </si>
  <si>
    <t>D075R3Pc02</t>
  </si>
  <si>
    <t>D075R3Pc03</t>
  </si>
  <si>
    <t>D075R3Pc04</t>
  </si>
  <si>
    <t>D075R3Pc05</t>
  </si>
  <si>
    <t>D075R3Pc06</t>
  </si>
  <si>
    <t>D075R3Pc07</t>
  </si>
  <si>
    <t>D075R3Pc08</t>
  </si>
  <si>
    <t>Gabbroic Dike / Troctolite</t>
  </si>
  <si>
    <t>D075R3Pc09</t>
  </si>
  <si>
    <t>D075R3Pc10</t>
  </si>
  <si>
    <t>D075R3Pc11</t>
  </si>
  <si>
    <t>D075R4Pc01</t>
  </si>
  <si>
    <t>D075R4Pc02</t>
  </si>
  <si>
    <t>D076R1Pc01</t>
  </si>
  <si>
    <t>D076R1Pc02</t>
  </si>
  <si>
    <t>D076R1Pc03</t>
  </si>
  <si>
    <t>Troctolitic Gabbro / Olivine Gabbro</t>
  </si>
  <si>
    <t>D076R1Pc04</t>
  </si>
  <si>
    <t>D076R2Pc01</t>
  </si>
  <si>
    <t>D076R2Pc02</t>
  </si>
  <si>
    <t>D076R2Pc03</t>
  </si>
  <si>
    <t>D076R3Pc01</t>
  </si>
  <si>
    <t>D076R3Pc02</t>
  </si>
  <si>
    <t>D076R3Pc03</t>
  </si>
  <si>
    <t>D076R3Pc04</t>
  </si>
  <si>
    <t>D077R1Pc01</t>
  </si>
  <si>
    <t>D077R2Pc01</t>
  </si>
  <si>
    <t>D066R2Pc21</t>
  </si>
  <si>
    <t>D066R2Pc22</t>
  </si>
  <si>
    <t>D066R2Pc23</t>
  </si>
  <si>
    <t>D066R3Pc01</t>
  </si>
  <si>
    <t>D066R3Pc02</t>
  </si>
  <si>
    <t>D066R3Pc03</t>
  </si>
  <si>
    <t>D066R3Pc04</t>
  </si>
  <si>
    <t>D066R3Pc05</t>
  </si>
  <si>
    <t>D066R3Pc06</t>
  </si>
  <si>
    <t>D067R1Pc01</t>
  </si>
  <si>
    <t>D067R1Pc02</t>
  </si>
  <si>
    <t>D067R1Pc03</t>
  </si>
  <si>
    <t>D067R1Pc04</t>
  </si>
  <si>
    <t>D067R1Pc05</t>
  </si>
  <si>
    <t>D067R1Pc06</t>
  </si>
  <si>
    <t>D067R1Pc07</t>
  </si>
  <si>
    <t>D067R1Pc08</t>
  </si>
  <si>
    <t>D067R1Pc09</t>
  </si>
  <si>
    <t>D067R1Pc10</t>
  </si>
  <si>
    <t>D067R1Pc11</t>
  </si>
  <si>
    <t>D067R1Pc12</t>
  </si>
  <si>
    <t>Clinopyroxene Crystal</t>
  </si>
  <si>
    <t>D067R1Pc13</t>
  </si>
  <si>
    <t>D067R1Pc14</t>
  </si>
  <si>
    <t>D067R1Pc15</t>
  </si>
  <si>
    <t>D067R1Pc16</t>
  </si>
  <si>
    <t>D067R2Pc01</t>
  </si>
  <si>
    <t>D067R2Pc02</t>
  </si>
  <si>
    <t>D067R2Pc03</t>
  </si>
  <si>
    <t>D067R2Pc04</t>
  </si>
  <si>
    <t>D067R2Pc05</t>
  </si>
  <si>
    <t>D067R2Pc06</t>
  </si>
  <si>
    <t>D067R3Pc01</t>
  </si>
  <si>
    <t>Microgabbro</t>
  </si>
  <si>
    <t>D067R3Pc02</t>
  </si>
  <si>
    <t>Microgabbro / Gabbro</t>
  </si>
  <si>
    <t>D067R3Pc03</t>
  </si>
  <si>
    <t>D067R3Pc04</t>
  </si>
  <si>
    <t>D067R3Pc05</t>
  </si>
  <si>
    <t>D067R3Pc06</t>
  </si>
  <si>
    <t>D067R4Pc01</t>
  </si>
  <si>
    <t>D068R1Pc01</t>
  </si>
  <si>
    <t>D068R1Pc02</t>
  </si>
  <si>
    <t>D068R1Pc03</t>
  </si>
  <si>
    <t>D068R1Pc04</t>
  </si>
  <si>
    <t>D068R1Pc05</t>
  </si>
  <si>
    <t>D068R1Pc06</t>
  </si>
  <si>
    <t>D068R1Pc07</t>
  </si>
  <si>
    <t>D068R1Pc08</t>
  </si>
  <si>
    <t>D068R1Pc09</t>
  </si>
  <si>
    <t>D068R2Pc01</t>
  </si>
  <si>
    <t>D068R2Pc02</t>
  </si>
  <si>
    <t>D068R2Pc03</t>
  </si>
  <si>
    <t>D068R2Pc04</t>
  </si>
  <si>
    <t>D068R2Pc05</t>
  </si>
  <si>
    <t>D068R2Pc06</t>
  </si>
  <si>
    <t>D068R3Pc01</t>
  </si>
  <si>
    <t>D068R3Pc02</t>
  </si>
  <si>
    <t>D068R3Pc03</t>
  </si>
  <si>
    <t>D068R3Pc04</t>
  </si>
  <si>
    <t>D068R3Pc05</t>
  </si>
  <si>
    <t>D068R3Pc06</t>
  </si>
  <si>
    <t>D068R3Pc07</t>
  </si>
  <si>
    <t>D068R3Pc08</t>
  </si>
  <si>
    <t>D068R3Pc09</t>
  </si>
  <si>
    <t>D068R3Pc10</t>
  </si>
  <si>
    <t>D068R3Pc11</t>
  </si>
  <si>
    <t>D069R1Pc01</t>
  </si>
  <si>
    <t>D069R1Pc02</t>
  </si>
  <si>
    <t>D069R1Pc03</t>
  </si>
  <si>
    <t>D069R1Pc04</t>
  </si>
  <si>
    <t>D069R1Pc05</t>
  </si>
  <si>
    <t>D069R1Pc06</t>
  </si>
  <si>
    <t>D069R1Pc07</t>
  </si>
  <si>
    <t>D069R1Pc08</t>
  </si>
  <si>
    <t>D069R1Pc09</t>
  </si>
  <si>
    <t>D077R3Pc01</t>
  </si>
  <si>
    <t>Olivine Gabbro / Gabroic Dike</t>
  </si>
  <si>
    <t>D077R3Pc02</t>
  </si>
  <si>
    <t>Gabroic Dike</t>
  </si>
  <si>
    <t>D077R3Pc03</t>
  </si>
  <si>
    <t>Gabroic Dike / Olivine Gabbro</t>
  </si>
  <si>
    <t>D077R4Pc01</t>
  </si>
  <si>
    <t>D077R4Pc02</t>
  </si>
  <si>
    <t>D077R4Pc03</t>
  </si>
  <si>
    <t>Olivine Gabbro / Gabbroic Dike</t>
  </si>
  <si>
    <t>D077R4Pc04</t>
  </si>
  <si>
    <t>D077R4Pc05</t>
  </si>
  <si>
    <t>D077R4Pc06</t>
  </si>
  <si>
    <t>D078R1Pc01</t>
  </si>
  <si>
    <t>D078R1Pc02</t>
  </si>
  <si>
    <t>Gabbroic Dike / Olivine w/ Troctolitic Gabbro</t>
  </si>
  <si>
    <t>D078R1Pc03</t>
  </si>
  <si>
    <t>Olivine w/ Troctolitic Gabbro</t>
  </si>
  <si>
    <t>D078R1Pc04</t>
  </si>
  <si>
    <t>Olivine w/ Troctolitic Gabbro / Olivine Gabbro</t>
  </si>
  <si>
    <t>D078R1Pc05</t>
  </si>
  <si>
    <t>D078R1Pc06</t>
  </si>
  <si>
    <t>D078R1Pc07</t>
  </si>
  <si>
    <t>D078R1Pc08</t>
  </si>
  <si>
    <t>D078R2Pc01</t>
  </si>
  <si>
    <t>D078R2Pc02</t>
  </si>
  <si>
    <t>D078R2Pc03</t>
  </si>
  <si>
    <t>Gabbroic Dike / Olivine Gabbro</t>
  </si>
  <si>
    <t>D078R3Pc01</t>
  </si>
  <si>
    <t>D078R3Pc02</t>
  </si>
  <si>
    <t>D078R3Pc03</t>
  </si>
  <si>
    <t>D078R3Pc04</t>
  </si>
  <si>
    <t>D078R4Pc01</t>
  </si>
  <si>
    <t>D078R4Pc02</t>
  </si>
  <si>
    <t>Olivine Gabbro w/ Troctolitic Gabbro</t>
  </si>
  <si>
    <t>D078R4Pc03</t>
  </si>
  <si>
    <t>D078R4Pc04</t>
  </si>
  <si>
    <t>D078R4Pc05</t>
  </si>
  <si>
    <t>Piece Name</t>
  </si>
  <si>
    <t>Pc#</t>
  </si>
  <si>
    <t>D016R2Pc05</t>
  </si>
  <si>
    <t>D035R3Pc18</t>
  </si>
  <si>
    <t>D077R1Pc02</t>
  </si>
  <si>
    <t>D057R2Pc09</t>
  </si>
  <si>
    <t>Ultramafic</t>
  </si>
  <si>
    <t>Other</t>
  </si>
  <si>
    <t>D071R4Pc07</t>
  </si>
  <si>
    <t>D071R4Pc08</t>
  </si>
  <si>
    <t>D071R4Pc09</t>
  </si>
  <si>
    <t>D071R4Pc10</t>
  </si>
  <si>
    <t>D071R5Pc01</t>
  </si>
  <si>
    <t>D071R5Pc02</t>
  </si>
  <si>
    <t>D071R5Pc03</t>
  </si>
  <si>
    <t>D071R5Pc04</t>
  </si>
  <si>
    <t>D072R1Pc01</t>
  </si>
  <si>
    <t>D072R1Pc02</t>
  </si>
  <si>
    <t>D072R2Pc01</t>
  </si>
  <si>
    <t>D072R2Pc02</t>
  </si>
  <si>
    <t>D072R2Pc03</t>
  </si>
  <si>
    <t>D072R2Pc04</t>
  </si>
  <si>
    <t>D072R2Pc05</t>
  </si>
  <si>
    <t>D072R2Pc06</t>
  </si>
  <si>
    <t>Olivine Gabbro Domain Cumulate</t>
  </si>
  <si>
    <t>D072R2Pc07</t>
  </si>
  <si>
    <t>D072R2Pc08</t>
  </si>
  <si>
    <t>D072R3Pc01</t>
  </si>
  <si>
    <t>D072R3Pc02</t>
  </si>
  <si>
    <t>D072R3Pc03</t>
  </si>
  <si>
    <t>D072R4Pc01</t>
  </si>
  <si>
    <t>D072R4Pc02</t>
  </si>
  <si>
    <t>D072R4Pc03</t>
  </si>
  <si>
    <t>D072R4Pc04</t>
  </si>
  <si>
    <t>D072R4Pc05</t>
  </si>
  <si>
    <t>D073R1Pc01</t>
  </si>
  <si>
    <t>D073R1Pc02</t>
  </si>
  <si>
    <t>D073R1Pc03</t>
  </si>
  <si>
    <t>D073R1Pc04</t>
  </si>
  <si>
    <t>Olivine Gabbro / Gabbro Dike</t>
  </si>
  <si>
    <t>D073R1Pc05</t>
  </si>
  <si>
    <t>D073R1Pc06</t>
  </si>
  <si>
    <t>Gabbroic Dike / Fine Gabbro / Gabbroic Dike</t>
  </si>
  <si>
    <t>D073R1Pc07</t>
  </si>
  <si>
    <t>Oxide Gabbroic Dike</t>
  </si>
  <si>
    <t>D073R1Pc08</t>
  </si>
  <si>
    <t>D073R1Pc09</t>
  </si>
  <si>
    <t>D073R1Pc10</t>
  </si>
  <si>
    <t>D073R1Pc11</t>
  </si>
  <si>
    <t>D073R1Pc12</t>
  </si>
  <si>
    <t>Gabbroic Dike / Troctolitic Gabbro</t>
  </si>
  <si>
    <t>D073R2Pc01</t>
  </si>
  <si>
    <t>D073R2Pc02</t>
  </si>
  <si>
    <t>D073R2Pc03</t>
  </si>
  <si>
    <t>D073R2Pc04</t>
  </si>
  <si>
    <t>D073R2Pc05</t>
  </si>
  <si>
    <t>D073R2Pc06</t>
  </si>
  <si>
    <t>D073R3Pc01</t>
  </si>
  <si>
    <t>D073R3Pc02</t>
  </si>
  <si>
    <t>Troctolitic Gabbro / Gabbroic Dike</t>
  </si>
  <si>
    <t>D073R3Pc03</t>
  </si>
  <si>
    <t>Gabbroic Dike / Gabbro</t>
  </si>
  <si>
    <t>D073R3Pc04</t>
  </si>
  <si>
    <t>D073R3Pc05</t>
  </si>
  <si>
    <t>D073R3Pc06</t>
  </si>
  <si>
    <t>D073R3Pc07</t>
  </si>
  <si>
    <t>D073R4Pc01</t>
  </si>
  <si>
    <t>D074R1Pc01</t>
  </si>
  <si>
    <t>D074R1Pc02</t>
  </si>
  <si>
    <t>D074R1Pc03</t>
  </si>
  <si>
    <t>D074R1Pc04</t>
  </si>
  <si>
    <t>D074R1Pc05</t>
  </si>
  <si>
    <t>D074R1Pc06</t>
  </si>
  <si>
    <t>D074R1Pc07</t>
  </si>
  <si>
    <t>D074R1Pc08</t>
  </si>
  <si>
    <t>D074R2Pc01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</si>
</sst>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E+00"/>
    <numFmt numFmtId="168" formatCode="0.00000"/>
    <numFmt numFmtId="169" formatCode="0.0000E+00"/>
    <numFmt numFmtId="170" formatCode="0.000000"/>
  </numFmts>
  <fonts count="2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57"/>
      <name val="Geneva"/>
      <family val="0"/>
    </font>
    <font>
      <sz val="9"/>
      <color indexed="10"/>
      <name val="Geneva"/>
      <family val="0"/>
    </font>
    <font>
      <sz val="9"/>
      <color indexed="11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i/>
      <sz val="9"/>
      <color indexed="12"/>
      <name val="Geneva"/>
      <family val="0"/>
    </font>
    <font>
      <i/>
      <sz val="9"/>
      <color indexed="11"/>
      <name val="Geneva"/>
      <family val="0"/>
    </font>
    <font>
      <sz val="9"/>
      <color indexed="40"/>
      <name val="Geneva"/>
      <family val="0"/>
    </font>
    <font>
      <i/>
      <sz val="9"/>
      <color indexed="40"/>
      <name val="Geneva"/>
      <family val="0"/>
    </font>
    <font>
      <i/>
      <sz val="9"/>
      <color indexed="10"/>
      <name val="Geneva"/>
      <family val="0"/>
    </font>
    <font>
      <sz val="9"/>
      <color indexed="48"/>
      <name val="Geneva"/>
      <family val="0"/>
    </font>
    <font>
      <b/>
      <sz val="10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2" fontId="0" fillId="0" borderId="0" xfId="0" applyNumberFormat="1" applyAlignment="1" applyProtection="1">
      <alignment/>
      <protection locked="0"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5" fillId="0" borderId="1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2" fontId="0" fillId="0" borderId="1" xfId="0" applyNumberFormat="1" applyBorder="1" applyAlignment="1">
      <alignment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ill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 applyProtection="1">
      <alignment/>
      <protection locked="0"/>
    </xf>
    <xf numFmtId="164" fontId="10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1" fontId="1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90"/>
  <sheetViews>
    <sheetView workbookViewId="0" topLeftCell="G1">
      <selection activeCell="S14" sqref="S14"/>
    </sheetView>
  </sheetViews>
  <sheetFormatPr defaultColWidth="11.00390625" defaultRowHeight="12"/>
  <cols>
    <col min="1" max="1" width="5.375" style="0" customWidth="1"/>
    <col min="2" max="2" width="7.125" style="0" customWidth="1"/>
    <col min="3" max="6" width="5.375" style="0" customWidth="1"/>
    <col min="7" max="7" width="9.125" style="0" customWidth="1"/>
    <col min="8" max="8" width="12.50390625" style="3" customWidth="1"/>
    <col min="9" max="9" width="7.625" style="0" customWidth="1"/>
    <col min="10" max="10" width="13.50390625" style="0" customWidth="1"/>
    <col min="11" max="14" width="12.50390625" style="0" customWidth="1"/>
  </cols>
  <sheetData>
    <row r="1" spans="1:14" ht="12.75">
      <c r="A1" s="58" t="s">
        <v>161</v>
      </c>
      <c r="B1" s="58" t="s">
        <v>162</v>
      </c>
      <c r="C1" s="58" t="s">
        <v>46</v>
      </c>
      <c r="D1" s="58" t="s">
        <v>164</v>
      </c>
      <c r="E1" s="58" t="s">
        <v>47</v>
      </c>
      <c r="F1" s="58" t="s">
        <v>48</v>
      </c>
      <c r="G1" s="58" t="s">
        <v>49</v>
      </c>
      <c r="H1" s="59" t="s">
        <v>402</v>
      </c>
      <c r="I1" s="58" t="s">
        <v>37</v>
      </c>
      <c r="J1" s="58" t="s">
        <v>403</v>
      </c>
      <c r="K1" s="58" t="s">
        <v>101</v>
      </c>
      <c r="L1" s="58" t="s">
        <v>404</v>
      </c>
      <c r="M1" s="58"/>
      <c r="N1" s="58" t="s">
        <v>405</v>
      </c>
    </row>
    <row r="2" spans="1:19" ht="12">
      <c r="A2">
        <v>304</v>
      </c>
      <c r="B2">
        <v>1309</v>
      </c>
      <c r="C2" t="s">
        <v>143</v>
      </c>
      <c r="D2">
        <v>1</v>
      </c>
      <c r="E2" t="s">
        <v>148</v>
      </c>
      <c r="F2">
        <v>1</v>
      </c>
      <c r="G2">
        <v>0</v>
      </c>
      <c r="H2" s="3">
        <v>20.5</v>
      </c>
      <c r="I2">
        <v>1</v>
      </c>
      <c r="J2" t="s">
        <v>406</v>
      </c>
      <c r="K2" t="s">
        <v>103</v>
      </c>
      <c r="L2">
        <v>2</v>
      </c>
      <c r="N2" t="s">
        <v>407</v>
      </c>
      <c r="R2">
        <v>1</v>
      </c>
      <c r="S2" t="s">
        <v>102</v>
      </c>
    </row>
    <row r="3" spans="1:19" ht="12">
      <c r="A3">
        <v>304</v>
      </c>
      <c r="B3">
        <v>1309</v>
      </c>
      <c r="C3" t="s">
        <v>143</v>
      </c>
      <c r="D3">
        <v>1</v>
      </c>
      <c r="E3" t="s">
        <v>148</v>
      </c>
      <c r="F3">
        <v>1</v>
      </c>
      <c r="G3">
        <v>46</v>
      </c>
      <c r="H3" s="3">
        <v>20.96</v>
      </c>
      <c r="I3">
        <v>2</v>
      </c>
      <c r="J3" t="s">
        <v>408</v>
      </c>
      <c r="K3" t="s">
        <v>103</v>
      </c>
      <c r="L3">
        <v>2</v>
      </c>
      <c r="N3" t="s">
        <v>409</v>
      </c>
      <c r="R3">
        <v>2</v>
      </c>
      <c r="S3" t="s">
        <v>103</v>
      </c>
    </row>
    <row r="4" spans="1:19" ht="12.75">
      <c r="A4">
        <v>304</v>
      </c>
      <c r="B4">
        <v>1309</v>
      </c>
      <c r="C4" t="s">
        <v>143</v>
      </c>
      <c r="D4">
        <v>1</v>
      </c>
      <c r="E4" t="s">
        <v>148</v>
      </c>
      <c r="F4">
        <v>1</v>
      </c>
      <c r="G4">
        <v>53</v>
      </c>
      <c r="H4" s="3">
        <v>21.03</v>
      </c>
      <c r="I4">
        <v>3</v>
      </c>
      <c r="J4" t="s">
        <v>410</v>
      </c>
      <c r="K4" t="s">
        <v>103</v>
      </c>
      <c r="L4">
        <v>2</v>
      </c>
      <c r="N4" t="s">
        <v>411</v>
      </c>
      <c r="R4">
        <v>3</v>
      </c>
      <c r="S4" t="s">
        <v>1135</v>
      </c>
    </row>
    <row r="5" spans="1:19" ht="12.75">
      <c r="A5">
        <v>304</v>
      </c>
      <c r="B5">
        <v>1309</v>
      </c>
      <c r="C5" t="s">
        <v>143</v>
      </c>
      <c r="D5">
        <v>1</v>
      </c>
      <c r="E5" t="s">
        <v>148</v>
      </c>
      <c r="F5">
        <v>1</v>
      </c>
      <c r="G5">
        <v>87</v>
      </c>
      <c r="H5" s="3">
        <v>21.37</v>
      </c>
      <c r="I5">
        <v>4</v>
      </c>
      <c r="J5" t="s">
        <v>412</v>
      </c>
      <c r="K5" t="s">
        <v>103</v>
      </c>
      <c r="L5">
        <v>2</v>
      </c>
      <c r="N5" t="s">
        <v>413</v>
      </c>
      <c r="R5">
        <v>4</v>
      </c>
      <c r="S5" t="s">
        <v>104</v>
      </c>
    </row>
    <row r="6" spans="1:19" ht="12.75">
      <c r="A6">
        <v>304</v>
      </c>
      <c r="B6">
        <v>1309</v>
      </c>
      <c r="C6" t="s">
        <v>143</v>
      </c>
      <c r="D6">
        <v>1</v>
      </c>
      <c r="E6" t="s">
        <v>148</v>
      </c>
      <c r="F6">
        <v>1</v>
      </c>
      <c r="G6">
        <v>99</v>
      </c>
      <c r="H6" s="3">
        <v>21.49</v>
      </c>
      <c r="I6">
        <v>5</v>
      </c>
      <c r="J6" t="s">
        <v>414</v>
      </c>
      <c r="K6" t="s">
        <v>103</v>
      </c>
      <c r="L6">
        <v>2</v>
      </c>
      <c r="N6" t="s">
        <v>415</v>
      </c>
      <c r="R6">
        <v>5</v>
      </c>
      <c r="S6" t="s">
        <v>178</v>
      </c>
    </row>
    <row r="7" spans="1:19" ht="12.75">
      <c r="A7">
        <v>304</v>
      </c>
      <c r="B7">
        <v>1309</v>
      </c>
      <c r="C7" t="s">
        <v>143</v>
      </c>
      <c r="D7">
        <v>1</v>
      </c>
      <c r="E7" t="s">
        <v>148</v>
      </c>
      <c r="F7">
        <v>1</v>
      </c>
      <c r="G7">
        <v>109</v>
      </c>
      <c r="H7" s="3">
        <v>21.59</v>
      </c>
      <c r="I7">
        <v>6</v>
      </c>
      <c r="J7" t="s">
        <v>416</v>
      </c>
      <c r="K7" t="s">
        <v>103</v>
      </c>
      <c r="L7">
        <v>2</v>
      </c>
      <c r="N7" t="s">
        <v>417</v>
      </c>
      <c r="R7">
        <v>6</v>
      </c>
      <c r="S7" t="s">
        <v>105</v>
      </c>
    </row>
    <row r="8" spans="1:19" ht="12.75">
      <c r="A8">
        <v>304</v>
      </c>
      <c r="B8">
        <v>1309</v>
      </c>
      <c r="C8" t="s">
        <v>143</v>
      </c>
      <c r="D8">
        <v>1</v>
      </c>
      <c r="E8" t="s">
        <v>148</v>
      </c>
      <c r="F8">
        <v>1</v>
      </c>
      <c r="G8">
        <v>112</v>
      </c>
      <c r="H8" s="3">
        <v>21.62</v>
      </c>
      <c r="I8">
        <v>7</v>
      </c>
      <c r="J8" t="s">
        <v>418</v>
      </c>
      <c r="K8" t="s">
        <v>103</v>
      </c>
      <c r="L8">
        <v>2</v>
      </c>
      <c r="N8" t="s">
        <v>419</v>
      </c>
      <c r="R8">
        <v>7</v>
      </c>
      <c r="S8" t="s">
        <v>2490</v>
      </c>
    </row>
    <row r="9" spans="1:19" ht="12.75">
      <c r="A9">
        <v>304</v>
      </c>
      <c r="B9">
        <v>1309</v>
      </c>
      <c r="C9" t="s">
        <v>143</v>
      </c>
      <c r="D9">
        <v>1</v>
      </c>
      <c r="E9" t="s">
        <v>148</v>
      </c>
      <c r="F9">
        <v>1</v>
      </c>
      <c r="G9">
        <v>117</v>
      </c>
      <c r="H9" s="3">
        <v>21.67</v>
      </c>
      <c r="I9">
        <v>8</v>
      </c>
      <c r="J9" t="s">
        <v>420</v>
      </c>
      <c r="K9" t="s">
        <v>103</v>
      </c>
      <c r="L9">
        <v>2</v>
      </c>
      <c r="N9" t="s">
        <v>421</v>
      </c>
      <c r="R9">
        <v>0</v>
      </c>
      <c r="S9" t="s">
        <v>2491</v>
      </c>
    </row>
    <row r="10" spans="1:12" ht="12.75">
      <c r="A10">
        <v>304</v>
      </c>
      <c r="B10">
        <v>1309</v>
      </c>
      <c r="C10" t="s">
        <v>143</v>
      </c>
      <c r="D10">
        <v>1</v>
      </c>
      <c r="E10" t="s">
        <v>148</v>
      </c>
      <c r="F10">
        <v>1</v>
      </c>
      <c r="G10">
        <v>120</v>
      </c>
      <c r="H10" s="3">
        <v>21.7</v>
      </c>
      <c r="I10">
        <v>9</v>
      </c>
      <c r="J10" t="s">
        <v>422</v>
      </c>
      <c r="K10" t="s">
        <v>103</v>
      </c>
      <c r="L10">
        <v>2</v>
      </c>
    </row>
    <row r="11" spans="1:12" ht="12.75">
      <c r="A11">
        <v>304</v>
      </c>
      <c r="B11">
        <v>1309</v>
      </c>
      <c r="C11" t="s">
        <v>143</v>
      </c>
      <c r="D11">
        <v>1</v>
      </c>
      <c r="E11" t="s">
        <v>148</v>
      </c>
      <c r="F11">
        <v>1</v>
      </c>
      <c r="G11">
        <v>134</v>
      </c>
      <c r="H11" s="3">
        <v>21.84</v>
      </c>
      <c r="I11">
        <v>10</v>
      </c>
      <c r="J11" t="s">
        <v>423</v>
      </c>
      <c r="K11" t="s">
        <v>103</v>
      </c>
      <c r="L11">
        <v>2</v>
      </c>
    </row>
    <row r="12" spans="1:12" ht="12.75">
      <c r="A12">
        <v>304</v>
      </c>
      <c r="B12">
        <v>1309</v>
      </c>
      <c r="C12" t="s">
        <v>143</v>
      </c>
      <c r="D12">
        <v>1</v>
      </c>
      <c r="E12" t="s">
        <v>148</v>
      </c>
      <c r="F12">
        <v>2</v>
      </c>
      <c r="G12">
        <v>0</v>
      </c>
      <c r="H12" s="3">
        <v>21.9</v>
      </c>
      <c r="I12">
        <v>1</v>
      </c>
      <c r="J12" t="s">
        <v>424</v>
      </c>
      <c r="K12" t="s">
        <v>103</v>
      </c>
      <c r="L12">
        <v>2</v>
      </c>
    </row>
    <row r="13" spans="1:12" ht="12.75">
      <c r="A13">
        <v>304</v>
      </c>
      <c r="B13">
        <v>1309</v>
      </c>
      <c r="C13" t="s">
        <v>143</v>
      </c>
      <c r="D13">
        <v>1</v>
      </c>
      <c r="E13" t="s">
        <v>148</v>
      </c>
      <c r="F13">
        <v>2</v>
      </c>
      <c r="G13">
        <v>16</v>
      </c>
      <c r="H13" s="3">
        <v>22.06</v>
      </c>
      <c r="I13">
        <v>2</v>
      </c>
      <c r="J13" t="s">
        <v>425</v>
      </c>
      <c r="K13" t="s">
        <v>103</v>
      </c>
      <c r="L13">
        <v>2</v>
      </c>
    </row>
    <row r="14" spans="1:12" ht="12.75">
      <c r="A14">
        <v>304</v>
      </c>
      <c r="B14">
        <v>1309</v>
      </c>
      <c r="C14" t="s">
        <v>143</v>
      </c>
      <c r="D14">
        <v>1</v>
      </c>
      <c r="E14" t="s">
        <v>148</v>
      </c>
      <c r="F14">
        <v>2</v>
      </c>
      <c r="G14">
        <v>24</v>
      </c>
      <c r="H14" s="3">
        <v>22.14</v>
      </c>
      <c r="I14">
        <v>3</v>
      </c>
      <c r="J14" t="s">
        <v>426</v>
      </c>
      <c r="K14" t="s">
        <v>103</v>
      </c>
      <c r="L14">
        <v>2</v>
      </c>
    </row>
    <row r="15" spans="1:12" ht="12.75">
      <c r="A15">
        <v>304</v>
      </c>
      <c r="B15">
        <v>1309</v>
      </c>
      <c r="C15" t="s">
        <v>143</v>
      </c>
      <c r="D15">
        <v>1</v>
      </c>
      <c r="E15" t="s">
        <v>148</v>
      </c>
      <c r="F15">
        <v>2</v>
      </c>
      <c r="G15">
        <v>33</v>
      </c>
      <c r="H15" s="3">
        <v>22.23</v>
      </c>
      <c r="I15">
        <v>4</v>
      </c>
      <c r="J15" t="s">
        <v>427</v>
      </c>
      <c r="K15" t="s">
        <v>103</v>
      </c>
      <c r="L15">
        <v>2</v>
      </c>
    </row>
    <row r="16" spans="1:12" ht="12.75">
      <c r="A16">
        <v>304</v>
      </c>
      <c r="B16">
        <v>1309</v>
      </c>
      <c r="C16" t="s">
        <v>143</v>
      </c>
      <c r="D16">
        <v>1</v>
      </c>
      <c r="E16" t="s">
        <v>148</v>
      </c>
      <c r="F16">
        <v>2</v>
      </c>
      <c r="G16">
        <v>51</v>
      </c>
      <c r="H16" s="3">
        <v>22.41</v>
      </c>
      <c r="I16">
        <v>5</v>
      </c>
      <c r="J16" t="s">
        <v>428</v>
      </c>
      <c r="K16" t="s">
        <v>103</v>
      </c>
      <c r="L16">
        <v>2</v>
      </c>
    </row>
    <row r="17" spans="1:12" ht="12.75">
      <c r="A17">
        <v>304</v>
      </c>
      <c r="B17">
        <v>1309</v>
      </c>
      <c r="C17" t="s">
        <v>143</v>
      </c>
      <c r="D17">
        <v>1</v>
      </c>
      <c r="E17" t="s">
        <v>148</v>
      </c>
      <c r="F17">
        <v>2</v>
      </c>
      <c r="G17">
        <v>62</v>
      </c>
      <c r="H17" s="3">
        <v>22.52</v>
      </c>
      <c r="I17">
        <v>6</v>
      </c>
      <c r="J17" t="s">
        <v>429</v>
      </c>
      <c r="K17" t="s">
        <v>103</v>
      </c>
      <c r="L17">
        <v>2</v>
      </c>
    </row>
    <row r="18" spans="1:12" ht="12.75">
      <c r="A18">
        <v>304</v>
      </c>
      <c r="B18">
        <v>1309</v>
      </c>
      <c r="C18" t="s">
        <v>143</v>
      </c>
      <c r="D18">
        <v>1</v>
      </c>
      <c r="E18" t="s">
        <v>148</v>
      </c>
      <c r="F18">
        <v>2</v>
      </c>
      <c r="G18">
        <v>69</v>
      </c>
      <c r="H18" s="3">
        <v>22.59</v>
      </c>
      <c r="I18">
        <v>7</v>
      </c>
      <c r="J18" t="s">
        <v>430</v>
      </c>
      <c r="K18" t="s">
        <v>103</v>
      </c>
      <c r="L18">
        <v>2</v>
      </c>
    </row>
    <row r="19" spans="1:12" ht="12.75">
      <c r="A19">
        <v>304</v>
      </c>
      <c r="B19">
        <v>1309</v>
      </c>
      <c r="C19" t="s">
        <v>143</v>
      </c>
      <c r="D19">
        <v>1</v>
      </c>
      <c r="E19" t="s">
        <v>148</v>
      </c>
      <c r="F19">
        <v>2</v>
      </c>
      <c r="G19">
        <v>77</v>
      </c>
      <c r="H19" s="3">
        <v>22.67</v>
      </c>
      <c r="I19">
        <v>8</v>
      </c>
      <c r="J19" t="s">
        <v>431</v>
      </c>
      <c r="K19" t="s">
        <v>103</v>
      </c>
      <c r="L19">
        <v>2</v>
      </c>
    </row>
    <row r="20" spans="1:12" ht="12.75">
      <c r="A20">
        <v>304</v>
      </c>
      <c r="B20">
        <v>1309</v>
      </c>
      <c r="C20" t="s">
        <v>143</v>
      </c>
      <c r="D20">
        <v>1</v>
      </c>
      <c r="E20" t="s">
        <v>148</v>
      </c>
      <c r="F20">
        <v>2</v>
      </c>
      <c r="G20">
        <v>86</v>
      </c>
      <c r="H20" s="3">
        <v>22.76</v>
      </c>
      <c r="I20">
        <v>9</v>
      </c>
      <c r="J20" t="s">
        <v>432</v>
      </c>
      <c r="K20" t="s">
        <v>103</v>
      </c>
      <c r="L20">
        <v>2</v>
      </c>
    </row>
    <row r="21" spans="1:12" ht="12.75">
      <c r="A21">
        <v>304</v>
      </c>
      <c r="B21">
        <v>1309</v>
      </c>
      <c r="C21" t="s">
        <v>143</v>
      </c>
      <c r="D21">
        <v>1</v>
      </c>
      <c r="E21" t="s">
        <v>148</v>
      </c>
      <c r="F21">
        <v>2</v>
      </c>
      <c r="G21">
        <v>91</v>
      </c>
      <c r="H21" s="3">
        <v>22.81</v>
      </c>
      <c r="I21">
        <v>10</v>
      </c>
      <c r="J21" t="s">
        <v>433</v>
      </c>
      <c r="K21" t="s">
        <v>103</v>
      </c>
      <c r="L21">
        <v>2</v>
      </c>
    </row>
    <row r="22" spans="1:12" ht="12.75">
      <c r="A22">
        <v>304</v>
      </c>
      <c r="B22">
        <v>1309</v>
      </c>
      <c r="C22" t="s">
        <v>143</v>
      </c>
      <c r="D22">
        <v>1</v>
      </c>
      <c r="E22" t="s">
        <v>148</v>
      </c>
      <c r="F22">
        <v>2</v>
      </c>
      <c r="G22">
        <v>100</v>
      </c>
      <c r="H22" s="3">
        <v>22.9</v>
      </c>
      <c r="I22">
        <v>11</v>
      </c>
      <c r="J22" t="s">
        <v>434</v>
      </c>
      <c r="K22" t="s">
        <v>103</v>
      </c>
      <c r="L22">
        <v>2</v>
      </c>
    </row>
    <row r="23" spans="1:12" ht="12.75">
      <c r="A23">
        <v>304</v>
      </c>
      <c r="B23">
        <v>1309</v>
      </c>
      <c r="C23" t="s">
        <v>143</v>
      </c>
      <c r="D23">
        <v>1</v>
      </c>
      <c r="E23" t="s">
        <v>148</v>
      </c>
      <c r="F23">
        <v>2</v>
      </c>
      <c r="G23">
        <v>104</v>
      </c>
      <c r="H23" s="3">
        <v>22.94</v>
      </c>
      <c r="I23">
        <v>12</v>
      </c>
      <c r="J23" t="s">
        <v>435</v>
      </c>
      <c r="K23" t="s">
        <v>103</v>
      </c>
      <c r="L23">
        <v>2</v>
      </c>
    </row>
    <row r="24" spans="1:12" ht="12.75">
      <c r="A24">
        <v>304</v>
      </c>
      <c r="B24">
        <v>1309</v>
      </c>
      <c r="C24" t="s">
        <v>143</v>
      </c>
      <c r="D24">
        <v>1</v>
      </c>
      <c r="E24" t="s">
        <v>148</v>
      </c>
      <c r="F24">
        <v>2</v>
      </c>
      <c r="G24">
        <v>112</v>
      </c>
      <c r="H24" s="3">
        <v>23.02</v>
      </c>
      <c r="I24">
        <v>13</v>
      </c>
      <c r="J24" t="s">
        <v>436</v>
      </c>
      <c r="K24" t="s">
        <v>103</v>
      </c>
      <c r="L24">
        <v>2</v>
      </c>
    </row>
    <row r="25" spans="1:12" ht="12.75">
      <c r="A25">
        <v>304</v>
      </c>
      <c r="B25">
        <v>1309</v>
      </c>
      <c r="C25" t="s">
        <v>143</v>
      </c>
      <c r="D25">
        <v>1</v>
      </c>
      <c r="E25" t="s">
        <v>148</v>
      </c>
      <c r="F25">
        <v>2</v>
      </c>
      <c r="G25">
        <v>119</v>
      </c>
      <c r="H25" s="3">
        <v>23.09</v>
      </c>
      <c r="I25">
        <v>14</v>
      </c>
      <c r="J25" t="s">
        <v>437</v>
      </c>
      <c r="K25" t="s">
        <v>102</v>
      </c>
      <c r="L25">
        <v>1</v>
      </c>
    </row>
    <row r="26" spans="1:12" ht="12.75">
      <c r="A26">
        <v>304</v>
      </c>
      <c r="B26">
        <v>1309</v>
      </c>
      <c r="C26" t="s">
        <v>143</v>
      </c>
      <c r="D26">
        <v>1</v>
      </c>
      <c r="E26" t="s">
        <v>148</v>
      </c>
      <c r="F26">
        <v>2</v>
      </c>
      <c r="G26">
        <v>123</v>
      </c>
      <c r="H26" s="3">
        <v>23.13</v>
      </c>
      <c r="I26">
        <v>15</v>
      </c>
      <c r="J26" t="s">
        <v>438</v>
      </c>
      <c r="K26" t="s">
        <v>103</v>
      </c>
      <c r="L26">
        <v>2</v>
      </c>
    </row>
    <row r="27" spans="1:12" ht="12.75">
      <c r="A27">
        <v>304</v>
      </c>
      <c r="B27">
        <v>1309</v>
      </c>
      <c r="C27" t="s">
        <v>143</v>
      </c>
      <c r="D27">
        <v>1</v>
      </c>
      <c r="E27" t="s">
        <v>148</v>
      </c>
      <c r="F27">
        <v>2</v>
      </c>
      <c r="G27">
        <v>130</v>
      </c>
      <c r="H27" s="3">
        <v>23.2</v>
      </c>
      <c r="I27">
        <v>16</v>
      </c>
      <c r="J27" t="s">
        <v>439</v>
      </c>
      <c r="K27" t="s">
        <v>102</v>
      </c>
      <c r="L27">
        <v>1</v>
      </c>
    </row>
    <row r="28" spans="1:12" ht="12.75">
      <c r="A28">
        <v>304</v>
      </c>
      <c r="B28">
        <v>1309</v>
      </c>
      <c r="C28" t="s">
        <v>143</v>
      </c>
      <c r="D28">
        <v>1</v>
      </c>
      <c r="E28" t="s">
        <v>148</v>
      </c>
      <c r="F28">
        <v>3</v>
      </c>
      <c r="G28">
        <v>0</v>
      </c>
      <c r="H28" s="3">
        <v>23.27</v>
      </c>
      <c r="I28">
        <v>1</v>
      </c>
      <c r="J28" t="s">
        <v>440</v>
      </c>
      <c r="K28" t="s">
        <v>174</v>
      </c>
      <c r="L28">
        <v>4</v>
      </c>
    </row>
    <row r="29" spans="1:12" ht="12.75">
      <c r="A29">
        <v>304</v>
      </c>
      <c r="B29">
        <v>1309</v>
      </c>
      <c r="C29" t="s">
        <v>143</v>
      </c>
      <c r="D29">
        <v>1</v>
      </c>
      <c r="E29" t="s">
        <v>148</v>
      </c>
      <c r="F29">
        <v>3</v>
      </c>
      <c r="G29">
        <v>8</v>
      </c>
      <c r="H29" s="3">
        <v>23.35</v>
      </c>
      <c r="I29">
        <v>2</v>
      </c>
      <c r="J29" t="s">
        <v>441</v>
      </c>
      <c r="K29" t="s">
        <v>174</v>
      </c>
      <c r="L29">
        <v>4</v>
      </c>
    </row>
    <row r="30" spans="1:12" ht="12.75">
      <c r="A30">
        <v>304</v>
      </c>
      <c r="B30">
        <v>1309</v>
      </c>
      <c r="C30" t="s">
        <v>143</v>
      </c>
      <c r="D30">
        <v>1</v>
      </c>
      <c r="E30" t="s">
        <v>148</v>
      </c>
      <c r="F30">
        <v>3</v>
      </c>
      <c r="G30">
        <v>18</v>
      </c>
      <c r="H30" s="3">
        <v>23.45</v>
      </c>
      <c r="I30">
        <v>3</v>
      </c>
      <c r="J30" t="s">
        <v>442</v>
      </c>
      <c r="K30" t="s">
        <v>102</v>
      </c>
      <c r="L30">
        <v>1</v>
      </c>
    </row>
    <row r="31" spans="1:12" ht="12.75">
      <c r="A31">
        <v>304</v>
      </c>
      <c r="B31">
        <v>1309</v>
      </c>
      <c r="C31" t="s">
        <v>143</v>
      </c>
      <c r="D31">
        <v>1</v>
      </c>
      <c r="E31" t="s">
        <v>148</v>
      </c>
      <c r="F31">
        <v>3</v>
      </c>
      <c r="G31">
        <v>25</v>
      </c>
      <c r="H31" s="3">
        <v>23.52</v>
      </c>
      <c r="I31">
        <v>4</v>
      </c>
      <c r="J31" t="s">
        <v>443</v>
      </c>
      <c r="K31" t="s">
        <v>102</v>
      </c>
      <c r="L31">
        <v>1</v>
      </c>
    </row>
    <row r="32" spans="1:12" ht="12.75">
      <c r="A32">
        <v>304</v>
      </c>
      <c r="B32">
        <v>1309</v>
      </c>
      <c r="C32" t="s">
        <v>143</v>
      </c>
      <c r="D32">
        <v>1</v>
      </c>
      <c r="E32" t="s">
        <v>148</v>
      </c>
      <c r="F32">
        <v>3</v>
      </c>
      <c r="G32">
        <v>32</v>
      </c>
      <c r="H32" s="3">
        <v>23.59</v>
      </c>
      <c r="I32">
        <v>5</v>
      </c>
      <c r="J32" t="s">
        <v>444</v>
      </c>
      <c r="K32" t="s">
        <v>102</v>
      </c>
      <c r="L32">
        <v>1</v>
      </c>
    </row>
    <row r="33" spans="1:12" ht="12.75">
      <c r="A33">
        <v>304</v>
      </c>
      <c r="B33">
        <v>1309</v>
      </c>
      <c r="C33" t="s">
        <v>143</v>
      </c>
      <c r="D33">
        <v>1</v>
      </c>
      <c r="E33" t="s">
        <v>148</v>
      </c>
      <c r="F33">
        <v>3</v>
      </c>
      <c r="G33">
        <v>42</v>
      </c>
      <c r="H33" s="3">
        <v>23.69</v>
      </c>
      <c r="I33">
        <v>6</v>
      </c>
      <c r="J33" t="s">
        <v>445</v>
      </c>
      <c r="K33" t="s">
        <v>102</v>
      </c>
      <c r="L33">
        <v>1</v>
      </c>
    </row>
    <row r="34" spans="1:12" ht="12.75">
      <c r="A34">
        <v>304</v>
      </c>
      <c r="B34">
        <v>1309</v>
      </c>
      <c r="C34" t="s">
        <v>143</v>
      </c>
      <c r="D34">
        <v>1</v>
      </c>
      <c r="E34" t="s">
        <v>148</v>
      </c>
      <c r="F34">
        <v>3</v>
      </c>
      <c r="G34">
        <v>55</v>
      </c>
      <c r="H34" s="3">
        <v>23.82</v>
      </c>
      <c r="I34">
        <v>7</v>
      </c>
      <c r="J34" t="s">
        <v>446</v>
      </c>
      <c r="K34" t="s">
        <v>103</v>
      </c>
      <c r="L34">
        <v>2</v>
      </c>
    </row>
    <row r="35" spans="1:12" ht="12.75">
      <c r="A35">
        <v>304</v>
      </c>
      <c r="B35">
        <v>1309</v>
      </c>
      <c r="C35" t="s">
        <v>143</v>
      </c>
      <c r="D35">
        <v>2</v>
      </c>
      <c r="E35" t="s">
        <v>148</v>
      </c>
      <c r="F35">
        <v>1</v>
      </c>
      <c r="G35">
        <v>0</v>
      </c>
      <c r="H35" s="3">
        <v>26.8</v>
      </c>
      <c r="I35">
        <v>1</v>
      </c>
      <c r="J35" t="s">
        <v>447</v>
      </c>
      <c r="K35" t="s">
        <v>103</v>
      </c>
      <c r="L35">
        <v>2</v>
      </c>
    </row>
    <row r="36" spans="1:12" ht="12.75">
      <c r="A36">
        <v>304</v>
      </c>
      <c r="B36">
        <v>1309</v>
      </c>
      <c r="C36" t="s">
        <v>143</v>
      </c>
      <c r="D36">
        <v>2</v>
      </c>
      <c r="E36" t="s">
        <v>148</v>
      </c>
      <c r="F36">
        <v>1</v>
      </c>
      <c r="G36">
        <v>7</v>
      </c>
      <c r="H36" s="3">
        <v>26.87</v>
      </c>
      <c r="I36">
        <v>2</v>
      </c>
      <c r="J36" t="s">
        <v>448</v>
      </c>
      <c r="K36" t="s">
        <v>103</v>
      </c>
      <c r="L36">
        <v>2</v>
      </c>
    </row>
    <row r="37" spans="1:12" ht="12.75">
      <c r="A37">
        <v>304</v>
      </c>
      <c r="B37">
        <v>1309</v>
      </c>
      <c r="C37" t="s">
        <v>143</v>
      </c>
      <c r="D37">
        <v>2</v>
      </c>
      <c r="E37" t="s">
        <v>148</v>
      </c>
      <c r="F37">
        <v>1</v>
      </c>
      <c r="G37">
        <v>10</v>
      </c>
      <c r="H37" s="3">
        <v>26.9</v>
      </c>
      <c r="I37">
        <v>3</v>
      </c>
      <c r="J37" t="s">
        <v>449</v>
      </c>
      <c r="K37" t="s">
        <v>103</v>
      </c>
      <c r="L37">
        <v>2</v>
      </c>
    </row>
    <row r="38" spans="1:12" ht="12.75">
      <c r="A38">
        <v>304</v>
      </c>
      <c r="B38">
        <v>1309</v>
      </c>
      <c r="C38" t="s">
        <v>143</v>
      </c>
      <c r="D38">
        <v>2</v>
      </c>
      <c r="E38" t="s">
        <v>148</v>
      </c>
      <c r="F38">
        <v>1</v>
      </c>
      <c r="G38">
        <v>23</v>
      </c>
      <c r="H38" s="3">
        <v>27.03</v>
      </c>
      <c r="I38">
        <v>4</v>
      </c>
      <c r="J38" t="s">
        <v>450</v>
      </c>
      <c r="K38" t="s">
        <v>103</v>
      </c>
      <c r="L38">
        <v>2</v>
      </c>
    </row>
    <row r="39" spans="1:12" ht="12.75">
      <c r="A39">
        <v>304</v>
      </c>
      <c r="B39">
        <v>1309</v>
      </c>
      <c r="C39" t="s">
        <v>143</v>
      </c>
      <c r="D39">
        <v>2</v>
      </c>
      <c r="E39" t="s">
        <v>148</v>
      </c>
      <c r="F39">
        <v>1</v>
      </c>
      <c r="G39">
        <v>36</v>
      </c>
      <c r="H39" s="3">
        <v>27.16</v>
      </c>
      <c r="I39">
        <v>5</v>
      </c>
      <c r="J39" t="s">
        <v>451</v>
      </c>
      <c r="K39" t="s">
        <v>103</v>
      </c>
      <c r="L39">
        <v>2</v>
      </c>
    </row>
    <row r="40" spans="1:12" ht="12.75">
      <c r="A40">
        <v>304</v>
      </c>
      <c r="B40">
        <v>1309</v>
      </c>
      <c r="C40" t="s">
        <v>143</v>
      </c>
      <c r="D40">
        <v>2</v>
      </c>
      <c r="E40" t="s">
        <v>148</v>
      </c>
      <c r="F40">
        <v>1</v>
      </c>
      <c r="G40">
        <v>50</v>
      </c>
      <c r="H40" s="3">
        <v>27.3</v>
      </c>
      <c r="I40">
        <v>6</v>
      </c>
      <c r="J40" t="s">
        <v>452</v>
      </c>
      <c r="K40" t="s">
        <v>103</v>
      </c>
      <c r="L40">
        <v>2</v>
      </c>
    </row>
    <row r="41" spans="1:12" ht="12.75">
      <c r="A41">
        <v>304</v>
      </c>
      <c r="B41">
        <v>1309</v>
      </c>
      <c r="C41" t="s">
        <v>143</v>
      </c>
      <c r="D41">
        <v>2</v>
      </c>
      <c r="E41" t="s">
        <v>148</v>
      </c>
      <c r="F41">
        <v>1</v>
      </c>
      <c r="G41">
        <v>63</v>
      </c>
      <c r="H41" s="3">
        <v>27.43</v>
      </c>
      <c r="I41">
        <v>7</v>
      </c>
      <c r="J41" t="s">
        <v>453</v>
      </c>
      <c r="K41" t="s">
        <v>103</v>
      </c>
      <c r="L41">
        <v>2</v>
      </c>
    </row>
    <row r="42" spans="1:12" ht="12.75">
      <c r="A42">
        <v>304</v>
      </c>
      <c r="B42">
        <v>1309</v>
      </c>
      <c r="C42" t="s">
        <v>143</v>
      </c>
      <c r="D42">
        <v>2</v>
      </c>
      <c r="E42" t="s">
        <v>148</v>
      </c>
      <c r="F42">
        <v>1</v>
      </c>
      <c r="G42">
        <v>73</v>
      </c>
      <c r="H42" s="3">
        <v>27.53</v>
      </c>
      <c r="I42">
        <v>8</v>
      </c>
      <c r="J42" t="s">
        <v>454</v>
      </c>
      <c r="K42" t="s">
        <v>103</v>
      </c>
      <c r="L42">
        <v>2</v>
      </c>
    </row>
    <row r="43" spans="1:12" ht="12.75">
      <c r="A43">
        <v>304</v>
      </c>
      <c r="B43">
        <v>1309</v>
      </c>
      <c r="C43" t="s">
        <v>143</v>
      </c>
      <c r="D43">
        <v>2</v>
      </c>
      <c r="E43" t="s">
        <v>148</v>
      </c>
      <c r="F43">
        <v>1</v>
      </c>
      <c r="G43">
        <v>119</v>
      </c>
      <c r="H43" s="3">
        <v>27.99</v>
      </c>
      <c r="I43">
        <v>9</v>
      </c>
      <c r="J43" t="s">
        <v>455</v>
      </c>
      <c r="K43" t="s">
        <v>103</v>
      </c>
      <c r="L43">
        <v>2</v>
      </c>
    </row>
    <row r="44" spans="1:12" ht="12.75">
      <c r="A44">
        <v>304</v>
      </c>
      <c r="B44">
        <v>1309</v>
      </c>
      <c r="C44" t="s">
        <v>143</v>
      </c>
      <c r="D44">
        <v>3</v>
      </c>
      <c r="E44" t="s">
        <v>175</v>
      </c>
      <c r="F44">
        <v>1</v>
      </c>
      <c r="G44">
        <v>0</v>
      </c>
      <c r="H44" s="3">
        <v>31.3</v>
      </c>
      <c r="I44">
        <v>1</v>
      </c>
      <c r="J44" t="s">
        <v>456</v>
      </c>
      <c r="K44" t="s">
        <v>103</v>
      </c>
      <c r="L44">
        <v>2</v>
      </c>
    </row>
    <row r="45" spans="1:12" ht="12.75">
      <c r="A45">
        <v>304</v>
      </c>
      <c r="B45">
        <v>1309</v>
      </c>
      <c r="C45" t="s">
        <v>143</v>
      </c>
      <c r="D45">
        <v>3</v>
      </c>
      <c r="E45" t="s">
        <v>175</v>
      </c>
      <c r="F45">
        <v>1</v>
      </c>
      <c r="G45">
        <v>6</v>
      </c>
      <c r="H45" s="3">
        <v>31.36</v>
      </c>
      <c r="I45">
        <v>2</v>
      </c>
      <c r="J45" t="s">
        <v>457</v>
      </c>
      <c r="K45" t="s">
        <v>103</v>
      </c>
      <c r="L45">
        <v>2</v>
      </c>
    </row>
    <row r="46" spans="1:12" ht="12.75">
      <c r="A46">
        <v>304</v>
      </c>
      <c r="B46">
        <v>1309</v>
      </c>
      <c r="C46" t="s">
        <v>143</v>
      </c>
      <c r="D46">
        <v>4</v>
      </c>
      <c r="E46" t="s">
        <v>148</v>
      </c>
      <c r="F46">
        <v>1</v>
      </c>
      <c r="G46">
        <v>0</v>
      </c>
      <c r="H46" s="3">
        <v>31.4</v>
      </c>
      <c r="I46">
        <v>1</v>
      </c>
      <c r="J46" t="s">
        <v>458</v>
      </c>
      <c r="K46" t="s">
        <v>103</v>
      </c>
      <c r="L46">
        <v>2</v>
      </c>
    </row>
    <row r="47" spans="1:12" ht="12.75">
      <c r="A47">
        <v>304</v>
      </c>
      <c r="B47">
        <v>1309</v>
      </c>
      <c r="C47" t="s">
        <v>143</v>
      </c>
      <c r="D47">
        <v>4</v>
      </c>
      <c r="E47" t="s">
        <v>148</v>
      </c>
      <c r="F47">
        <v>1</v>
      </c>
      <c r="G47">
        <v>7</v>
      </c>
      <c r="H47" s="3">
        <v>31.47</v>
      </c>
      <c r="I47">
        <v>2</v>
      </c>
      <c r="J47" t="s">
        <v>459</v>
      </c>
      <c r="K47" t="s">
        <v>103</v>
      </c>
      <c r="L47">
        <v>2</v>
      </c>
    </row>
    <row r="48" spans="1:12" ht="12.75">
      <c r="A48">
        <v>304</v>
      </c>
      <c r="B48">
        <v>1309</v>
      </c>
      <c r="C48" t="s">
        <v>143</v>
      </c>
      <c r="D48">
        <v>4</v>
      </c>
      <c r="E48" t="s">
        <v>148</v>
      </c>
      <c r="F48">
        <v>1</v>
      </c>
      <c r="G48">
        <v>12</v>
      </c>
      <c r="H48" s="3">
        <v>31.52</v>
      </c>
      <c r="I48">
        <v>3</v>
      </c>
      <c r="J48" t="s">
        <v>197</v>
      </c>
      <c r="K48" t="s">
        <v>103</v>
      </c>
      <c r="L48">
        <v>2</v>
      </c>
    </row>
    <row r="49" spans="1:12" ht="12.75">
      <c r="A49">
        <v>304</v>
      </c>
      <c r="B49">
        <v>1309</v>
      </c>
      <c r="C49" t="s">
        <v>143</v>
      </c>
      <c r="D49">
        <v>4</v>
      </c>
      <c r="E49" t="s">
        <v>148</v>
      </c>
      <c r="F49">
        <v>1</v>
      </c>
      <c r="G49">
        <v>24</v>
      </c>
      <c r="H49" s="3">
        <v>31.64</v>
      </c>
      <c r="I49">
        <v>4</v>
      </c>
      <c r="J49" t="s">
        <v>198</v>
      </c>
      <c r="K49" t="s">
        <v>103</v>
      </c>
      <c r="L49">
        <v>2</v>
      </c>
    </row>
    <row r="50" spans="1:12" ht="12.75">
      <c r="A50">
        <v>304</v>
      </c>
      <c r="B50">
        <v>1309</v>
      </c>
      <c r="C50" t="s">
        <v>143</v>
      </c>
      <c r="D50">
        <v>4</v>
      </c>
      <c r="E50" t="s">
        <v>148</v>
      </c>
      <c r="F50">
        <v>1</v>
      </c>
      <c r="G50">
        <v>31</v>
      </c>
      <c r="H50" s="3">
        <v>31.71</v>
      </c>
      <c r="I50">
        <v>5</v>
      </c>
      <c r="J50" t="s">
        <v>199</v>
      </c>
      <c r="K50" t="s">
        <v>103</v>
      </c>
      <c r="L50">
        <v>2</v>
      </c>
    </row>
    <row r="51" spans="1:12" ht="12.75">
      <c r="A51">
        <v>304</v>
      </c>
      <c r="B51">
        <v>1309</v>
      </c>
      <c r="C51" t="s">
        <v>143</v>
      </c>
      <c r="D51">
        <v>4</v>
      </c>
      <c r="E51" t="s">
        <v>148</v>
      </c>
      <c r="F51">
        <v>1</v>
      </c>
      <c r="G51">
        <v>35</v>
      </c>
      <c r="H51" s="3">
        <v>31.75</v>
      </c>
      <c r="I51">
        <v>6</v>
      </c>
      <c r="J51" t="s">
        <v>200</v>
      </c>
      <c r="K51" t="s">
        <v>103</v>
      </c>
      <c r="L51">
        <v>2</v>
      </c>
    </row>
    <row r="52" spans="1:12" ht="12.75">
      <c r="A52">
        <v>304</v>
      </c>
      <c r="B52">
        <v>1309</v>
      </c>
      <c r="C52" t="s">
        <v>143</v>
      </c>
      <c r="D52">
        <v>4</v>
      </c>
      <c r="E52" t="s">
        <v>148</v>
      </c>
      <c r="F52">
        <v>1</v>
      </c>
      <c r="G52">
        <v>42</v>
      </c>
      <c r="H52" s="3">
        <v>31.82</v>
      </c>
      <c r="I52">
        <v>7</v>
      </c>
      <c r="J52" t="s">
        <v>201</v>
      </c>
      <c r="K52" t="s">
        <v>103</v>
      </c>
      <c r="L52">
        <v>2</v>
      </c>
    </row>
    <row r="53" spans="1:12" ht="12.75">
      <c r="A53">
        <v>304</v>
      </c>
      <c r="B53">
        <v>1309</v>
      </c>
      <c r="C53" t="s">
        <v>143</v>
      </c>
      <c r="D53">
        <v>4</v>
      </c>
      <c r="E53" t="s">
        <v>148</v>
      </c>
      <c r="F53">
        <v>1</v>
      </c>
      <c r="G53">
        <v>48</v>
      </c>
      <c r="H53" s="3">
        <v>31.88</v>
      </c>
      <c r="I53">
        <v>8</v>
      </c>
      <c r="J53" t="s">
        <v>202</v>
      </c>
      <c r="K53" t="s">
        <v>103</v>
      </c>
      <c r="L53">
        <v>2</v>
      </c>
    </row>
    <row r="54" spans="1:12" ht="12.75">
      <c r="A54">
        <v>304</v>
      </c>
      <c r="B54">
        <v>1309</v>
      </c>
      <c r="C54" t="s">
        <v>143</v>
      </c>
      <c r="D54">
        <v>4</v>
      </c>
      <c r="E54" t="s">
        <v>148</v>
      </c>
      <c r="F54">
        <v>1</v>
      </c>
      <c r="G54">
        <v>56</v>
      </c>
      <c r="H54" s="3">
        <v>31.96</v>
      </c>
      <c r="I54">
        <v>9</v>
      </c>
      <c r="J54" t="s">
        <v>203</v>
      </c>
      <c r="K54" t="s">
        <v>103</v>
      </c>
      <c r="L54">
        <v>2</v>
      </c>
    </row>
    <row r="55" spans="1:12" ht="12.75">
      <c r="A55">
        <v>304</v>
      </c>
      <c r="B55">
        <v>1309</v>
      </c>
      <c r="C55" t="s">
        <v>143</v>
      </c>
      <c r="D55">
        <v>4</v>
      </c>
      <c r="E55" t="s">
        <v>148</v>
      </c>
      <c r="F55">
        <v>1</v>
      </c>
      <c r="G55">
        <v>62</v>
      </c>
      <c r="H55" s="3">
        <v>32.02</v>
      </c>
      <c r="I55">
        <v>10</v>
      </c>
      <c r="J55" t="s">
        <v>204</v>
      </c>
      <c r="K55" t="s">
        <v>176</v>
      </c>
      <c r="L55">
        <v>2</v>
      </c>
    </row>
    <row r="56" spans="1:12" ht="12.75">
      <c r="A56">
        <v>304</v>
      </c>
      <c r="B56">
        <v>1309</v>
      </c>
      <c r="C56" t="s">
        <v>143</v>
      </c>
      <c r="D56">
        <v>4</v>
      </c>
      <c r="E56" t="s">
        <v>148</v>
      </c>
      <c r="F56">
        <v>1</v>
      </c>
      <c r="G56">
        <v>67</v>
      </c>
      <c r="H56" s="3">
        <v>32.07</v>
      </c>
      <c r="I56">
        <v>11</v>
      </c>
      <c r="J56" t="s">
        <v>205</v>
      </c>
      <c r="K56" t="s">
        <v>104</v>
      </c>
      <c r="L56">
        <v>4</v>
      </c>
    </row>
    <row r="57" spans="1:12" ht="12.75">
      <c r="A57">
        <v>304</v>
      </c>
      <c r="B57">
        <v>1309</v>
      </c>
      <c r="C57" t="s">
        <v>143</v>
      </c>
      <c r="D57">
        <v>4</v>
      </c>
      <c r="E57" t="s">
        <v>148</v>
      </c>
      <c r="F57">
        <v>1</v>
      </c>
      <c r="G57">
        <v>80</v>
      </c>
      <c r="H57" s="3">
        <v>32.2</v>
      </c>
      <c r="I57">
        <v>12</v>
      </c>
      <c r="J57" t="s">
        <v>206</v>
      </c>
      <c r="K57" t="s">
        <v>104</v>
      </c>
      <c r="L57">
        <v>4</v>
      </c>
    </row>
    <row r="58" spans="1:12" ht="12.75">
      <c r="A58">
        <v>304</v>
      </c>
      <c r="B58">
        <v>1309</v>
      </c>
      <c r="C58" t="s">
        <v>143</v>
      </c>
      <c r="D58">
        <v>4</v>
      </c>
      <c r="E58" t="s">
        <v>148</v>
      </c>
      <c r="F58">
        <v>1</v>
      </c>
      <c r="G58">
        <v>90</v>
      </c>
      <c r="H58" s="3">
        <v>32.3</v>
      </c>
      <c r="I58">
        <v>13</v>
      </c>
      <c r="J58" t="s">
        <v>207</v>
      </c>
      <c r="K58" t="s">
        <v>104</v>
      </c>
      <c r="L58">
        <v>4</v>
      </c>
    </row>
    <row r="59" spans="1:12" ht="12.75">
      <c r="A59">
        <v>304</v>
      </c>
      <c r="B59">
        <v>1309</v>
      </c>
      <c r="C59" t="s">
        <v>143</v>
      </c>
      <c r="D59">
        <v>4</v>
      </c>
      <c r="E59" t="s">
        <v>148</v>
      </c>
      <c r="F59">
        <v>1</v>
      </c>
      <c r="G59">
        <v>92</v>
      </c>
      <c r="H59" s="3">
        <v>32.32</v>
      </c>
      <c r="I59">
        <v>14</v>
      </c>
      <c r="J59" t="s">
        <v>208</v>
      </c>
      <c r="K59" t="s">
        <v>104</v>
      </c>
      <c r="L59">
        <v>4</v>
      </c>
    </row>
    <row r="60" spans="1:12" ht="12.75">
      <c r="A60">
        <v>304</v>
      </c>
      <c r="B60">
        <v>1309</v>
      </c>
      <c r="C60" t="s">
        <v>143</v>
      </c>
      <c r="D60">
        <v>4</v>
      </c>
      <c r="E60" t="s">
        <v>148</v>
      </c>
      <c r="F60">
        <v>1</v>
      </c>
      <c r="G60">
        <v>96</v>
      </c>
      <c r="H60" s="3">
        <v>32.36</v>
      </c>
      <c r="I60">
        <v>15</v>
      </c>
      <c r="J60" t="s">
        <v>209</v>
      </c>
      <c r="K60" t="s">
        <v>104</v>
      </c>
      <c r="L60">
        <v>4</v>
      </c>
    </row>
    <row r="61" spans="1:12" ht="12.75">
      <c r="A61">
        <v>304</v>
      </c>
      <c r="B61">
        <v>1309</v>
      </c>
      <c r="C61" t="s">
        <v>143</v>
      </c>
      <c r="D61">
        <v>4</v>
      </c>
      <c r="E61" t="s">
        <v>148</v>
      </c>
      <c r="F61">
        <v>1</v>
      </c>
      <c r="G61">
        <v>99</v>
      </c>
      <c r="H61" s="3">
        <v>32.39</v>
      </c>
      <c r="I61">
        <v>16</v>
      </c>
      <c r="J61" t="s">
        <v>210</v>
      </c>
      <c r="K61" t="s">
        <v>104</v>
      </c>
      <c r="L61">
        <v>4</v>
      </c>
    </row>
    <row r="62" spans="1:12" ht="12.75">
      <c r="A62">
        <v>304</v>
      </c>
      <c r="B62">
        <v>1309</v>
      </c>
      <c r="C62" t="s">
        <v>143</v>
      </c>
      <c r="D62">
        <v>4</v>
      </c>
      <c r="E62" t="s">
        <v>148</v>
      </c>
      <c r="F62">
        <v>1</v>
      </c>
      <c r="G62">
        <v>103</v>
      </c>
      <c r="H62" s="3">
        <v>32.43</v>
      </c>
      <c r="I62">
        <v>17</v>
      </c>
      <c r="J62" t="s">
        <v>211</v>
      </c>
      <c r="K62" t="s">
        <v>104</v>
      </c>
      <c r="L62">
        <v>4</v>
      </c>
    </row>
    <row r="63" spans="1:12" ht="12.75">
      <c r="A63">
        <v>304</v>
      </c>
      <c r="B63">
        <v>1309</v>
      </c>
      <c r="C63" t="s">
        <v>143</v>
      </c>
      <c r="D63">
        <v>4</v>
      </c>
      <c r="E63" t="s">
        <v>148</v>
      </c>
      <c r="F63">
        <v>1</v>
      </c>
      <c r="G63">
        <v>110</v>
      </c>
      <c r="H63" s="3">
        <v>32.5</v>
      </c>
      <c r="I63">
        <v>18</v>
      </c>
      <c r="J63" t="s">
        <v>212</v>
      </c>
      <c r="K63" t="s">
        <v>104</v>
      </c>
      <c r="L63">
        <v>4</v>
      </c>
    </row>
    <row r="64" spans="1:12" ht="12.75">
      <c r="A64">
        <v>304</v>
      </c>
      <c r="B64">
        <v>1309</v>
      </c>
      <c r="C64" t="s">
        <v>143</v>
      </c>
      <c r="D64">
        <v>4</v>
      </c>
      <c r="E64" t="s">
        <v>148</v>
      </c>
      <c r="F64">
        <v>1</v>
      </c>
      <c r="G64">
        <v>115</v>
      </c>
      <c r="H64" s="3">
        <v>32.55</v>
      </c>
      <c r="I64">
        <v>19</v>
      </c>
      <c r="J64" t="s">
        <v>213</v>
      </c>
      <c r="K64" t="s">
        <v>104</v>
      </c>
      <c r="L64">
        <v>4</v>
      </c>
    </row>
    <row r="65" spans="1:12" ht="12.75">
      <c r="A65">
        <v>304</v>
      </c>
      <c r="B65">
        <v>1309</v>
      </c>
      <c r="C65" t="s">
        <v>143</v>
      </c>
      <c r="D65">
        <v>4</v>
      </c>
      <c r="E65" t="s">
        <v>148</v>
      </c>
      <c r="F65">
        <v>1</v>
      </c>
      <c r="G65">
        <v>121</v>
      </c>
      <c r="H65" s="3">
        <v>32.61</v>
      </c>
      <c r="I65">
        <v>20</v>
      </c>
      <c r="J65" t="s">
        <v>214</v>
      </c>
      <c r="K65" t="s">
        <v>104</v>
      </c>
      <c r="L65">
        <v>4</v>
      </c>
    </row>
    <row r="66" spans="1:12" ht="12.75">
      <c r="A66">
        <v>304</v>
      </c>
      <c r="B66">
        <v>1309</v>
      </c>
      <c r="C66" t="s">
        <v>143</v>
      </c>
      <c r="D66">
        <v>4</v>
      </c>
      <c r="E66" t="s">
        <v>148</v>
      </c>
      <c r="F66">
        <v>1</v>
      </c>
      <c r="G66">
        <v>126</v>
      </c>
      <c r="H66" s="3">
        <v>32.66</v>
      </c>
      <c r="I66">
        <v>21</v>
      </c>
      <c r="J66" t="s">
        <v>215</v>
      </c>
      <c r="K66" t="s">
        <v>104</v>
      </c>
      <c r="L66">
        <v>4</v>
      </c>
    </row>
    <row r="67" spans="1:12" ht="12.75">
      <c r="A67">
        <v>304</v>
      </c>
      <c r="B67">
        <v>1309</v>
      </c>
      <c r="C67" t="s">
        <v>143</v>
      </c>
      <c r="D67">
        <v>4</v>
      </c>
      <c r="E67" t="s">
        <v>148</v>
      </c>
      <c r="F67">
        <v>1</v>
      </c>
      <c r="G67">
        <v>133</v>
      </c>
      <c r="H67" s="3">
        <v>32.73</v>
      </c>
      <c r="I67">
        <v>22</v>
      </c>
      <c r="J67" t="s">
        <v>216</v>
      </c>
      <c r="K67" t="s">
        <v>104</v>
      </c>
      <c r="L67">
        <v>4</v>
      </c>
    </row>
    <row r="68" spans="1:12" ht="12.75">
      <c r="A68">
        <v>304</v>
      </c>
      <c r="B68">
        <v>1309</v>
      </c>
      <c r="C68" t="s">
        <v>143</v>
      </c>
      <c r="D68">
        <v>4</v>
      </c>
      <c r="E68" t="s">
        <v>148</v>
      </c>
      <c r="F68">
        <v>1</v>
      </c>
      <c r="G68">
        <v>139</v>
      </c>
      <c r="H68" s="3">
        <v>32.79</v>
      </c>
      <c r="I68">
        <v>23</v>
      </c>
      <c r="J68" t="s">
        <v>217</v>
      </c>
      <c r="K68" t="s">
        <v>104</v>
      </c>
      <c r="L68">
        <v>4</v>
      </c>
    </row>
    <row r="69" spans="1:12" ht="12.75">
      <c r="A69">
        <v>304</v>
      </c>
      <c r="B69">
        <v>1309</v>
      </c>
      <c r="C69" t="s">
        <v>143</v>
      </c>
      <c r="D69">
        <v>4</v>
      </c>
      <c r="E69" t="s">
        <v>148</v>
      </c>
      <c r="F69">
        <v>1</v>
      </c>
      <c r="G69">
        <v>145</v>
      </c>
      <c r="H69" s="3">
        <v>32.85</v>
      </c>
      <c r="I69">
        <v>24</v>
      </c>
      <c r="J69" t="s">
        <v>218</v>
      </c>
      <c r="K69" t="s">
        <v>104</v>
      </c>
      <c r="L69">
        <v>4</v>
      </c>
    </row>
    <row r="70" spans="1:12" ht="12.75">
      <c r="A70">
        <v>304</v>
      </c>
      <c r="B70">
        <v>1309</v>
      </c>
      <c r="C70" t="s">
        <v>143</v>
      </c>
      <c r="D70">
        <v>4</v>
      </c>
      <c r="E70" t="s">
        <v>148</v>
      </c>
      <c r="F70">
        <v>2</v>
      </c>
      <c r="G70">
        <v>0</v>
      </c>
      <c r="H70" s="3">
        <v>32.9</v>
      </c>
      <c r="I70">
        <v>1</v>
      </c>
      <c r="J70" t="s">
        <v>219</v>
      </c>
      <c r="K70" t="s">
        <v>104</v>
      </c>
      <c r="L70">
        <v>4</v>
      </c>
    </row>
    <row r="71" spans="1:12" ht="12.75">
      <c r="A71">
        <v>304</v>
      </c>
      <c r="B71">
        <v>1309</v>
      </c>
      <c r="C71" t="s">
        <v>143</v>
      </c>
      <c r="D71">
        <v>4</v>
      </c>
      <c r="E71" t="s">
        <v>148</v>
      </c>
      <c r="F71">
        <v>2</v>
      </c>
      <c r="G71">
        <v>7</v>
      </c>
      <c r="H71" s="3">
        <v>32.97</v>
      </c>
      <c r="I71">
        <v>2</v>
      </c>
      <c r="J71" t="s">
        <v>220</v>
      </c>
      <c r="K71" t="s">
        <v>104</v>
      </c>
      <c r="L71">
        <v>4</v>
      </c>
    </row>
    <row r="72" spans="1:12" ht="12.75">
      <c r="A72">
        <v>304</v>
      </c>
      <c r="B72">
        <v>1309</v>
      </c>
      <c r="C72" t="s">
        <v>143</v>
      </c>
      <c r="D72">
        <v>4</v>
      </c>
      <c r="E72" t="s">
        <v>148</v>
      </c>
      <c r="F72">
        <v>2</v>
      </c>
      <c r="G72">
        <v>14</v>
      </c>
      <c r="H72" s="3">
        <v>33.04</v>
      </c>
      <c r="I72">
        <v>3</v>
      </c>
      <c r="J72" t="s">
        <v>221</v>
      </c>
      <c r="K72" t="s">
        <v>104</v>
      </c>
      <c r="L72">
        <v>4</v>
      </c>
    </row>
    <row r="73" spans="1:12" ht="12.75">
      <c r="A73">
        <v>304</v>
      </c>
      <c r="B73">
        <v>1309</v>
      </c>
      <c r="C73" t="s">
        <v>143</v>
      </c>
      <c r="D73">
        <v>4</v>
      </c>
      <c r="E73" t="s">
        <v>148</v>
      </c>
      <c r="F73">
        <v>2</v>
      </c>
      <c r="G73">
        <v>19</v>
      </c>
      <c r="H73" s="3">
        <v>33.09</v>
      </c>
      <c r="I73">
        <v>4</v>
      </c>
      <c r="J73" t="s">
        <v>222</v>
      </c>
      <c r="K73" t="s">
        <v>104</v>
      </c>
      <c r="L73">
        <v>4</v>
      </c>
    </row>
    <row r="74" spans="1:12" ht="12.75">
      <c r="A74">
        <v>304</v>
      </c>
      <c r="B74">
        <v>1309</v>
      </c>
      <c r="C74" t="s">
        <v>143</v>
      </c>
      <c r="D74">
        <v>4</v>
      </c>
      <c r="E74" t="s">
        <v>148</v>
      </c>
      <c r="F74">
        <v>2</v>
      </c>
      <c r="G74">
        <v>26</v>
      </c>
      <c r="H74" s="3">
        <v>33.16</v>
      </c>
      <c r="I74">
        <v>5</v>
      </c>
      <c r="J74" t="s">
        <v>223</v>
      </c>
      <c r="K74" t="s">
        <v>104</v>
      </c>
      <c r="L74">
        <v>4</v>
      </c>
    </row>
    <row r="75" spans="1:12" ht="12.75">
      <c r="A75">
        <v>304</v>
      </c>
      <c r="B75">
        <v>1309</v>
      </c>
      <c r="C75" t="s">
        <v>143</v>
      </c>
      <c r="D75">
        <v>4</v>
      </c>
      <c r="E75" t="s">
        <v>148</v>
      </c>
      <c r="F75">
        <v>2</v>
      </c>
      <c r="G75">
        <v>33</v>
      </c>
      <c r="H75" s="3">
        <v>33.23</v>
      </c>
      <c r="I75">
        <v>6</v>
      </c>
      <c r="J75" t="s">
        <v>224</v>
      </c>
      <c r="K75" t="s">
        <v>104</v>
      </c>
      <c r="L75">
        <v>4</v>
      </c>
    </row>
    <row r="76" spans="1:12" ht="12.75">
      <c r="A76">
        <v>304</v>
      </c>
      <c r="B76">
        <v>1309</v>
      </c>
      <c r="C76" t="s">
        <v>143</v>
      </c>
      <c r="D76">
        <v>4</v>
      </c>
      <c r="E76" t="s">
        <v>148</v>
      </c>
      <c r="F76">
        <v>2</v>
      </c>
      <c r="G76">
        <v>36</v>
      </c>
      <c r="H76" s="3">
        <v>33.26</v>
      </c>
      <c r="I76">
        <v>7</v>
      </c>
      <c r="J76" t="s">
        <v>225</v>
      </c>
      <c r="K76" t="s">
        <v>104</v>
      </c>
      <c r="L76">
        <v>4</v>
      </c>
    </row>
    <row r="77" spans="1:12" ht="12.75">
      <c r="A77">
        <v>304</v>
      </c>
      <c r="B77">
        <v>1309</v>
      </c>
      <c r="C77" t="s">
        <v>143</v>
      </c>
      <c r="D77">
        <v>4</v>
      </c>
      <c r="E77" t="s">
        <v>148</v>
      </c>
      <c r="F77">
        <v>2</v>
      </c>
      <c r="G77">
        <v>41</v>
      </c>
      <c r="H77" s="3">
        <v>33.31</v>
      </c>
      <c r="I77">
        <v>8</v>
      </c>
      <c r="J77" t="s">
        <v>226</v>
      </c>
      <c r="K77" t="s">
        <v>104</v>
      </c>
      <c r="L77">
        <v>4</v>
      </c>
    </row>
    <row r="78" spans="1:12" ht="12.75">
      <c r="A78">
        <v>304</v>
      </c>
      <c r="B78">
        <v>1309</v>
      </c>
      <c r="C78" t="s">
        <v>143</v>
      </c>
      <c r="D78">
        <v>4</v>
      </c>
      <c r="E78" t="s">
        <v>148</v>
      </c>
      <c r="F78">
        <v>2</v>
      </c>
      <c r="G78">
        <v>48</v>
      </c>
      <c r="H78" s="3">
        <v>33.38</v>
      </c>
      <c r="I78">
        <v>9</v>
      </c>
      <c r="J78" t="s">
        <v>227</v>
      </c>
      <c r="K78" t="s">
        <v>104</v>
      </c>
      <c r="L78">
        <v>4</v>
      </c>
    </row>
    <row r="79" spans="1:12" ht="12.75">
      <c r="A79">
        <v>304</v>
      </c>
      <c r="B79">
        <v>1309</v>
      </c>
      <c r="C79" t="s">
        <v>143</v>
      </c>
      <c r="D79">
        <v>4</v>
      </c>
      <c r="E79" t="s">
        <v>148</v>
      </c>
      <c r="F79">
        <v>2</v>
      </c>
      <c r="G79">
        <v>53</v>
      </c>
      <c r="H79" s="3">
        <v>33.43</v>
      </c>
      <c r="I79">
        <v>10</v>
      </c>
      <c r="J79" t="s">
        <v>228</v>
      </c>
      <c r="K79" t="s">
        <v>104</v>
      </c>
      <c r="L79">
        <v>4</v>
      </c>
    </row>
    <row r="80" spans="1:12" ht="12.75">
      <c r="A80">
        <v>304</v>
      </c>
      <c r="B80">
        <v>1309</v>
      </c>
      <c r="C80" t="s">
        <v>143</v>
      </c>
      <c r="D80">
        <v>4</v>
      </c>
      <c r="E80" t="s">
        <v>148</v>
      </c>
      <c r="F80">
        <v>2</v>
      </c>
      <c r="G80">
        <v>58</v>
      </c>
      <c r="H80" s="3">
        <v>33.48</v>
      </c>
      <c r="I80">
        <v>11</v>
      </c>
      <c r="J80" t="s">
        <v>229</v>
      </c>
      <c r="K80" t="s">
        <v>104</v>
      </c>
      <c r="L80">
        <v>4</v>
      </c>
    </row>
    <row r="81" spans="1:12" ht="12.75">
      <c r="A81">
        <v>304</v>
      </c>
      <c r="B81">
        <v>1309</v>
      </c>
      <c r="C81" t="s">
        <v>143</v>
      </c>
      <c r="D81">
        <v>4</v>
      </c>
      <c r="E81" t="s">
        <v>148</v>
      </c>
      <c r="F81">
        <v>2</v>
      </c>
      <c r="G81">
        <v>66</v>
      </c>
      <c r="H81" s="3">
        <v>33.56</v>
      </c>
      <c r="I81">
        <v>12</v>
      </c>
      <c r="J81" t="s">
        <v>230</v>
      </c>
      <c r="K81" t="s">
        <v>104</v>
      </c>
      <c r="L81">
        <v>4</v>
      </c>
    </row>
    <row r="82" spans="1:12" ht="12.75">
      <c r="A82">
        <v>304</v>
      </c>
      <c r="B82">
        <v>1309</v>
      </c>
      <c r="C82" t="s">
        <v>143</v>
      </c>
      <c r="D82">
        <v>4</v>
      </c>
      <c r="E82" t="s">
        <v>148</v>
      </c>
      <c r="F82">
        <v>2</v>
      </c>
      <c r="G82">
        <v>69</v>
      </c>
      <c r="H82" s="3">
        <v>33.59</v>
      </c>
      <c r="I82">
        <v>13</v>
      </c>
      <c r="J82" t="s">
        <v>231</v>
      </c>
      <c r="K82" t="s">
        <v>104</v>
      </c>
      <c r="L82">
        <v>4</v>
      </c>
    </row>
    <row r="83" spans="1:12" ht="12.75">
      <c r="A83">
        <v>304</v>
      </c>
      <c r="B83">
        <v>1309</v>
      </c>
      <c r="C83" t="s">
        <v>143</v>
      </c>
      <c r="D83">
        <v>4</v>
      </c>
      <c r="E83" t="s">
        <v>148</v>
      </c>
      <c r="F83">
        <v>2</v>
      </c>
      <c r="G83">
        <v>76</v>
      </c>
      <c r="H83" s="3">
        <v>33.66</v>
      </c>
      <c r="I83">
        <v>14</v>
      </c>
      <c r="J83" t="s">
        <v>232</v>
      </c>
      <c r="K83" t="s">
        <v>104</v>
      </c>
      <c r="L83">
        <v>4</v>
      </c>
    </row>
    <row r="84" spans="1:12" ht="12.75">
      <c r="A84">
        <v>304</v>
      </c>
      <c r="B84">
        <v>1309</v>
      </c>
      <c r="C84" t="s">
        <v>143</v>
      </c>
      <c r="D84">
        <v>4</v>
      </c>
      <c r="E84" t="s">
        <v>148</v>
      </c>
      <c r="F84">
        <v>2</v>
      </c>
      <c r="G84">
        <v>82</v>
      </c>
      <c r="H84" s="3">
        <v>33.72</v>
      </c>
      <c r="I84">
        <v>15</v>
      </c>
      <c r="J84" t="s">
        <v>233</v>
      </c>
      <c r="K84" t="s">
        <v>104</v>
      </c>
      <c r="L84">
        <v>4</v>
      </c>
    </row>
    <row r="85" spans="1:12" ht="12.75">
      <c r="A85">
        <v>304</v>
      </c>
      <c r="B85">
        <v>1309</v>
      </c>
      <c r="C85" t="s">
        <v>143</v>
      </c>
      <c r="D85">
        <v>4</v>
      </c>
      <c r="E85" t="s">
        <v>148</v>
      </c>
      <c r="F85">
        <v>2</v>
      </c>
      <c r="G85">
        <v>92</v>
      </c>
      <c r="H85" s="3">
        <v>33.82</v>
      </c>
      <c r="I85">
        <v>16</v>
      </c>
      <c r="J85" t="s">
        <v>234</v>
      </c>
      <c r="K85" t="s">
        <v>104</v>
      </c>
      <c r="L85">
        <v>4</v>
      </c>
    </row>
    <row r="86" spans="1:12" ht="12.75">
      <c r="A86">
        <v>304</v>
      </c>
      <c r="B86">
        <v>1309</v>
      </c>
      <c r="C86" t="s">
        <v>143</v>
      </c>
      <c r="D86">
        <v>4</v>
      </c>
      <c r="E86" t="s">
        <v>148</v>
      </c>
      <c r="F86">
        <v>2</v>
      </c>
      <c r="G86">
        <v>97</v>
      </c>
      <c r="H86" s="3">
        <v>33.87</v>
      </c>
      <c r="I86">
        <v>17</v>
      </c>
      <c r="J86" t="s">
        <v>235</v>
      </c>
      <c r="K86" t="s">
        <v>104</v>
      </c>
      <c r="L86">
        <v>4</v>
      </c>
    </row>
    <row r="87" spans="1:12" ht="12.75">
      <c r="A87">
        <v>304</v>
      </c>
      <c r="B87">
        <v>1309</v>
      </c>
      <c r="C87" t="s">
        <v>143</v>
      </c>
      <c r="D87">
        <v>4</v>
      </c>
      <c r="E87" t="s">
        <v>148</v>
      </c>
      <c r="F87">
        <v>2</v>
      </c>
      <c r="G87">
        <v>104</v>
      </c>
      <c r="H87" s="3">
        <v>33.94</v>
      </c>
      <c r="I87">
        <v>18</v>
      </c>
      <c r="J87" t="s">
        <v>236</v>
      </c>
      <c r="K87" t="s">
        <v>104</v>
      </c>
      <c r="L87">
        <v>4</v>
      </c>
    </row>
    <row r="88" spans="1:12" ht="12.75">
      <c r="A88">
        <v>304</v>
      </c>
      <c r="B88">
        <v>1309</v>
      </c>
      <c r="C88" t="s">
        <v>143</v>
      </c>
      <c r="D88">
        <v>4</v>
      </c>
      <c r="E88" t="s">
        <v>148</v>
      </c>
      <c r="F88">
        <v>2</v>
      </c>
      <c r="G88">
        <v>115</v>
      </c>
      <c r="H88" s="3">
        <v>34.05</v>
      </c>
      <c r="I88">
        <v>19</v>
      </c>
      <c r="J88" t="s">
        <v>237</v>
      </c>
      <c r="K88" t="s">
        <v>104</v>
      </c>
      <c r="L88">
        <v>4</v>
      </c>
    </row>
    <row r="89" spans="1:12" ht="12.75">
      <c r="A89">
        <v>304</v>
      </c>
      <c r="B89">
        <v>1309</v>
      </c>
      <c r="C89" t="s">
        <v>143</v>
      </c>
      <c r="D89">
        <v>4</v>
      </c>
      <c r="E89" t="s">
        <v>148</v>
      </c>
      <c r="F89">
        <v>2</v>
      </c>
      <c r="G89">
        <v>124</v>
      </c>
      <c r="H89" s="3">
        <v>34.14</v>
      </c>
      <c r="I89">
        <v>20</v>
      </c>
      <c r="J89" t="s">
        <v>238</v>
      </c>
      <c r="K89" t="s">
        <v>104</v>
      </c>
      <c r="L89">
        <v>4</v>
      </c>
    </row>
    <row r="90" spans="1:12" ht="12.75">
      <c r="A90">
        <v>304</v>
      </c>
      <c r="B90">
        <v>1309</v>
      </c>
      <c r="C90" t="s">
        <v>143</v>
      </c>
      <c r="D90">
        <v>4</v>
      </c>
      <c r="E90" t="s">
        <v>148</v>
      </c>
      <c r="F90">
        <v>2</v>
      </c>
      <c r="G90">
        <v>128</v>
      </c>
      <c r="H90" s="3">
        <v>34.18</v>
      </c>
      <c r="I90">
        <v>21</v>
      </c>
      <c r="J90" t="s">
        <v>239</v>
      </c>
      <c r="K90" t="s">
        <v>104</v>
      </c>
      <c r="L90">
        <v>4</v>
      </c>
    </row>
    <row r="91" spans="1:12" ht="12.75">
      <c r="A91">
        <v>304</v>
      </c>
      <c r="B91">
        <v>1309</v>
      </c>
      <c r="C91" t="s">
        <v>143</v>
      </c>
      <c r="D91">
        <v>4</v>
      </c>
      <c r="E91" t="s">
        <v>148</v>
      </c>
      <c r="F91">
        <v>2</v>
      </c>
      <c r="G91">
        <v>133</v>
      </c>
      <c r="H91" s="3">
        <v>34.23</v>
      </c>
      <c r="I91">
        <v>22</v>
      </c>
      <c r="J91" t="s">
        <v>240</v>
      </c>
      <c r="K91" t="s">
        <v>104</v>
      </c>
      <c r="L91">
        <v>4</v>
      </c>
    </row>
    <row r="92" spans="1:12" ht="12.75">
      <c r="A92">
        <v>304</v>
      </c>
      <c r="B92">
        <v>1309</v>
      </c>
      <c r="C92" t="s">
        <v>143</v>
      </c>
      <c r="D92">
        <v>4</v>
      </c>
      <c r="E92" t="s">
        <v>148</v>
      </c>
      <c r="F92">
        <v>2</v>
      </c>
      <c r="G92">
        <v>138</v>
      </c>
      <c r="H92" s="3">
        <v>34.28</v>
      </c>
      <c r="I92">
        <v>23</v>
      </c>
      <c r="J92" t="s">
        <v>241</v>
      </c>
      <c r="K92" t="s">
        <v>104</v>
      </c>
      <c r="L92">
        <v>4</v>
      </c>
    </row>
    <row r="93" spans="1:12" ht="12.75">
      <c r="A93">
        <v>304</v>
      </c>
      <c r="B93">
        <v>1309</v>
      </c>
      <c r="C93" t="s">
        <v>143</v>
      </c>
      <c r="D93">
        <v>4</v>
      </c>
      <c r="E93" t="s">
        <v>148</v>
      </c>
      <c r="F93">
        <v>3</v>
      </c>
      <c r="G93">
        <v>0</v>
      </c>
      <c r="H93" s="3">
        <v>34.4</v>
      </c>
      <c r="I93">
        <v>1</v>
      </c>
      <c r="J93" t="s">
        <v>242</v>
      </c>
      <c r="K93" t="s">
        <v>104</v>
      </c>
      <c r="L93">
        <v>4</v>
      </c>
    </row>
    <row r="94" spans="1:12" ht="12.75">
      <c r="A94">
        <v>304</v>
      </c>
      <c r="B94">
        <v>1309</v>
      </c>
      <c r="C94" t="s">
        <v>143</v>
      </c>
      <c r="D94">
        <v>4</v>
      </c>
      <c r="E94" t="s">
        <v>148</v>
      </c>
      <c r="F94">
        <v>3</v>
      </c>
      <c r="G94">
        <v>8</v>
      </c>
      <c r="H94" s="3">
        <v>34.48</v>
      </c>
      <c r="I94">
        <v>2</v>
      </c>
      <c r="J94" t="s">
        <v>243</v>
      </c>
      <c r="K94" t="s">
        <v>177</v>
      </c>
      <c r="L94">
        <v>5</v>
      </c>
    </row>
    <row r="95" spans="1:12" ht="12.75">
      <c r="A95">
        <v>304</v>
      </c>
      <c r="B95">
        <v>1309</v>
      </c>
      <c r="C95" t="s">
        <v>143</v>
      </c>
      <c r="D95">
        <v>4</v>
      </c>
      <c r="E95" t="s">
        <v>148</v>
      </c>
      <c r="F95">
        <v>3</v>
      </c>
      <c r="G95">
        <v>20</v>
      </c>
      <c r="H95" s="3">
        <v>34.6</v>
      </c>
      <c r="I95">
        <v>3</v>
      </c>
      <c r="J95" t="s">
        <v>244</v>
      </c>
      <c r="K95" t="s">
        <v>177</v>
      </c>
      <c r="L95">
        <v>5</v>
      </c>
    </row>
    <row r="96" spans="1:12" ht="12.75">
      <c r="A96">
        <v>304</v>
      </c>
      <c r="B96">
        <v>1309</v>
      </c>
      <c r="C96" t="s">
        <v>143</v>
      </c>
      <c r="D96">
        <v>4</v>
      </c>
      <c r="E96" t="s">
        <v>148</v>
      </c>
      <c r="F96">
        <v>3</v>
      </c>
      <c r="G96">
        <v>27</v>
      </c>
      <c r="H96" s="3">
        <v>34.67</v>
      </c>
      <c r="I96">
        <v>4</v>
      </c>
      <c r="J96" t="s">
        <v>245</v>
      </c>
      <c r="K96" t="s">
        <v>177</v>
      </c>
      <c r="L96">
        <v>5</v>
      </c>
    </row>
    <row r="97" spans="1:12" ht="12.75">
      <c r="A97">
        <v>304</v>
      </c>
      <c r="B97">
        <v>1309</v>
      </c>
      <c r="C97" t="s">
        <v>143</v>
      </c>
      <c r="D97">
        <v>5</v>
      </c>
      <c r="E97" t="s">
        <v>148</v>
      </c>
      <c r="F97">
        <v>1</v>
      </c>
      <c r="G97">
        <v>0</v>
      </c>
      <c r="H97" s="3">
        <v>36</v>
      </c>
      <c r="I97">
        <v>1</v>
      </c>
      <c r="J97" t="s">
        <v>246</v>
      </c>
      <c r="K97" t="s">
        <v>177</v>
      </c>
      <c r="L97">
        <v>5</v>
      </c>
    </row>
    <row r="98" spans="1:12" ht="12.75">
      <c r="A98">
        <v>304</v>
      </c>
      <c r="B98">
        <v>1309</v>
      </c>
      <c r="C98" t="s">
        <v>143</v>
      </c>
      <c r="D98">
        <v>5</v>
      </c>
      <c r="E98" t="s">
        <v>148</v>
      </c>
      <c r="F98">
        <v>1</v>
      </c>
      <c r="G98">
        <v>10</v>
      </c>
      <c r="H98" s="3">
        <v>36.1</v>
      </c>
      <c r="I98">
        <v>2</v>
      </c>
      <c r="J98" t="s">
        <v>247</v>
      </c>
      <c r="K98" t="s">
        <v>177</v>
      </c>
      <c r="L98">
        <v>5</v>
      </c>
    </row>
    <row r="99" spans="1:12" ht="12.75">
      <c r="A99">
        <v>304</v>
      </c>
      <c r="B99">
        <v>1309</v>
      </c>
      <c r="C99" t="s">
        <v>143</v>
      </c>
      <c r="D99">
        <v>5</v>
      </c>
      <c r="E99" t="s">
        <v>148</v>
      </c>
      <c r="F99">
        <v>1</v>
      </c>
      <c r="G99">
        <v>14</v>
      </c>
      <c r="H99" s="3">
        <v>36.14</v>
      </c>
      <c r="I99">
        <v>3</v>
      </c>
      <c r="J99" t="s">
        <v>248</v>
      </c>
      <c r="K99" t="s">
        <v>177</v>
      </c>
      <c r="L99">
        <v>5</v>
      </c>
    </row>
    <row r="100" spans="1:12" ht="12.75">
      <c r="A100">
        <v>304</v>
      </c>
      <c r="B100">
        <v>1309</v>
      </c>
      <c r="C100" t="s">
        <v>143</v>
      </c>
      <c r="D100">
        <v>5</v>
      </c>
      <c r="E100" t="s">
        <v>148</v>
      </c>
      <c r="F100">
        <v>1</v>
      </c>
      <c r="G100">
        <v>39</v>
      </c>
      <c r="H100" s="3">
        <v>36.39</v>
      </c>
      <c r="I100">
        <v>4</v>
      </c>
      <c r="J100" t="s">
        <v>249</v>
      </c>
      <c r="K100" t="s">
        <v>177</v>
      </c>
      <c r="L100">
        <v>5</v>
      </c>
    </row>
    <row r="101" spans="1:12" ht="12.75">
      <c r="A101">
        <v>304</v>
      </c>
      <c r="B101">
        <v>1309</v>
      </c>
      <c r="C101" t="s">
        <v>143</v>
      </c>
      <c r="D101">
        <v>5</v>
      </c>
      <c r="E101" t="s">
        <v>148</v>
      </c>
      <c r="F101">
        <v>1</v>
      </c>
      <c r="G101">
        <v>53</v>
      </c>
      <c r="H101" s="3">
        <v>36.53</v>
      </c>
      <c r="I101">
        <v>5</v>
      </c>
      <c r="J101" t="s">
        <v>250</v>
      </c>
      <c r="K101" t="s">
        <v>177</v>
      </c>
      <c r="L101">
        <v>5</v>
      </c>
    </row>
    <row r="102" spans="1:12" ht="12.75">
      <c r="A102">
        <v>304</v>
      </c>
      <c r="B102">
        <v>1309</v>
      </c>
      <c r="C102" t="s">
        <v>143</v>
      </c>
      <c r="D102">
        <v>5</v>
      </c>
      <c r="E102" t="s">
        <v>148</v>
      </c>
      <c r="F102">
        <v>1</v>
      </c>
      <c r="G102">
        <v>67</v>
      </c>
      <c r="H102" s="3">
        <v>36.67</v>
      </c>
      <c r="I102">
        <v>6</v>
      </c>
      <c r="J102" t="s">
        <v>517</v>
      </c>
      <c r="K102" t="s">
        <v>177</v>
      </c>
      <c r="L102">
        <v>5</v>
      </c>
    </row>
    <row r="103" spans="1:12" ht="12.75">
      <c r="A103">
        <v>304</v>
      </c>
      <c r="B103">
        <v>1309</v>
      </c>
      <c r="C103" t="s">
        <v>143</v>
      </c>
      <c r="D103">
        <v>5</v>
      </c>
      <c r="E103" t="s">
        <v>148</v>
      </c>
      <c r="F103">
        <v>1</v>
      </c>
      <c r="G103">
        <v>81</v>
      </c>
      <c r="H103" s="3">
        <v>36.81</v>
      </c>
      <c r="I103">
        <v>7</v>
      </c>
      <c r="J103" t="s">
        <v>518</v>
      </c>
      <c r="K103" t="s">
        <v>177</v>
      </c>
      <c r="L103">
        <v>5</v>
      </c>
    </row>
    <row r="104" spans="1:12" ht="12.75">
      <c r="A104">
        <v>304</v>
      </c>
      <c r="B104">
        <v>1309</v>
      </c>
      <c r="C104" t="s">
        <v>143</v>
      </c>
      <c r="D104">
        <v>5</v>
      </c>
      <c r="E104" t="s">
        <v>148</v>
      </c>
      <c r="F104">
        <v>1</v>
      </c>
      <c r="G104">
        <v>85</v>
      </c>
      <c r="H104" s="3">
        <v>36.85</v>
      </c>
      <c r="I104">
        <v>8</v>
      </c>
      <c r="J104" t="s">
        <v>519</v>
      </c>
      <c r="K104" t="s">
        <v>177</v>
      </c>
      <c r="L104">
        <v>5</v>
      </c>
    </row>
    <row r="105" spans="1:12" ht="12.75">
      <c r="A105">
        <v>304</v>
      </c>
      <c r="B105">
        <v>1309</v>
      </c>
      <c r="C105" t="s">
        <v>143</v>
      </c>
      <c r="D105">
        <v>5</v>
      </c>
      <c r="E105" t="s">
        <v>148</v>
      </c>
      <c r="F105">
        <v>1</v>
      </c>
      <c r="G105">
        <v>91</v>
      </c>
      <c r="H105" s="3">
        <v>36.91</v>
      </c>
      <c r="I105">
        <v>9</v>
      </c>
      <c r="J105" t="s">
        <v>520</v>
      </c>
      <c r="K105" t="s">
        <v>177</v>
      </c>
      <c r="L105">
        <v>5</v>
      </c>
    </row>
    <row r="106" spans="1:12" ht="12.75">
      <c r="A106">
        <v>304</v>
      </c>
      <c r="B106">
        <v>1309</v>
      </c>
      <c r="C106" t="s">
        <v>143</v>
      </c>
      <c r="D106">
        <v>5</v>
      </c>
      <c r="E106" t="s">
        <v>148</v>
      </c>
      <c r="F106">
        <v>1</v>
      </c>
      <c r="G106">
        <v>97</v>
      </c>
      <c r="H106" s="3">
        <v>36.97</v>
      </c>
      <c r="I106">
        <v>10</v>
      </c>
      <c r="J106" t="s">
        <v>521</v>
      </c>
      <c r="K106" t="s">
        <v>177</v>
      </c>
      <c r="L106">
        <v>5</v>
      </c>
    </row>
    <row r="107" spans="1:12" ht="12.75">
      <c r="A107">
        <v>304</v>
      </c>
      <c r="B107">
        <v>1309</v>
      </c>
      <c r="C107" t="s">
        <v>143</v>
      </c>
      <c r="D107">
        <v>5</v>
      </c>
      <c r="E107" t="s">
        <v>148</v>
      </c>
      <c r="F107">
        <v>1</v>
      </c>
      <c r="G107">
        <v>102</v>
      </c>
      <c r="H107" s="3">
        <v>37.02</v>
      </c>
      <c r="I107">
        <v>11</v>
      </c>
      <c r="J107" t="s">
        <v>522</v>
      </c>
      <c r="K107" t="s">
        <v>177</v>
      </c>
      <c r="L107">
        <v>5</v>
      </c>
    </row>
    <row r="108" spans="1:12" ht="12.75">
      <c r="A108">
        <v>304</v>
      </c>
      <c r="B108">
        <v>1309</v>
      </c>
      <c r="C108" t="s">
        <v>143</v>
      </c>
      <c r="D108">
        <v>5</v>
      </c>
      <c r="E108" t="s">
        <v>148</v>
      </c>
      <c r="F108">
        <v>1</v>
      </c>
      <c r="G108">
        <v>110</v>
      </c>
      <c r="H108" s="3">
        <v>37.1</v>
      </c>
      <c r="I108">
        <v>12</v>
      </c>
      <c r="J108" t="s">
        <v>523</v>
      </c>
      <c r="K108" t="s">
        <v>177</v>
      </c>
      <c r="L108">
        <v>5</v>
      </c>
    </row>
    <row r="109" spans="1:12" ht="12.75">
      <c r="A109">
        <v>304</v>
      </c>
      <c r="B109">
        <v>1309</v>
      </c>
      <c r="C109" t="s">
        <v>143</v>
      </c>
      <c r="D109">
        <v>5</v>
      </c>
      <c r="E109" t="s">
        <v>148</v>
      </c>
      <c r="F109">
        <v>1</v>
      </c>
      <c r="G109">
        <v>128</v>
      </c>
      <c r="H109" s="3">
        <v>37.28</v>
      </c>
      <c r="I109">
        <v>13</v>
      </c>
      <c r="J109" t="s">
        <v>524</v>
      </c>
      <c r="K109" t="s">
        <v>177</v>
      </c>
      <c r="L109">
        <v>5</v>
      </c>
    </row>
    <row r="110" spans="1:12" ht="12.75">
      <c r="A110">
        <v>304</v>
      </c>
      <c r="B110">
        <v>1309</v>
      </c>
      <c r="C110" t="s">
        <v>143</v>
      </c>
      <c r="D110">
        <v>5</v>
      </c>
      <c r="E110" t="s">
        <v>148</v>
      </c>
      <c r="F110">
        <v>1</v>
      </c>
      <c r="G110">
        <v>133</v>
      </c>
      <c r="H110" s="3">
        <v>37.33</v>
      </c>
      <c r="I110">
        <v>14</v>
      </c>
      <c r="J110" t="s">
        <v>525</v>
      </c>
      <c r="K110" t="s">
        <v>177</v>
      </c>
      <c r="L110">
        <v>5</v>
      </c>
    </row>
    <row r="111" spans="1:12" ht="12.75">
      <c r="A111">
        <v>304</v>
      </c>
      <c r="B111">
        <v>1309</v>
      </c>
      <c r="C111" t="s">
        <v>143</v>
      </c>
      <c r="D111">
        <v>5</v>
      </c>
      <c r="E111" t="s">
        <v>148</v>
      </c>
      <c r="F111">
        <v>2</v>
      </c>
      <c r="G111">
        <v>0</v>
      </c>
      <c r="H111" s="3">
        <v>37.41</v>
      </c>
      <c r="I111">
        <v>1</v>
      </c>
      <c r="J111" t="s">
        <v>526</v>
      </c>
      <c r="K111" t="s">
        <v>177</v>
      </c>
      <c r="L111">
        <v>5</v>
      </c>
    </row>
    <row r="112" spans="1:12" ht="12.75">
      <c r="A112">
        <v>304</v>
      </c>
      <c r="B112">
        <v>1309</v>
      </c>
      <c r="C112" t="s">
        <v>143</v>
      </c>
      <c r="D112">
        <v>5</v>
      </c>
      <c r="E112" t="s">
        <v>148</v>
      </c>
      <c r="F112">
        <v>2</v>
      </c>
      <c r="G112">
        <v>24</v>
      </c>
      <c r="H112" s="3">
        <v>37.65</v>
      </c>
      <c r="I112">
        <v>2</v>
      </c>
      <c r="J112" t="s">
        <v>527</v>
      </c>
      <c r="K112" t="s">
        <v>177</v>
      </c>
      <c r="L112">
        <v>5</v>
      </c>
    </row>
    <row r="113" spans="1:12" ht="12.75">
      <c r="A113">
        <v>304</v>
      </c>
      <c r="B113">
        <v>1309</v>
      </c>
      <c r="C113" t="s">
        <v>143</v>
      </c>
      <c r="D113">
        <v>5</v>
      </c>
      <c r="E113" t="s">
        <v>148</v>
      </c>
      <c r="F113">
        <v>2</v>
      </c>
      <c r="G113">
        <v>65</v>
      </c>
      <c r="H113" s="3">
        <v>38.06</v>
      </c>
      <c r="I113">
        <v>3</v>
      </c>
      <c r="J113" t="s">
        <v>528</v>
      </c>
      <c r="K113" t="s">
        <v>177</v>
      </c>
      <c r="L113">
        <v>5</v>
      </c>
    </row>
    <row r="114" spans="1:12" ht="12.75">
      <c r="A114">
        <v>304</v>
      </c>
      <c r="B114">
        <v>1309</v>
      </c>
      <c r="C114" t="s">
        <v>143</v>
      </c>
      <c r="D114">
        <v>5</v>
      </c>
      <c r="E114" t="s">
        <v>148</v>
      </c>
      <c r="F114">
        <v>2</v>
      </c>
      <c r="G114">
        <v>69</v>
      </c>
      <c r="H114" s="3">
        <v>38.1</v>
      </c>
      <c r="I114">
        <v>4</v>
      </c>
      <c r="J114" t="s">
        <v>529</v>
      </c>
      <c r="K114" t="s">
        <v>177</v>
      </c>
      <c r="L114">
        <v>5</v>
      </c>
    </row>
    <row r="115" spans="1:12" ht="12.75">
      <c r="A115">
        <v>304</v>
      </c>
      <c r="B115">
        <v>1309</v>
      </c>
      <c r="C115" t="s">
        <v>143</v>
      </c>
      <c r="D115">
        <v>5</v>
      </c>
      <c r="E115" t="s">
        <v>148</v>
      </c>
      <c r="F115">
        <v>2</v>
      </c>
      <c r="G115">
        <v>81</v>
      </c>
      <c r="H115" s="3">
        <v>38.22</v>
      </c>
      <c r="I115">
        <v>5</v>
      </c>
      <c r="J115" t="s">
        <v>530</v>
      </c>
      <c r="K115" t="s">
        <v>177</v>
      </c>
      <c r="L115">
        <v>5</v>
      </c>
    </row>
    <row r="116" spans="1:12" ht="12.75">
      <c r="A116">
        <v>304</v>
      </c>
      <c r="B116">
        <v>1309</v>
      </c>
      <c r="C116" t="s">
        <v>143</v>
      </c>
      <c r="D116">
        <v>5</v>
      </c>
      <c r="E116" t="s">
        <v>148</v>
      </c>
      <c r="F116">
        <v>2</v>
      </c>
      <c r="G116">
        <v>88</v>
      </c>
      <c r="H116" s="3">
        <v>38.29</v>
      </c>
      <c r="I116">
        <v>6</v>
      </c>
      <c r="J116" t="s">
        <v>531</v>
      </c>
      <c r="K116" t="s">
        <v>177</v>
      </c>
      <c r="L116">
        <v>5</v>
      </c>
    </row>
    <row r="117" spans="1:12" ht="12.75">
      <c r="A117">
        <v>304</v>
      </c>
      <c r="B117">
        <v>1309</v>
      </c>
      <c r="C117" t="s">
        <v>143</v>
      </c>
      <c r="D117">
        <v>5</v>
      </c>
      <c r="E117" t="s">
        <v>148</v>
      </c>
      <c r="F117">
        <v>2</v>
      </c>
      <c r="G117">
        <v>102</v>
      </c>
      <c r="H117" s="3">
        <v>38.43</v>
      </c>
      <c r="I117">
        <v>7</v>
      </c>
      <c r="J117" t="s">
        <v>532</v>
      </c>
      <c r="K117" t="s">
        <v>177</v>
      </c>
      <c r="L117">
        <v>5</v>
      </c>
    </row>
    <row r="118" spans="1:12" ht="12.75">
      <c r="A118">
        <v>304</v>
      </c>
      <c r="B118">
        <v>1309</v>
      </c>
      <c r="C118" t="s">
        <v>143</v>
      </c>
      <c r="D118">
        <v>5</v>
      </c>
      <c r="E118" t="s">
        <v>148</v>
      </c>
      <c r="F118">
        <v>2</v>
      </c>
      <c r="G118">
        <v>111</v>
      </c>
      <c r="H118" s="3">
        <v>38.52</v>
      </c>
      <c r="I118">
        <v>8</v>
      </c>
      <c r="J118" t="s">
        <v>533</v>
      </c>
      <c r="K118" t="s">
        <v>177</v>
      </c>
      <c r="L118">
        <v>5</v>
      </c>
    </row>
    <row r="119" spans="1:12" ht="12.75">
      <c r="A119">
        <v>304</v>
      </c>
      <c r="B119">
        <v>1309</v>
      </c>
      <c r="C119" t="s">
        <v>143</v>
      </c>
      <c r="D119">
        <v>5</v>
      </c>
      <c r="E119" t="s">
        <v>148</v>
      </c>
      <c r="F119">
        <v>2</v>
      </c>
      <c r="G119">
        <v>120</v>
      </c>
      <c r="H119" s="3">
        <v>38.61</v>
      </c>
      <c r="I119">
        <v>9</v>
      </c>
      <c r="J119" t="s">
        <v>534</v>
      </c>
      <c r="K119" t="s">
        <v>177</v>
      </c>
      <c r="L119">
        <v>5</v>
      </c>
    </row>
    <row r="120" spans="1:12" ht="12.75">
      <c r="A120">
        <v>304</v>
      </c>
      <c r="B120">
        <v>1309</v>
      </c>
      <c r="C120" t="s">
        <v>143</v>
      </c>
      <c r="D120">
        <v>5</v>
      </c>
      <c r="E120" t="s">
        <v>148</v>
      </c>
      <c r="F120">
        <v>2</v>
      </c>
      <c r="G120">
        <v>125</v>
      </c>
      <c r="H120" s="3">
        <v>38.66</v>
      </c>
      <c r="I120">
        <v>10</v>
      </c>
      <c r="J120" t="s">
        <v>535</v>
      </c>
      <c r="K120" t="s">
        <v>177</v>
      </c>
      <c r="L120">
        <v>5</v>
      </c>
    </row>
    <row r="121" spans="1:12" ht="12.75">
      <c r="A121">
        <v>304</v>
      </c>
      <c r="B121">
        <v>1309</v>
      </c>
      <c r="C121" t="s">
        <v>143</v>
      </c>
      <c r="D121">
        <v>5</v>
      </c>
      <c r="E121" t="s">
        <v>148</v>
      </c>
      <c r="F121">
        <v>2</v>
      </c>
      <c r="G121">
        <v>129</v>
      </c>
      <c r="H121" s="3">
        <v>38.7</v>
      </c>
      <c r="I121">
        <v>11</v>
      </c>
      <c r="J121" t="s">
        <v>536</v>
      </c>
      <c r="K121" t="s">
        <v>177</v>
      </c>
      <c r="L121">
        <v>5</v>
      </c>
    </row>
    <row r="122" spans="1:12" ht="12.75">
      <c r="A122">
        <v>304</v>
      </c>
      <c r="B122">
        <v>1309</v>
      </c>
      <c r="C122" t="s">
        <v>143</v>
      </c>
      <c r="D122">
        <v>5</v>
      </c>
      <c r="E122" t="s">
        <v>148</v>
      </c>
      <c r="F122">
        <v>2</v>
      </c>
      <c r="G122">
        <v>133</v>
      </c>
      <c r="H122" s="3">
        <v>38.74</v>
      </c>
      <c r="I122">
        <v>12</v>
      </c>
      <c r="J122" t="s">
        <v>537</v>
      </c>
      <c r="K122" t="s">
        <v>177</v>
      </c>
      <c r="L122">
        <v>5</v>
      </c>
    </row>
    <row r="123" spans="1:12" ht="12.75">
      <c r="A123">
        <v>304</v>
      </c>
      <c r="B123">
        <v>1309</v>
      </c>
      <c r="C123" t="s">
        <v>143</v>
      </c>
      <c r="D123">
        <v>5</v>
      </c>
      <c r="E123" t="s">
        <v>148</v>
      </c>
      <c r="F123">
        <v>3</v>
      </c>
      <c r="G123">
        <v>0</v>
      </c>
      <c r="H123" s="3">
        <v>38.87</v>
      </c>
      <c r="I123">
        <v>1</v>
      </c>
      <c r="J123" t="s">
        <v>538</v>
      </c>
      <c r="K123" t="s">
        <v>177</v>
      </c>
      <c r="L123">
        <v>5</v>
      </c>
    </row>
    <row r="124" spans="1:12" ht="12.75">
      <c r="A124">
        <v>304</v>
      </c>
      <c r="B124">
        <v>1309</v>
      </c>
      <c r="C124" t="s">
        <v>143</v>
      </c>
      <c r="D124">
        <v>5</v>
      </c>
      <c r="E124" t="s">
        <v>148</v>
      </c>
      <c r="F124">
        <v>3</v>
      </c>
      <c r="G124">
        <v>4</v>
      </c>
      <c r="H124" s="3">
        <v>38.91</v>
      </c>
      <c r="I124">
        <v>2</v>
      </c>
      <c r="J124" t="s">
        <v>539</v>
      </c>
      <c r="K124" t="s">
        <v>177</v>
      </c>
      <c r="L124">
        <v>5</v>
      </c>
    </row>
    <row r="125" spans="1:12" ht="12.75">
      <c r="A125">
        <v>304</v>
      </c>
      <c r="B125">
        <v>1309</v>
      </c>
      <c r="C125" t="s">
        <v>143</v>
      </c>
      <c r="D125">
        <v>5</v>
      </c>
      <c r="E125" t="s">
        <v>148</v>
      </c>
      <c r="F125">
        <v>3</v>
      </c>
      <c r="G125">
        <v>13</v>
      </c>
      <c r="H125" s="3">
        <v>39</v>
      </c>
      <c r="I125">
        <v>3</v>
      </c>
      <c r="J125" t="s">
        <v>540</v>
      </c>
      <c r="K125" t="s">
        <v>177</v>
      </c>
      <c r="L125">
        <v>5</v>
      </c>
    </row>
    <row r="126" spans="1:12" ht="12.75">
      <c r="A126">
        <v>304</v>
      </c>
      <c r="B126">
        <v>1309</v>
      </c>
      <c r="C126" t="s">
        <v>143</v>
      </c>
      <c r="D126">
        <v>5</v>
      </c>
      <c r="E126" t="s">
        <v>148</v>
      </c>
      <c r="F126">
        <v>3</v>
      </c>
      <c r="G126">
        <v>30</v>
      </c>
      <c r="H126" s="3">
        <v>39.17</v>
      </c>
      <c r="I126">
        <v>4</v>
      </c>
      <c r="J126" t="s">
        <v>541</v>
      </c>
      <c r="K126" t="s">
        <v>177</v>
      </c>
      <c r="L126">
        <v>5</v>
      </c>
    </row>
    <row r="127" spans="1:12" ht="12.75">
      <c r="A127">
        <v>304</v>
      </c>
      <c r="B127">
        <v>1309</v>
      </c>
      <c r="C127" t="s">
        <v>143</v>
      </c>
      <c r="D127">
        <v>5</v>
      </c>
      <c r="E127" t="s">
        <v>148</v>
      </c>
      <c r="F127">
        <v>3</v>
      </c>
      <c r="G127">
        <v>38</v>
      </c>
      <c r="H127" s="3">
        <v>39.25</v>
      </c>
      <c r="I127">
        <v>5</v>
      </c>
      <c r="J127" t="s">
        <v>542</v>
      </c>
      <c r="K127" t="s">
        <v>177</v>
      </c>
      <c r="L127">
        <v>5</v>
      </c>
    </row>
    <row r="128" spans="1:12" ht="12.75">
      <c r="A128">
        <v>304</v>
      </c>
      <c r="B128">
        <v>1309</v>
      </c>
      <c r="C128" t="s">
        <v>143</v>
      </c>
      <c r="D128">
        <v>5</v>
      </c>
      <c r="E128" t="s">
        <v>148</v>
      </c>
      <c r="F128">
        <v>3</v>
      </c>
      <c r="G128">
        <v>42</v>
      </c>
      <c r="H128" s="3">
        <v>39.29</v>
      </c>
      <c r="I128">
        <v>6</v>
      </c>
      <c r="J128" t="s">
        <v>543</v>
      </c>
      <c r="K128" t="s">
        <v>177</v>
      </c>
      <c r="L128">
        <v>5</v>
      </c>
    </row>
    <row r="129" spans="1:12" ht="12.75">
      <c r="A129">
        <v>304</v>
      </c>
      <c r="B129">
        <v>1309</v>
      </c>
      <c r="C129" t="s">
        <v>143</v>
      </c>
      <c r="D129">
        <v>5</v>
      </c>
      <c r="E129" t="s">
        <v>148</v>
      </c>
      <c r="F129">
        <v>3</v>
      </c>
      <c r="G129">
        <v>58</v>
      </c>
      <c r="H129" s="3">
        <v>39.45</v>
      </c>
      <c r="I129">
        <v>7</v>
      </c>
      <c r="J129" t="s">
        <v>544</v>
      </c>
      <c r="K129" t="s">
        <v>177</v>
      </c>
      <c r="L129">
        <v>5</v>
      </c>
    </row>
    <row r="130" spans="1:12" ht="12.75">
      <c r="A130">
        <v>304</v>
      </c>
      <c r="B130">
        <v>1309</v>
      </c>
      <c r="C130" t="s">
        <v>143</v>
      </c>
      <c r="D130">
        <v>5</v>
      </c>
      <c r="E130" t="s">
        <v>148</v>
      </c>
      <c r="F130">
        <v>3</v>
      </c>
      <c r="G130">
        <v>67</v>
      </c>
      <c r="H130" s="3">
        <v>39.54</v>
      </c>
      <c r="I130">
        <v>8</v>
      </c>
      <c r="J130" t="s">
        <v>545</v>
      </c>
      <c r="K130" t="s">
        <v>177</v>
      </c>
      <c r="L130">
        <v>5</v>
      </c>
    </row>
    <row r="131" spans="1:12" ht="12.75">
      <c r="A131">
        <v>304</v>
      </c>
      <c r="B131">
        <v>1309</v>
      </c>
      <c r="C131" t="s">
        <v>143</v>
      </c>
      <c r="D131">
        <v>5</v>
      </c>
      <c r="E131" t="s">
        <v>148</v>
      </c>
      <c r="F131">
        <v>3</v>
      </c>
      <c r="G131">
        <v>79</v>
      </c>
      <c r="H131" s="3">
        <v>39.66</v>
      </c>
      <c r="I131">
        <v>9</v>
      </c>
      <c r="J131" t="s">
        <v>546</v>
      </c>
      <c r="K131" t="s">
        <v>177</v>
      </c>
      <c r="L131">
        <v>5</v>
      </c>
    </row>
    <row r="132" spans="1:12" ht="12.75">
      <c r="A132">
        <v>304</v>
      </c>
      <c r="B132">
        <v>1309</v>
      </c>
      <c r="C132" t="s">
        <v>143</v>
      </c>
      <c r="D132">
        <v>5</v>
      </c>
      <c r="E132" t="s">
        <v>148</v>
      </c>
      <c r="F132">
        <v>3</v>
      </c>
      <c r="G132">
        <v>89</v>
      </c>
      <c r="H132" s="3">
        <v>39.76</v>
      </c>
      <c r="I132">
        <v>10</v>
      </c>
      <c r="J132" t="s">
        <v>547</v>
      </c>
      <c r="K132" t="s">
        <v>177</v>
      </c>
      <c r="L132">
        <v>5</v>
      </c>
    </row>
    <row r="133" spans="1:12" ht="12.75">
      <c r="A133">
        <v>304</v>
      </c>
      <c r="B133">
        <v>1309</v>
      </c>
      <c r="C133" t="s">
        <v>143</v>
      </c>
      <c r="D133">
        <v>5</v>
      </c>
      <c r="E133" t="s">
        <v>148</v>
      </c>
      <c r="F133">
        <v>3</v>
      </c>
      <c r="G133">
        <v>98</v>
      </c>
      <c r="H133" s="3">
        <v>39.85</v>
      </c>
      <c r="I133">
        <v>11</v>
      </c>
      <c r="J133" t="s">
        <v>548</v>
      </c>
      <c r="K133" t="s">
        <v>177</v>
      </c>
      <c r="L133">
        <v>5</v>
      </c>
    </row>
    <row r="134" spans="1:12" ht="12.75">
      <c r="A134">
        <v>304</v>
      </c>
      <c r="B134">
        <v>1309</v>
      </c>
      <c r="C134" t="s">
        <v>143</v>
      </c>
      <c r="D134">
        <v>5</v>
      </c>
      <c r="E134" t="s">
        <v>148</v>
      </c>
      <c r="F134">
        <v>3</v>
      </c>
      <c r="G134">
        <v>107</v>
      </c>
      <c r="H134" s="3">
        <v>39.94</v>
      </c>
      <c r="I134">
        <v>12</v>
      </c>
      <c r="J134" t="s">
        <v>549</v>
      </c>
      <c r="K134" t="s">
        <v>177</v>
      </c>
      <c r="L134">
        <v>5</v>
      </c>
    </row>
    <row r="135" spans="1:12" ht="12.75">
      <c r="A135">
        <v>304</v>
      </c>
      <c r="B135">
        <v>1309</v>
      </c>
      <c r="C135" t="s">
        <v>143</v>
      </c>
      <c r="D135">
        <v>5</v>
      </c>
      <c r="E135" t="s">
        <v>148</v>
      </c>
      <c r="F135">
        <v>3</v>
      </c>
      <c r="G135">
        <v>120</v>
      </c>
      <c r="H135" s="3">
        <v>40.07</v>
      </c>
      <c r="I135">
        <v>13</v>
      </c>
      <c r="J135" t="s">
        <v>550</v>
      </c>
      <c r="K135" t="s">
        <v>177</v>
      </c>
      <c r="L135">
        <v>5</v>
      </c>
    </row>
    <row r="136" spans="1:12" ht="12.75">
      <c r="A136">
        <v>304</v>
      </c>
      <c r="B136">
        <v>1309</v>
      </c>
      <c r="C136" t="s">
        <v>143</v>
      </c>
      <c r="D136">
        <v>5</v>
      </c>
      <c r="E136" t="s">
        <v>148</v>
      </c>
      <c r="F136">
        <v>4</v>
      </c>
      <c r="G136">
        <v>0</v>
      </c>
      <c r="H136" s="3">
        <v>40.33</v>
      </c>
      <c r="I136">
        <v>1</v>
      </c>
      <c r="J136" t="s">
        <v>551</v>
      </c>
      <c r="K136" t="s">
        <v>177</v>
      </c>
      <c r="L136">
        <v>5</v>
      </c>
    </row>
    <row r="137" spans="1:12" ht="12.75">
      <c r="A137">
        <v>304</v>
      </c>
      <c r="B137">
        <v>1309</v>
      </c>
      <c r="C137" t="s">
        <v>143</v>
      </c>
      <c r="D137">
        <v>5</v>
      </c>
      <c r="E137" t="s">
        <v>148</v>
      </c>
      <c r="F137">
        <v>4</v>
      </c>
      <c r="G137">
        <v>6</v>
      </c>
      <c r="H137" s="3">
        <v>40.39</v>
      </c>
      <c r="I137">
        <v>2</v>
      </c>
      <c r="J137" t="s">
        <v>552</v>
      </c>
      <c r="K137" t="s">
        <v>177</v>
      </c>
      <c r="L137">
        <v>5</v>
      </c>
    </row>
    <row r="138" spans="1:12" ht="12.75">
      <c r="A138">
        <v>304</v>
      </c>
      <c r="B138">
        <v>1309</v>
      </c>
      <c r="C138" t="s">
        <v>143</v>
      </c>
      <c r="D138">
        <v>5</v>
      </c>
      <c r="E138" t="s">
        <v>148</v>
      </c>
      <c r="F138">
        <v>4</v>
      </c>
      <c r="G138">
        <v>12</v>
      </c>
      <c r="H138" s="3">
        <v>40.45</v>
      </c>
      <c r="I138">
        <v>3</v>
      </c>
      <c r="J138" t="s">
        <v>553</v>
      </c>
      <c r="K138" t="s">
        <v>177</v>
      </c>
      <c r="L138">
        <v>5</v>
      </c>
    </row>
    <row r="139" spans="1:12" ht="12.75">
      <c r="A139">
        <v>304</v>
      </c>
      <c r="B139">
        <v>1309</v>
      </c>
      <c r="C139" t="s">
        <v>143</v>
      </c>
      <c r="D139">
        <v>6</v>
      </c>
      <c r="E139" t="s">
        <v>148</v>
      </c>
      <c r="F139">
        <v>1</v>
      </c>
      <c r="G139">
        <v>0</v>
      </c>
      <c r="H139" s="3">
        <v>40.8</v>
      </c>
      <c r="I139">
        <v>1</v>
      </c>
      <c r="J139" t="s">
        <v>554</v>
      </c>
      <c r="K139" t="s">
        <v>106</v>
      </c>
      <c r="L139">
        <v>0</v>
      </c>
    </row>
    <row r="140" spans="1:12" ht="12.75">
      <c r="A140">
        <v>304</v>
      </c>
      <c r="B140">
        <v>1309</v>
      </c>
      <c r="C140" t="s">
        <v>143</v>
      </c>
      <c r="D140">
        <v>6</v>
      </c>
      <c r="E140" t="s">
        <v>148</v>
      </c>
      <c r="F140">
        <v>1</v>
      </c>
      <c r="G140">
        <v>6</v>
      </c>
      <c r="H140" s="3">
        <v>40.86</v>
      </c>
      <c r="I140">
        <v>2</v>
      </c>
      <c r="J140" t="s">
        <v>555</v>
      </c>
      <c r="K140" t="s">
        <v>106</v>
      </c>
      <c r="L140">
        <v>0</v>
      </c>
    </row>
    <row r="141" spans="1:12" ht="12.75">
      <c r="A141">
        <v>304</v>
      </c>
      <c r="B141">
        <v>1309</v>
      </c>
      <c r="C141" t="s">
        <v>143</v>
      </c>
      <c r="D141">
        <v>6</v>
      </c>
      <c r="E141" t="s">
        <v>148</v>
      </c>
      <c r="F141">
        <v>1</v>
      </c>
      <c r="G141">
        <v>10</v>
      </c>
      <c r="H141" s="3">
        <v>40.9</v>
      </c>
      <c r="I141">
        <v>3</v>
      </c>
      <c r="J141" t="s">
        <v>556</v>
      </c>
      <c r="K141" t="s">
        <v>106</v>
      </c>
      <c r="L141">
        <v>0</v>
      </c>
    </row>
    <row r="142" spans="1:12" ht="12.75">
      <c r="A142">
        <v>304</v>
      </c>
      <c r="B142">
        <v>1309</v>
      </c>
      <c r="C142" t="s">
        <v>143</v>
      </c>
      <c r="D142">
        <v>6</v>
      </c>
      <c r="E142" t="s">
        <v>148</v>
      </c>
      <c r="F142">
        <v>1</v>
      </c>
      <c r="G142">
        <v>15</v>
      </c>
      <c r="H142" s="3">
        <v>40.95</v>
      </c>
      <c r="I142">
        <v>4</v>
      </c>
      <c r="J142" t="s">
        <v>557</v>
      </c>
      <c r="K142" t="s">
        <v>106</v>
      </c>
      <c r="L142">
        <v>0</v>
      </c>
    </row>
    <row r="143" spans="1:12" ht="12.75">
      <c r="A143">
        <v>304</v>
      </c>
      <c r="B143">
        <v>1309</v>
      </c>
      <c r="C143" t="s">
        <v>143</v>
      </c>
      <c r="D143">
        <v>6</v>
      </c>
      <c r="E143" t="s">
        <v>148</v>
      </c>
      <c r="F143">
        <v>1</v>
      </c>
      <c r="G143">
        <v>19</v>
      </c>
      <c r="H143" s="3">
        <v>40.99</v>
      </c>
      <c r="I143">
        <v>5</v>
      </c>
      <c r="J143" t="s">
        <v>558</v>
      </c>
      <c r="K143" t="s">
        <v>106</v>
      </c>
      <c r="L143">
        <v>0</v>
      </c>
    </row>
    <row r="144" spans="1:12" ht="12.75">
      <c r="A144">
        <v>304</v>
      </c>
      <c r="B144">
        <v>1309</v>
      </c>
      <c r="C144" t="s">
        <v>143</v>
      </c>
      <c r="D144">
        <v>6</v>
      </c>
      <c r="E144" t="s">
        <v>148</v>
      </c>
      <c r="F144">
        <v>1</v>
      </c>
      <c r="G144">
        <v>24</v>
      </c>
      <c r="H144" s="3">
        <v>41.04</v>
      </c>
      <c r="I144">
        <v>6</v>
      </c>
      <c r="J144" t="s">
        <v>559</v>
      </c>
      <c r="K144" t="s">
        <v>178</v>
      </c>
      <c r="L144">
        <v>5</v>
      </c>
    </row>
    <row r="145" spans="1:12" ht="12.75">
      <c r="A145">
        <v>304</v>
      </c>
      <c r="B145">
        <v>1309</v>
      </c>
      <c r="C145" t="s">
        <v>143</v>
      </c>
      <c r="D145">
        <v>6</v>
      </c>
      <c r="E145" t="s">
        <v>148</v>
      </c>
      <c r="F145">
        <v>1</v>
      </c>
      <c r="G145">
        <v>27</v>
      </c>
      <c r="H145" s="3">
        <v>41.07</v>
      </c>
      <c r="I145">
        <v>7</v>
      </c>
      <c r="J145" t="s">
        <v>560</v>
      </c>
      <c r="K145" t="s">
        <v>178</v>
      </c>
      <c r="L145">
        <v>5</v>
      </c>
    </row>
    <row r="146" spans="1:12" ht="12.75">
      <c r="A146">
        <v>304</v>
      </c>
      <c r="B146">
        <v>1309</v>
      </c>
      <c r="C146" t="s">
        <v>143</v>
      </c>
      <c r="D146">
        <v>6</v>
      </c>
      <c r="E146" t="s">
        <v>148</v>
      </c>
      <c r="F146">
        <v>1</v>
      </c>
      <c r="G146">
        <v>38</v>
      </c>
      <c r="H146" s="3">
        <v>41.18</v>
      </c>
      <c r="I146">
        <v>8</v>
      </c>
      <c r="J146" t="s">
        <v>561</v>
      </c>
      <c r="K146" t="s">
        <v>178</v>
      </c>
      <c r="L146">
        <v>5</v>
      </c>
    </row>
    <row r="147" spans="1:12" ht="12.75">
      <c r="A147">
        <v>304</v>
      </c>
      <c r="B147">
        <v>1309</v>
      </c>
      <c r="C147" t="s">
        <v>143</v>
      </c>
      <c r="D147">
        <v>6</v>
      </c>
      <c r="E147" t="s">
        <v>148</v>
      </c>
      <c r="F147">
        <v>1</v>
      </c>
      <c r="G147">
        <v>52</v>
      </c>
      <c r="H147" s="3">
        <v>41.32</v>
      </c>
      <c r="I147">
        <v>9</v>
      </c>
      <c r="J147" t="s">
        <v>562</v>
      </c>
      <c r="K147" t="s">
        <v>178</v>
      </c>
      <c r="L147">
        <v>5</v>
      </c>
    </row>
    <row r="148" spans="1:12" ht="12.75">
      <c r="A148">
        <v>304</v>
      </c>
      <c r="B148">
        <v>1309</v>
      </c>
      <c r="C148" t="s">
        <v>143</v>
      </c>
      <c r="D148">
        <v>6</v>
      </c>
      <c r="E148" t="s">
        <v>148</v>
      </c>
      <c r="F148">
        <v>1</v>
      </c>
      <c r="G148">
        <v>56</v>
      </c>
      <c r="H148" s="3">
        <v>41.36</v>
      </c>
      <c r="I148">
        <v>10</v>
      </c>
      <c r="J148" t="s">
        <v>563</v>
      </c>
      <c r="K148" t="s">
        <v>178</v>
      </c>
      <c r="L148">
        <v>5</v>
      </c>
    </row>
    <row r="149" spans="1:12" ht="12.75">
      <c r="A149">
        <v>304</v>
      </c>
      <c r="B149">
        <v>1309</v>
      </c>
      <c r="C149" t="s">
        <v>143</v>
      </c>
      <c r="D149">
        <v>6</v>
      </c>
      <c r="E149" t="s">
        <v>148</v>
      </c>
      <c r="F149">
        <v>1</v>
      </c>
      <c r="G149">
        <v>65</v>
      </c>
      <c r="H149" s="3">
        <v>41.45</v>
      </c>
      <c r="I149">
        <v>11</v>
      </c>
      <c r="J149" t="s">
        <v>564</v>
      </c>
      <c r="K149" t="s">
        <v>178</v>
      </c>
      <c r="L149">
        <v>5</v>
      </c>
    </row>
    <row r="150" spans="1:12" ht="12.75">
      <c r="A150">
        <v>304</v>
      </c>
      <c r="B150">
        <v>1309</v>
      </c>
      <c r="C150" t="s">
        <v>143</v>
      </c>
      <c r="D150">
        <v>6</v>
      </c>
      <c r="E150" t="s">
        <v>148</v>
      </c>
      <c r="F150">
        <v>1</v>
      </c>
      <c r="G150">
        <v>72</v>
      </c>
      <c r="H150" s="3">
        <v>41.52</v>
      </c>
      <c r="I150">
        <v>12</v>
      </c>
      <c r="J150" t="s">
        <v>565</v>
      </c>
      <c r="K150" t="s">
        <v>178</v>
      </c>
      <c r="L150">
        <v>5</v>
      </c>
    </row>
    <row r="151" spans="1:12" ht="12.75">
      <c r="A151">
        <v>304</v>
      </c>
      <c r="B151">
        <v>1309</v>
      </c>
      <c r="C151" t="s">
        <v>143</v>
      </c>
      <c r="D151">
        <v>6</v>
      </c>
      <c r="E151" t="s">
        <v>148</v>
      </c>
      <c r="F151">
        <v>1</v>
      </c>
      <c r="G151">
        <v>78</v>
      </c>
      <c r="H151" s="3">
        <v>41.58</v>
      </c>
      <c r="I151">
        <v>13</v>
      </c>
      <c r="J151" t="s">
        <v>566</v>
      </c>
      <c r="K151" t="s">
        <v>178</v>
      </c>
      <c r="L151">
        <v>5</v>
      </c>
    </row>
    <row r="152" spans="1:12" ht="12.75">
      <c r="A152">
        <v>304</v>
      </c>
      <c r="B152">
        <v>1309</v>
      </c>
      <c r="C152" t="s">
        <v>143</v>
      </c>
      <c r="D152">
        <v>6</v>
      </c>
      <c r="E152" t="s">
        <v>148</v>
      </c>
      <c r="F152">
        <v>1</v>
      </c>
      <c r="G152">
        <v>87</v>
      </c>
      <c r="H152" s="3">
        <v>41.67</v>
      </c>
      <c r="I152">
        <v>14</v>
      </c>
      <c r="J152" t="s">
        <v>567</v>
      </c>
      <c r="K152" t="s">
        <v>178</v>
      </c>
      <c r="L152">
        <v>5</v>
      </c>
    </row>
    <row r="153" spans="1:12" ht="12.75">
      <c r="A153">
        <v>304</v>
      </c>
      <c r="B153">
        <v>1309</v>
      </c>
      <c r="C153" t="s">
        <v>143</v>
      </c>
      <c r="D153">
        <v>6</v>
      </c>
      <c r="E153" t="s">
        <v>148</v>
      </c>
      <c r="F153">
        <v>1</v>
      </c>
      <c r="G153">
        <v>95</v>
      </c>
      <c r="H153" s="3">
        <v>41.75</v>
      </c>
      <c r="I153">
        <v>15</v>
      </c>
      <c r="J153" t="s">
        <v>568</v>
      </c>
      <c r="K153" t="s">
        <v>178</v>
      </c>
      <c r="L153">
        <v>5</v>
      </c>
    </row>
    <row r="154" spans="1:12" ht="12.75">
      <c r="A154">
        <v>304</v>
      </c>
      <c r="B154">
        <v>1309</v>
      </c>
      <c r="C154" t="s">
        <v>143</v>
      </c>
      <c r="D154">
        <v>6</v>
      </c>
      <c r="E154" t="s">
        <v>148</v>
      </c>
      <c r="F154">
        <v>1</v>
      </c>
      <c r="G154">
        <v>103</v>
      </c>
      <c r="H154" s="3">
        <v>41.83</v>
      </c>
      <c r="I154">
        <v>16</v>
      </c>
      <c r="J154" t="s">
        <v>569</v>
      </c>
      <c r="K154" t="s">
        <v>178</v>
      </c>
      <c r="L154">
        <v>5</v>
      </c>
    </row>
    <row r="155" spans="1:12" ht="12.75">
      <c r="A155">
        <v>304</v>
      </c>
      <c r="B155">
        <v>1309</v>
      </c>
      <c r="C155" t="s">
        <v>143</v>
      </c>
      <c r="D155">
        <v>6</v>
      </c>
      <c r="E155" t="s">
        <v>148</v>
      </c>
      <c r="F155">
        <v>1</v>
      </c>
      <c r="G155">
        <v>119</v>
      </c>
      <c r="H155" s="3">
        <v>41.99</v>
      </c>
      <c r="I155">
        <v>17</v>
      </c>
      <c r="J155" t="s">
        <v>570</v>
      </c>
      <c r="K155" t="s">
        <v>178</v>
      </c>
      <c r="L155">
        <v>5</v>
      </c>
    </row>
    <row r="156" spans="1:12" ht="12.75">
      <c r="A156">
        <v>304</v>
      </c>
      <c r="B156">
        <v>1309</v>
      </c>
      <c r="C156" t="s">
        <v>143</v>
      </c>
      <c r="D156">
        <v>6</v>
      </c>
      <c r="E156" t="s">
        <v>148</v>
      </c>
      <c r="F156">
        <v>2</v>
      </c>
      <c r="G156">
        <v>0</v>
      </c>
      <c r="H156" s="3">
        <v>42.3</v>
      </c>
      <c r="I156">
        <v>1</v>
      </c>
      <c r="J156" t="s">
        <v>571</v>
      </c>
      <c r="K156" t="s">
        <v>178</v>
      </c>
      <c r="L156">
        <v>5</v>
      </c>
    </row>
    <row r="157" spans="1:12" ht="12.75">
      <c r="A157">
        <v>304</v>
      </c>
      <c r="B157">
        <v>1309</v>
      </c>
      <c r="C157" t="s">
        <v>143</v>
      </c>
      <c r="D157">
        <v>6</v>
      </c>
      <c r="E157" t="s">
        <v>148</v>
      </c>
      <c r="F157">
        <v>2</v>
      </c>
      <c r="G157">
        <v>10</v>
      </c>
      <c r="H157" s="3">
        <v>42.4</v>
      </c>
      <c r="I157">
        <v>2</v>
      </c>
      <c r="J157" t="s">
        <v>572</v>
      </c>
      <c r="K157" t="s">
        <v>178</v>
      </c>
      <c r="L157">
        <v>5</v>
      </c>
    </row>
    <row r="158" spans="1:12" ht="12.75">
      <c r="A158">
        <v>304</v>
      </c>
      <c r="B158">
        <v>1309</v>
      </c>
      <c r="C158" t="s">
        <v>143</v>
      </c>
      <c r="D158">
        <v>6</v>
      </c>
      <c r="E158" t="s">
        <v>148</v>
      </c>
      <c r="F158">
        <v>2</v>
      </c>
      <c r="G158">
        <v>17</v>
      </c>
      <c r="H158" s="3">
        <v>42.47</v>
      </c>
      <c r="I158">
        <v>3</v>
      </c>
      <c r="J158" t="s">
        <v>573</v>
      </c>
      <c r="K158" t="s">
        <v>178</v>
      </c>
      <c r="L158">
        <v>5</v>
      </c>
    </row>
    <row r="159" spans="1:12" ht="12.75">
      <c r="A159">
        <v>304</v>
      </c>
      <c r="B159">
        <v>1309</v>
      </c>
      <c r="C159" t="s">
        <v>143</v>
      </c>
      <c r="D159">
        <v>6</v>
      </c>
      <c r="E159" t="s">
        <v>148</v>
      </c>
      <c r="F159">
        <v>2</v>
      </c>
      <c r="G159">
        <v>28</v>
      </c>
      <c r="H159" s="3">
        <v>42.58</v>
      </c>
      <c r="I159">
        <v>4</v>
      </c>
      <c r="J159" t="s">
        <v>574</v>
      </c>
      <c r="K159" t="s">
        <v>178</v>
      </c>
      <c r="L159">
        <v>5</v>
      </c>
    </row>
    <row r="160" spans="1:12" ht="12.75">
      <c r="A160">
        <v>304</v>
      </c>
      <c r="B160">
        <v>1309</v>
      </c>
      <c r="C160" t="s">
        <v>143</v>
      </c>
      <c r="D160">
        <v>6</v>
      </c>
      <c r="E160" t="s">
        <v>148</v>
      </c>
      <c r="F160">
        <v>2</v>
      </c>
      <c r="G160">
        <v>38</v>
      </c>
      <c r="H160" s="3">
        <v>42.68</v>
      </c>
      <c r="I160">
        <v>5</v>
      </c>
      <c r="J160" t="s">
        <v>575</v>
      </c>
      <c r="K160" t="s">
        <v>178</v>
      </c>
      <c r="L160">
        <v>5</v>
      </c>
    </row>
    <row r="161" spans="1:12" ht="12.75">
      <c r="A161">
        <v>304</v>
      </c>
      <c r="B161">
        <v>1309</v>
      </c>
      <c r="C161" t="s">
        <v>143</v>
      </c>
      <c r="D161">
        <v>6</v>
      </c>
      <c r="E161" t="s">
        <v>148</v>
      </c>
      <c r="F161">
        <v>2</v>
      </c>
      <c r="G161">
        <v>50</v>
      </c>
      <c r="H161" s="3">
        <v>42.8</v>
      </c>
      <c r="I161">
        <v>6</v>
      </c>
      <c r="J161" t="s">
        <v>576</v>
      </c>
      <c r="K161" t="s">
        <v>103</v>
      </c>
      <c r="L161">
        <v>2</v>
      </c>
    </row>
    <row r="162" spans="1:12" ht="12.75">
      <c r="A162">
        <v>304</v>
      </c>
      <c r="B162">
        <v>1309</v>
      </c>
      <c r="C162" t="s">
        <v>143</v>
      </c>
      <c r="D162">
        <v>6</v>
      </c>
      <c r="E162" t="s">
        <v>148</v>
      </c>
      <c r="F162">
        <v>2</v>
      </c>
      <c r="G162">
        <v>61</v>
      </c>
      <c r="H162" s="3">
        <v>42.91</v>
      </c>
      <c r="I162">
        <v>7</v>
      </c>
      <c r="J162" t="s">
        <v>577</v>
      </c>
      <c r="K162" t="s">
        <v>103</v>
      </c>
      <c r="L162">
        <v>2</v>
      </c>
    </row>
    <row r="163" spans="1:12" ht="12.75">
      <c r="A163">
        <v>304</v>
      </c>
      <c r="B163">
        <v>1309</v>
      </c>
      <c r="C163" t="s">
        <v>143</v>
      </c>
      <c r="D163">
        <v>6</v>
      </c>
      <c r="E163" t="s">
        <v>148</v>
      </c>
      <c r="F163">
        <v>2</v>
      </c>
      <c r="G163">
        <v>67</v>
      </c>
      <c r="H163" s="3">
        <v>42.97</v>
      </c>
      <c r="I163">
        <v>8</v>
      </c>
      <c r="J163" t="s">
        <v>578</v>
      </c>
      <c r="K163" t="s">
        <v>103</v>
      </c>
      <c r="L163">
        <v>2</v>
      </c>
    </row>
    <row r="164" spans="1:12" ht="12.75">
      <c r="A164">
        <v>304</v>
      </c>
      <c r="B164">
        <v>1309</v>
      </c>
      <c r="C164" t="s">
        <v>143</v>
      </c>
      <c r="D164">
        <v>6</v>
      </c>
      <c r="E164" t="s">
        <v>148</v>
      </c>
      <c r="F164">
        <v>2</v>
      </c>
      <c r="G164">
        <v>76</v>
      </c>
      <c r="H164" s="3">
        <v>43.06</v>
      </c>
      <c r="I164">
        <v>9</v>
      </c>
      <c r="J164" t="s">
        <v>579</v>
      </c>
      <c r="K164" t="s">
        <v>103</v>
      </c>
      <c r="L164">
        <v>2</v>
      </c>
    </row>
    <row r="165" spans="1:12" ht="12.75">
      <c r="A165">
        <v>304</v>
      </c>
      <c r="B165">
        <v>1309</v>
      </c>
      <c r="C165" t="s">
        <v>143</v>
      </c>
      <c r="D165">
        <v>6</v>
      </c>
      <c r="E165" t="s">
        <v>148</v>
      </c>
      <c r="F165">
        <v>2</v>
      </c>
      <c r="G165">
        <v>82</v>
      </c>
      <c r="H165" s="3">
        <v>43.12</v>
      </c>
      <c r="I165">
        <v>10</v>
      </c>
      <c r="J165" t="s">
        <v>580</v>
      </c>
      <c r="K165" t="s">
        <v>103</v>
      </c>
      <c r="L165">
        <v>2</v>
      </c>
    </row>
    <row r="166" spans="1:12" ht="12.75">
      <c r="A166">
        <v>304</v>
      </c>
      <c r="B166">
        <v>1309</v>
      </c>
      <c r="C166" t="s">
        <v>143</v>
      </c>
      <c r="D166">
        <v>6</v>
      </c>
      <c r="E166" t="s">
        <v>148</v>
      </c>
      <c r="F166">
        <v>2</v>
      </c>
      <c r="G166">
        <v>103</v>
      </c>
      <c r="H166" s="3">
        <v>43.33</v>
      </c>
      <c r="I166">
        <v>11</v>
      </c>
      <c r="J166" t="s">
        <v>581</v>
      </c>
      <c r="K166" t="s">
        <v>103</v>
      </c>
      <c r="L166">
        <v>2</v>
      </c>
    </row>
    <row r="167" spans="1:12" ht="12.75">
      <c r="A167">
        <v>304</v>
      </c>
      <c r="B167">
        <v>1309</v>
      </c>
      <c r="C167" t="s">
        <v>143</v>
      </c>
      <c r="D167">
        <v>6</v>
      </c>
      <c r="E167" t="s">
        <v>148</v>
      </c>
      <c r="F167">
        <v>3</v>
      </c>
      <c r="G167">
        <v>0</v>
      </c>
      <c r="H167" s="3">
        <v>43.44</v>
      </c>
      <c r="I167">
        <v>1</v>
      </c>
      <c r="J167" t="s">
        <v>582</v>
      </c>
      <c r="K167" t="s">
        <v>103</v>
      </c>
      <c r="L167">
        <v>2</v>
      </c>
    </row>
    <row r="168" spans="1:12" ht="12.75">
      <c r="A168">
        <v>304</v>
      </c>
      <c r="B168">
        <v>1309</v>
      </c>
      <c r="C168" t="s">
        <v>143</v>
      </c>
      <c r="D168">
        <v>6</v>
      </c>
      <c r="E168" t="s">
        <v>148</v>
      </c>
      <c r="F168">
        <v>3</v>
      </c>
      <c r="G168">
        <v>85</v>
      </c>
      <c r="H168" s="3">
        <v>44.29</v>
      </c>
      <c r="I168">
        <v>2</v>
      </c>
      <c r="J168" t="s">
        <v>583</v>
      </c>
      <c r="K168" t="s">
        <v>103</v>
      </c>
      <c r="L168">
        <v>2</v>
      </c>
    </row>
    <row r="169" spans="1:12" ht="12.75">
      <c r="A169">
        <v>304</v>
      </c>
      <c r="B169">
        <v>1309</v>
      </c>
      <c r="C169" t="s">
        <v>143</v>
      </c>
      <c r="D169">
        <v>6</v>
      </c>
      <c r="E169" t="s">
        <v>148</v>
      </c>
      <c r="F169">
        <v>3</v>
      </c>
      <c r="G169">
        <v>101</v>
      </c>
      <c r="H169" s="3">
        <v>44.45</v>
      </c>
      <c r="I169">
        <v>3</v>
      </c>
      <c r="J169" t="s">
        <v>584</v>
      </c>
      <c r="K169" t="s">
        <v>103</v>
      </c>
      <c r="L169">
        <v>2</v>
      </c>
    </row>
    <row r="170" spans="1:12" ht="12.75">
      <c r="A170">
        <v>304</v>
      </c>
      <c r="B170">
        <v>1309</v>
      </c>
      <c r="C170" t="s">
        <v>143</v>
      </c>
      <c r="D170">
        <v>6</v>
      </c>
      <c r="E170" t="s">
        <v>148</v>
      </c>
      <c r="F170">
        <v>4</v>
      </c>
      <c r="G170">
        <v>0</v>
      </c>
      <c r="H170" s="3">
        <v>44.79</v>
      </c>
      <c r="I170">
        <v>1</v>
      </c>
      <c r="J170" t="s">
        <v>585</v>
      </c>
      <c r="K170" t="s">
        <v>103</v>
      </c>
      <c r="L170">
        <v>2</v>
      </c>
    </row>
    <row r="171" spans="1:12" ht="12.75">
      <c r="A171">
        <v>304</v>
      </c>
      <c r="B171">
        <v>1309</v>
      </c>
      <c r="C171" t="s">
        <v>143</v>
      </c>
      <c r="D171">
        <v>6</v>
      </c>
      <c r="E171" t="s">
        <v>148</v>
      </c>
      <c r="F171">
        <v>4</v>
      </c>
      <c r="G171">
        <v>7</v>
      </c>
      <c r="H171" s="3">
        <v>44.86</v>
      </c>
      <c r="I171">
        <v>2</v>
      </c>
      <c r="J171" t="s">
        <v>586</v>
      </c>
      <c r="K171" t="s">
        <v>103</v>
      </c>
      <c r="L171">
        <v>2</v>
      </c>
    </row>
    <row r="172" spans="1:12" ht="12.75">
      <c r="A172">
        <v>304</v>
      </c>
      <c r="B172">
        <v>1309</v>
      </c>
      <c r="C172" t="s">
        <v>143</v>
      </c>
      <c r="D172">
        <v>7</v>
      </c>
      <c r="E172" t="s">
        <v>148</v>
      </c>
      <c r="F172">
        <v>1</v>
      </c>
      <c r="G172">
        <v>0</v>
      </c>
      <c r="H172" s="3">
        <v>45.6</v>
      </c>
      <c r="I172">
        <v>1</v>
      </c>
      <c r="J172" t="s">
        <v>587</v>
      </c>
      <c r="K172" t="s">
        <v>103</v>
      </c>
      <c r="L172">
        <v>2</v>
      </c>
    </row>
    <row r="173" spans="1:12" ht="12.75">
      <c r="A173">
        <v>304</v>
      </c>
      <c r="B173">
        <v>1309</v>
      </c>
      <c r="C173" t="s">
        <v>143</v>
      </c>
      <c r="D173">
        <v>7</v>
      </c>
      <c r="E173" t="s">
        <v>148</v>
      </c>
      <c r="F173">
        <v>1</v>
      </c>
      <c r="G173">
        <v>6</v>
      </c>
      <c r="H173" s="3">
        <v>45.66</v>
      </c>
      <c r="I173">
        <v>2</v>
      </c>
      <c r="J173" t="s">
        <v>588</v>
      </c>
      <c r="K173" t="s">
        <v>178</v>
      </c>
      <c r="L173">
        <v>5</v>
      </c>
    </row>
    <row r="174" spans="1:12" ht="12.75">
      <c r="A174">
        <v>304</v>
      </c>
      <c r="B174">
        <v>1309</v>
      </c>
      <c r="C174" t="s">
        <v>143</v>
      </c>
      <c r="D174">
        <v>7</v>
      </c>
      <c r="E174" t="s">
        <v>148</v>
      </c>
      <c r="F174">
        <v>1</v>
      </c>
      <c r="G174">
        <v>16</v>
      </c>
      <c r="H174" s="3">
        <v>45.76</v>
      </c>
      <c r="I174">
        <v>3</v>
      </c>
      <c r="J174" t="s">
        <v>589</v>
      </c>
      <c r="K174" t="s">
        <v>178</v>
      </c>
      <c r="L174">
        <v>5</v>
      </c>
    </row>
    <row r="175" spans="1:12" ht="12.75">
      <c r="A175">
        <v>304</v>
      </c>
      <c r="B175">
        <v>1309</v>
      </c>
      <c r="C175" t="s">
        <v>143</v>
      </c>
      <c r="D175">
        <v>7</v>
      </c>
      <c r="E175" t="s">
        <v>148</v>
      </c>
      <c r="F175">
        <v>1</v>
      </c>
      <c r="G175">
        <v>21</v>
      </c>
      <c r="H175" s="3">
        <v>45.81</v>
      </c>
      <c r="I175">
        <v>4</v>
      </c>
      <c r="J175" t="s">
        <v>590</v>
      </c>
      <c r="K175" t="s">
        <v>178</v>
      </c>
      <c r="L175">
        <v>5</v>
      </c>
    </row>
    <row r="176" spans="1:12" ht="12.75">
      <c r="A176">
        <v>304</v>
      </c>
      <c r="B176">
        <v>1309</v>
      </c>
      <c r="C176" t="s">
        <v>143</v>
      </c>
      <c r="D176">
        <v>7</v>
      </c>
      <c r="E176" t="s">
        <v>148</v>
      </c>
      <c r="F176">
        <v>1</v>
      </c>
      <c r="G176">
        <v>25</v>
      </c>
      <c r="H176" s="3">
        <v>45.85</v>
      </c>
      <c r="I176">
        <v>5</v>
      </c>
      <c r="J176" t="s">
        <v>591</v>
      </c>
      <c r="K176" t="s">
        <v>178</v>
      </c>
      <c r="L176">
        <v>5</v>
      </c>
    </row>
    <row r="177" spans="1:12" ht="12.75">
      <c r="A177">
        <v>304</v>
      </c>
      <c r="B177">
        <v>1309</v>
      </c>
      <c r="C177" t="s">
        <v>143</v>
      </c>
      <c r="D177">
        <v>7</v>
      </c>
      <c r="E177" t="s">
        <v>148</v>
      </c>
      <c r="F177">
        <v>1</v>
      </c>
      <c r="G177">
        <v>28</v>
      </c>
      <c r="H177" s="3">
        <v>45.88</v>
      </c>
      <c r="I177">
        <v>6</v>
      </c>
      <c r="J177" t="s">
        <v>592</v>
      </c>
      <c r="K177" t="s">
        <v>178</v>
      </c>
      <c r="L177">
        <v>5</v>
      </c>
    </row>
    <row r="178" spans="1:12" ht="12.75">
      <c r="A178">
        <v>304</v>
      </c>
      <c r="B178">
        <v>1309</v>
      </c>
      <c r="C178" t="s">
        <v>143</v>
      </c>
      <c r="D178">
        <v>7</v>
      </c>
      <c r="E178" t="s">
        <v>148</v>
      </c>
      <c r="F178">
        <v>1</v>
      </c>
      <c r="G178">
        <v>32</v>
      </c>
      <c r="H178" s="3">
        <v>45.92</v>
      </c>
      <c r="I178">
        <v>7</v>
      </c>
      <c r="J178" t="s">
        <v>593</v>
      </c>
      <c r="K178" t="s">
        <v>178</v>
      </c>
      <c r="L178">
        <v>5</v>
      </c>
    </row>
    <row r="179" spans="1:12" ht="12.75">
      <c r="A179">
        <v>304</v>
      </c>
      <c r="B179">
        <v>1309</v>
      </c>
      <c r="C179" t="s">
        <v>143</v>
      </c>
      <c r="D179">
        <v>7</v>
      </c>
      <c r="E179" t="s">
        <v>148</v>
      </c>
      <c r="F179">
        <v>1</v>
      </c>
      <c r="G179">
        <v>36</v>
      </c>
      <c r="H179" s="3">
        <v>45.96</v>
      </c>
      <c r="I179">
        <v>8</v>
      </c>
      <c r="J179" t="s">
        <v>594</v>
      </c>
      <c r="K179" t="s">
        <v>178</v>
      </c>
      <c r="L179">
        <v>5</v>
      </c>
    </row>
    <row r="180" spans="1:12" ht="12.75">
      <c r="A180">
        <v>304</v>
      </c>
      <c r="B180">
        <v>1309</v>
      </c>
      <c r="C180" t="s">
        <v>143</v>
      </c>
      <c r="D180">
        <v>7</v>
      </c>
      <c r="E180" t="s">
        <v>148</v>
      </c>
      <c r="F180">
        <v>1</v>
      </c>
      <c r="G180">
        <v>44</v>
      </c>
      <c r="H180" s="3">
        <v>46.04</v>
      </c>
      <c r="I180">
        <v>9</v>
      </c>
      <c r="J180" t="s">
        <v>332</v>
      </c>
      <c r="K180" t="s">
        <v>103</v>
      </c>
      <c r="L180">
        <v>2</v>
      </c>
    </row>
    <row r="181" spans="1:12" ht="12.75">
      <c r="A181">
        <v>304</v>
      </c>
      <c r="B181">
        <v>1309</v>
      </c>
      <c r="C181" t="s">
        <v>143</v>
      </c>
      <c r="D181">
        <v>7</v>
      </c>
      <c r="E181" t="s">
        <v>148</v>
      </c>
      <c r="F181">
        <v>2</v>
      </c>
      <c r="G181">
        <v>0</v>
      </c>
      <c r="H181" s="3">
        <v>46.58</v>
      </c>
      <c r="I181">
        <v>1</v>
      </c>
      <c r="J181" t="s">
        <v>333</v>
      </c>
      <c r="K181" t="s">
        <v>103</v>
      </c>
      <c r="L181">
        <v>2</v>
      </c>
    </row>
    <row r="182" spans="1:12" ht="12.75">
      <c r="A182">
        <v>304</v>
      </c>
      <c r="B182">
        <v>1309</v>
      </c>
      <c r="C182" t="s">
        <v>143</v>
      </c>
      <c r="D182">
        <v>7</v>
      </c>
      <c r="E182" t="s">
        <v>148</v>
      </c>
      <c r="F182">
        <v>2</v>
      </c>
      <c r="G182">
        <v>59</v>
      </c>
      <c r="H182" s="3">
        <v>47.17</v>
      </c>
      <c r="I182">
        <v>2</v>
      </c>
      <c r="J182" t="s">
        <v>334</v>
      </c>
      <c r="K182" t="s">
        <v>103</v>
      </c>
      <c r="L182">
        <v>2</v>
      </c>
    </row>
    <row r="183" spans="1:12" ht="12.75">
      <c r="A183">
        <v>304</v>
      </c>
      <c r="B183">
        <v>1309</v>
      </c>
      <c r="C183" t="s">
        <v>143</v>
      </c>
      <c r="D183">
        <v>7</v>
      </c>
      <c r="E183" t="s">
        <v>148</v>
      </c>
      <c r="F183">
        <v>2</v>
      </c>
      <c r="G183">
        <v>63</v>
      </c>
      <c r="H183" s="3">
        <v>47.21</v>
      </c>
      <c r="I183">
        <v>3</v>
      </c>
      <c r="J183" t="s">
        <v>335</v>
      </c>
      <c r="K183" t="s">
        <v>103</v>
      </c>
      <c r="L183">
        <v>2</v>
      </c>
    </row>
    <row r="184" spans="1:12" ht="12.75">
      <c r="A184">
        <v>304</v>
      </c>
      <c r="B184">
        <v>1309</v>
      </c>
      <c r="C184" t="s">
        <v>143</v>
      </c>
      <c r="D184">
        <v>7</v>
      </c>
      <c r="E184" t="s">
        <v>148</v>
      </c>
      <c r="F184">
        <v>2</v>
      </c>
      <c r="G184">
        <v>76</v>
      </c>
      <c r="H184" s="3">
        <v>47.34</v>
      </c>
      <c r="I184">
        <v>4</v>
      </c>
      <c r="J184" t="s">
        <v>336</v>
      </c>
      <c r="K184" t="s">
        <v>103</v>
      </c>
      <c r="L184">
        <v>2</v>
      </c>
    </row>
    <row r="185" spans="1:12" ht="12.75">
      <c r="A185">
        <v>304</v>
      </c>
      <c r="B185">
        <v>1309</v>
      </c>
      <c r="C185" t="s">
        <v>143</v>
      </c>
      <c r="D185">
        <v>7</v>
      </c>
      <c r="E185" t="s">
        <v>148</v>
      </c>
      <c r="F185">
        <v>2</v>
      </c>
      <c r="G185">
        <v>90</v>
      </c>
      <c r="H185" s="3">
        <v>47.48</v>
      </c>
      <c r="I185">
        <v>5</v>
      </c>
      <c r="J185" t="s">
        <v>337</v>
      </c>
      <c r="K185" t="s">
        <v>103</v>
      </c>
      <c r="L185">
        <v>2</v>
      </c>
    </row>
    <row r="186" spans="1:12" ht="12.75">
      <c r="A186">
        <v>304</v>
      </c>
      <c r="B186">
        <v>1309</v>
      </c>
      <c r="C186" t="s">
        <v>143</v>
      </c>
      <c r="D186">
        <v>7</v>
      </c>
      <c r="E186" t="s">
        <v>148</v>
      </c>
      <c r="F186">
        <v>2</v>
      </c>
      <c r="G186">
        <v>102</v>
      </c>
      <c r="H186" s="3">
        <v>47.6</v>
      </c>
      <c r="I186">
        <v>6</v>
      </c>
      <c r="J186" t="s">
        <v>338</v>
      </c>
      <c r="K186" t="s">
        <v>103</v>
      </c>
      <c r="L186">
        <v>2</v>
      </c>
    </row>
    <row r="187" spans="1:12" ht="12.75">
      <c r="A187">
        <v>304</v>
      </c>
      <c r="B187">
        <v>1309</v>
      </c>
      <c r="C187" t="s">
        <v>143</v>
      </c>
      <c r="D187">
        <v>7</v>
      </c>
      <c r="E187" t="s">
        <v>148</v>
      </c>
      <c r="F187">
        <v>2</v>
      </c>
      <c r="G187">
        <v>105</v>
      </c>
      <c r="H187" s="3">
        <v>47.63</v>
      </c>
      <c r="I187">
        <v>7</v>
      </c>
      <c r="J187" t="s">
        <v>339</v>
      </c>
      <c r="K187" t="s">
        <v>103</v>
      </c>
      <c r="L187">
        <v>2</v>
      </c>
    </row>
    <row r="188" spans="1:12" ht="12.75">
      <c r="A188">
        <v>304</v>
      </c>
      <c r="B188">
        <v>1309</v>
      </c>
      <c r="C188" t="s">
        <v>143</v>
      </c>
      <c r="D188">
        <v>7</v>
      </c>
      <c r="E188" t="s">
        <v>148</v>
      </c>
      <c r="F188">
        <v>2</v>
      </c>
      <c r="G188">
        <v>111</v>
      </c>
      <c r="H188" s="3">
        <v>47.69</v>
      </c>
      <c r="I188">
        <v>8</v>
      </c>
      <c r="J188" t="s">
        <v>340</v>
      </c>
      <c r="K188" t="s">
        <v>103</v>
      </c>
      <c r="L188">
        <v>2</v>
      </c>
    </row>
    <row r="189" spans="1:12" ht="12.75">
      <c r="A189">
        <v>304</v>
      </c>
      <c r="B189">
        <v>1309</v>
      </c>
      <c r="C189" t="s">
        <v>143</v>
      </c>
      <c r="D189">
        <v>7</v>
      </c>
      <c r="E189" t="s">
        <v>148</v>
      </c>
      <c r="F189">
        <v>2</v>
      </c>
      <c r="G189">
        <v>116</v>
      </c>
      <c r="H189" s="3">
        <v>47.74</v>
      </c>
      <c r="I189">
        <v>9</v>
      </c>
      <c r="J189" t="s">
        <v>341</v>
      </c>
      <c r="K189" t="s">
        <v>103</v>
      </c>
      <c r="L189">
        <v>2</v>
      </c>
    </row>
    <row r="190" spans="1:12" ht="12.75">
      <c r="A190">
        <v>304</v>
      </c>
      <c r="B190">
        <v>1309</v>
      </c>
      <c r="C190" t="s">
        <v>143</v>
      </c>
      <c r="D190">
        <v>7</v>
      </c>
      <c r="E190" t="s">
        <v>148</v>
      </c>
      <c r="F190">
        <v>2</v>
      </c>
      <c r="G190">
        <v>120</v>
      </c>
      <c r="H190" s="3">
        <v>47.78</v>
      </c>
      <c r="I190">
        <v>10</v>
      </c>
      <c r="J190" t="s">
        <v>342</v>
      </c>
      <c r="K190" t="s">
        <v>103</v>
      </c>
      <c r="L190">
        <v>2</v>
      </c>
    </row>
    <row r="191" spans="1:12" ht="12.75">
      <c r="A191">
        <v>304</v>
      </c>
      <c r="B191">
        <v>1309</v>
      </c>
      <c r="C191" t="s">
        <v>143</v>
      </c>
      <c r="D191">
        <v>7</v>
      </c>
      <c r="E191" t="s">
        <v>148</v>
      </c>
      <c r="F191">
        <v>2</v>
      </c>
      <c r="G191">
        <v>124</v>
      </c>
      <c r="H191" s="3">
        <v>47.82</v>
      </c>
      <c r="I191">
        <v>11</v>
      </c>
      <c r="J191" t="s">
        <v>343</v>
      </c>
      <c r="K191" t="s">
        <v>103</v>
      </c>
      <c r="L191">
        <v>2</v>
      </c>
    </row>
    <row r="192" spans="1:12" ht="12.75">
      <c r="A192">
        <v>304</v>
      </c>
      <c r="B192">
        <v>1309</v>
      </c>
      <c r="C192" t="s">
        <v>143</v>
      </c>
      <c r="D192">
        <v>7</v>
      </c>
      <c r="E192" t="s">
        <v>148</v>
      </c>
      <c r="F192">
        <v>2</v>
      </c>
      <c r="G192">
        <v>129</v>
      </c>
      <c r="H192" s="3">
        <v>47.87</v>
      </c>
      <c r="I192">
        <v>12</v>
      </c>
      <c r="J192" t="s">
        <v>344</v>
      </c>
      <c r="K192" t="s">
        <v>103</v>
      </c>
      <c r="L192">
        <v>2</v>
      </c>
    </row>
    <row r="193" spans="1:12" ht="12.75">
      <c r="A193">
        <v>304</v>
      </c>
      <c r="B193">
        <v>1309</v>
      </c>
      <c r="C193" t="s">
        <v>143</v>
      </c>
      <c r="D193">
        <v>7</v>
      </c>
      <c r="E193" t="s">
        <v>148</v>
      </c>
      <c r="F193">
        <v>2</v>
      </c>
      <c r="G193">
        <v>141</v>
      </c>
      <c r="H193" s="3">
        <v>47.99</v>
      </c>
      <c r="I193">
        <v>13</v>
      </c>
      <c r="J193" t="s">
        <v>345</v>
      </c>
      <c r="K193" t="s">
        <v>103</v>
      </c>
      <c r="L193">
        <v>2</v>
      </c>
    </row>
    <row r="194" spans="1:12" ht="12.75">
      <c r="A194">
        <v>304</v>
      </c>
      <c r="B194">
        <v>1309</v>
      </c>
      <c r="C194" t="s">
        <v>143</v>
      </c>
      <c r="D194">
        <v>7</v>
      </c>
      <c r="E194" t="s">
        <v>148</v>
      </c>
      <c r="F194">
        <v>3</v>
      </c>
      <c r="G194">
        <v>0</v>
      </c>
      <c r="H194" s="3">
        <v>48.03</v>
      </c>
      <c r="I194">
        <v>1</v>
      </c>
      <c r="J194" t="s">
        <v>346</v>
      </c>
      <c r="K194" t="s">
        <v>102</v>
      </c>
      <c r="L194">
        <v>1</v>
      </c>
    </row>
    <row r="195" spans="1:12" ht="12.75">
      <c r="A195">
        <v>304</v>
      </c>
      <c r="B195">
        <v>1309</v>
      </c>
      <c r="C195" t="s">
        <v>143</v>
      </c>
      <c r="D195">
        <v>7</v>
      </c>
      <c r="E195" t="s">
        <v>148</v>
      </c>
      <c r="F195">
        <v>3</v>
      </c>
      <c r="G195">
        <v>6</v>
      </c>
      <c r="H195" s="3">
        <v>48.09</v>
      </c>
      <c r="I195">
        <v>2</v>
      </c>
      <c r="J195" t="s">
        <v>347</v>
      </c>
      <c r="K195" t="s">
        <v>145</v>
      </c>
      <c r="L195">
        <v>1</v>
      </c>
    </row>
    <row r="196" spans="1:12" ht="12.75">
      <c r="A196">
        <v>304</v>
      </c>
      <c r="B196">
        <v>1309</v>
      </c>
      <c r="C196" t="s">
        <v>143</v>
      </c>
      <c r="D196">
        <v>7</v>
      </c>
      <c r="E196" t="s">
        <v>148</v>
      </c>
      <c r="F196">
        <v>3</v>
      </c>
      <c r="G196">
        <v>11</v>
      </c>
      <c r="H196" s="3">
        <v>48.14</v>
      </c>
      <c r="I196">
        <v>3</v>
      </c>
      <c r="J196" t="s">
        <v>348</v>
      </c>
      <c r="K196" t="s">
        <v>145</v>
      </c>
      <c r="L196">
        <v>1</v>
      </c>
    </row>
    <row r="197" spans="1:12" ht="12.75">
      <c r="A197">
        <v>304</v>
      </c>
      <c r="B197">
        <v>1309</v>
      </c>
      <c r="C197" t="s">
        <v>143</v>
      </c>
      <c r="D197">
        <v>7</v>
      </c>
      <c r="E197" t="s">
        <v>148</v>
      </c>
      <c r="F197">
        <v>3</v>
      </c>
      <c r="G197">
        <v>21</v>
      </c>
      <c r="H197" s="3">
        <v>48.24</v>
      </c>
      <c r="I197">
        <v>4</v>
      </c>
      <c r="J197" t="s">
        <v>349</v>
      </c>
      <c r="K197" t="s">
        <v>104</v>
      </c>
      <c r="L197">
        <v>4</v>
      </c>
    </row>
    <row r="198" spans="1:12" ht="12.75">
      <c r="A198">
        <v>304</v>
      </c>
      <c r="B198">
        <v>1309</v>
      </c>
      <c r="C198" t="s">
        <v>143</v>
      </c>
      <c r="D198">
        <v>7</v>
      </c>
      <c r="E198" t="s">
        <v>148</v>
      </c>
      <c r="F198">
        <v>3</v>
      </c>
      <c r="G198">
        <v>25</v>
      </c>
      <c r="H198" s="3">
        <v>48.28</v>
      </c>
      <c r="I198">
        <v>5</v>
      </c>
      <c r="J198" t="s">
        <v>350</v>
      </c>
      <c r="K198" t="s">
        <v>104</v>
      </c>
      <c r="L198">
        <v>4</v>
      </c>
    </row>
    <row r="199" spans="1:12" ht="12.75">
      <c r="A199">
        <v>304</v>
      </c>
      <c r="B199">
        <v>1309</v>
      </c>
      <c r="C199" t="s">
        <v>143</v>
      </c>
      <c r="D199">
        <v>7</v>
      </c>
      <c r="E199" t="s">
        <v>148</v>
      </c>
      <c r="F199">
        <v>3</v>
      </c>
      <c r="G199">
        <v>30</v>
      </c>
      <c r="H199" s="3">
        <v>48.33</v>
      </c>
      <c r="I199">
        <v>6</v>
      </c>
      <c r="J199" t="s">
        <v>351</v>
      </c>
      <c r="K199" t="s">
        <v>104</v>
      </c>
      <c r="L199">
        <v>4</v>
      </c>
    </row>
    <row r="200" spans="1:12" ht="12.75">
      <c r="A200">
        <v>304</v>
      </c>
      <c r="B200">
        <v>1309</v>
      </c>
      <c r="C200" t="s">
        <v>143</v>
      </c>
      <c r="D200">
        <v>7</v>
      </c>
      <c r="E200" t="s">
        <v>148</v>
      </c>
      <c r="F200">
        <v>3</v>
      </c>
      <c r="G200">
        <v>35</v>
      </c>
      <c r="H200" s="3">
        <v>48.38</v>
      </c>
      <c r="I200">
        <v>7</v>
      </c>
      <c r="J200" t="s">
        <v>352</v>
      </c>
      <c r="K200" t="s">
        <v>104</v>
      </c>
      <c r="L200">
        <v>4</v>
      </c>
    </row>
    <row r="201" spans="1:12" ht="12.75">
      <c r="A201">
        <v>304</v>
      </c>
      <c r="B201">
        <v>1309</v>
      </c>
      <c r="C201" t="s">
        <v>143</v>
      </c>
      <c r="D201">
        <v>7</v>
      </c>
      <c r="E201" t="s">
        <v>148</v>
      </c>
      <c r="F201">
        <v>3</v>
      </c>
      <c r="G201">
        <v>40</v>
      </c>
      <c r="H201" s="3">
        <v>48.43</v>
      </c>
      <c r="I201">
        <v>8</v>
      </c>
      <c r="J201" t="s">
        <v>353</v>
      </c>
      <c r="K201" t="s">
        <v>104</v>
      </c>
      <c r="L201">
        <v>4</v>
      </c>
    </row>
    <row r="202" spans="1:12" ht="12.75">
      <c r="A202">
        <v>304</v>
      </c>
      <c r="B202">
        <v>1309</v>
      </c>
      <c r="C202" t="s">
        <v>143</v>
      </c>
      <c r="D202">
        <v>7</v>
      </c>
      <c r="E202" t="s">
        <v>148</v>
      </c>
      <c r="F202">
        <v>3</v>
      </c>
      <c r="G202">
        <v>45</v>
      </c>
      <c r="H202" s="3">
        <v>48.48</v>
      </c>
      <c r="I202">
        <v>9</v>
      </c>
      <c r="J202" t="s">
        <v>354</v>
      </c>
      <c r="K202" t="s">
        <v>104</v>
      </c>
      <c r="L202">
        <v>4</v>
      </c>
    </row>
    <row r="203" spans="1:12" ht="12.75">
      <c r="A203">
        <v>304</v>
      </c>
      <c r="B203">
        <v>1309</v>
      </c>
      <c r="C203" t="s">
        <v>143</v>
      </c>
      <c r="D203">
        <v>7</v>
      </c>
      <c r="E203" t="s">
        <v>148</v>
      </c>
      <c r="F203">
        <v>3</v>
      </c>
      <c r="G203">
        <v>52</v>
      </c>
      <c r="H203" s="3">
        <v>48.55</v>
      </c>
      <c r="I203">
        <v>10</v>
      </c>
      <c r="J203" t="s">
        <v>355</v>
      </c>
      <c r="K203" t="s">
        <v>104</v>
      </c>
      <c r="L203">
        <v>4</v>
      </c>
    </row>
    <row r="204" spans="1:12" ht="12.75">
      <c r="A204">
        <v>304</v>
      </c>
      <c r="B204">
        <v>1309</v>
      </c>
      <c r="C204" t="s">
        <v>143</v>
      </c>
      <c r="D204">
        <v>7</v>
      </c>
      <c r="E204" t="s">
        <v>148</v>
      </c>
      <c r="F204">
        <v>3</v>
      </c>
      <c r="G204">
        <v>57</v>
      </c>
      <c r="H204" s="3">
        <v>48.6</v>
      </c>
      <c r="I204">
        <v>11</v>
      </c>
      <c r="J204" t="s">
        <v>356</v>
      </c>
      <c r="K204" t="s">
        <v>104</v>
      </c>
      <c r="L204">
        <v>4</v>
      </c>
    </row>
    <row r="205" spans="1:12" ht="12.75">
      <c r="A205">
        <v>304</v>
      </c>
      <c r="B205">
        <v>1309</v>
      </c>
      <c r="C205" t="s">
        <v>143</v>
      </c>
      <c r="D205">
        <v>7</v>
      </c>
      <c r="E205" t="s">
        <v>148</v>
      </c>
      <c r="F205">
        <v>3</v>
      </c>
      <c r="G205">
        <v>68</v>
      </c>
      <c r="H205" s="3">
        <v>48.71</v>
      </c>
      <c r="I205">
        <v>12</v>
      </c>
      <c r="J205" t="s">
        <v>357</v>
      </c>
      <c r="K205" t="s">
        <v>104</v>
      </c>
      <c r="L205">
        <v>4</v>
      </c>
    </row>
    <row r="206" spans="1:12" ht="12.75">
      <c r="A206">
        <v>304</v>
      </c>
      <c r="B206">
        <v>1309</v>
      </c>
      <c r="C206" t="s">
        <v>143</v>
      </c>
      <c r="D206">
        <v>7</v>
      </c>
      <c r="E206" t="s">
        <v>148</v>
      </c>
      <c r="F206">
        <v>3</v>
      </c>
      <c r="G206">
        <v>77</v>
      </c>
      <c r="H206" s="3">
        <v>48.8</v>
      </c>
      <c r="I206">
        <v>13</v>
      </c>
      <c r="J206" t="s">
        <v>358</v>
      </c>
      <c r="K206" t="s">
        <v>104</v>
      </c>
      <c r="L206">
        <v>4</v>
      </c>
    </row>
    <row r="207" spans="1:12" ht="12.75">
      <c r="A207">
        <v>304</v>
      </c>
      <c r="B207">
        <v>1309</v>
      </c>
      <c r="C207" t="s">
        <v>143</v>
      </c>
      <c r="D207">
        <v>7</v>
      </c>
      <c r="E207" t="s">
        <v>148</v>
      </c>
      <c r="F207">
        <v>3</v>
      </c>
      <c r="G207">
        <v>82</v>
      </c>
      <c r="H207" s="3">
        <v>48.85</v>
      </c>
      <c r="I207">
        <v>14</v>
      </c>
      <c r="J207" t="s">
        <v>359</v>
      </c>
      <c r="K207" t="s">
        <v>104</v>
      </c>
      <c r="L207">
        <v>4</v>
      </c>
    </row>
    <row r="208" spans="1:12" ht="12.75">
      <c r="A208">
        <v>304</v>
      </c>
      <c r="B208">
        <v>1309</v>
      </c>
      <c r="C208" t="s">
        <v>143</v>
      </c>
      <c r="D208">
        <v>7</v>
      </c>
      <c r="E208" t="s">
        <v>148</v>
      </c>
      <c r="F208">
        <v>3</v>
      </c>
      <c r="G208">
        <v>87</v>
      </c>
      <c r="H208" s="3">
        <v>48.9</v>
      </c>
      <c r="I208">
        <v>15</v>
      </c>
      <c r="J208" t="s">
        <v>360</v>
      </c>
      <c r="K208" t="s">
        <v>104</v>
      </c>
      <c r="L208">
        <v>4</v>
      </c>
    </row>
    <row r="209" spans="1:12" ht="12.75">
      <c r="A209">
        <v>304</v>
      </c>
      <c r="B209">
        <v>1309</v>
      </c>
      <c r="C209" t="s">
        <v>143</v>
      </c>
      <c r="D209">
        <v>7</v>
      </c>
      <c r="E209" t="s">
        <v>148</v>
      </c>
      <c r="F209">
        <v>3</v>
      </c>
      <c r="G209">
        <v>91</v>
      </c>
      <c r="H209" s="3">
        <v>48.94</v>
      </c>
      <c r="I209">
        <v>16</v>
      </c>
      <c r="J209" t="s">
        <v>361</v>
      </c>
      <c r="K209" t="s">
        <v>178</v>
      </c>
      <c r="L209">
        <v>5</v>
      </c>
    </row>
    <row r="210" spans="1:12" ht="12.75">
      <c r="A210">
        <v>304</v>
      </c>
      <c r="B210">
        <v>1309</v>
      </c>
      <c r="C210" t="s">
        <v>143</v>
      </c>
      <c r="D210">
        <v>7</v>
      </c>
      <c r="E210" t="s">
        <v>148</v>
      </c>
      <c r="F210">
        <v>3</v>
      </c>
      <c r="G210">
        <v>105</v>
      </c>
      <c r="H210" s="3">
        <v>49.08</v>
      </c>
      <c r="I210">
        <v>17</v>
      </c>
      <c r="J210" t="s">
        <v>362</v>
      </c>
      <c r="K210" t="s">
        <v>178</v>
      </c>
      <c r="L210">
        <v>5</v>
      </c>
    </row>
    <row r="211" spans="1:12" ht="12.75">
      <c r="A211">
        <v>304</v>
      </c>
      <c r="B211">
        <v>1309</v>
      </c>
      <c r="C211" t="s">
        <v>143</v>
      </c>
      <c r="D211">
        <v>8</v>
      </c>
      <c r="E211" t="s">
        <v>148</v>
      </c>
      <c r="F211">
        <v>1</v>
      </c>
      <c r="G211">
        <v>0</v>
      </c>
      <c r="H211" s="3">
        <v>50.5</v>
      </c>
      <c r="I211">
        <v>1</v>
      </c>
      <c r="J211" t="s">
        <v>363</v>
      </c>
      <c r="K211" t="s">
        <v>178</v>
      </c>
      <c r="L211">
        <v>5</v>
      </c>
    </row>
    <row r="212" spans="1:12" ht="12.75">
      <c r="A212">
        <v>304</v>
      </c>
      <c r="B212">
        <v>1309</v>
      </c>
      <c r="C212" t="s">
        <v>143</v>
      </c>
      <c r="D212">
        <v>8</v>
      </c>
      <c r="E212" t="s">
        <v>148</v>
      </c>
      <c r="F212">
        <v>1</v>
      </c>
      <c r="G212">
        <v>7</v>
      </c>
      <c r="H212" s="3">
        <v>50.57</v>
      </c>
      <c r="I212">
        <v>2</v>
      </c>
      <c r="J212" t="s">
        <v>364</v>
      </c>
      <c r="K212" t="s">
        <v>178</v>
      </c>
      <c r="L212">
        <v>5</v>
      </c>
    </row>
    <row r="213" spans="1:12" ht="12.75">
      <c r="A213">
        <v>304</v>
      </c>
      <c r="B213">
        <v>1309</v>
      </c>
      <c r="C213" t="s">
        <v>143</v>
      </c>
      <c r="D213">
        <v>8</v>
      </c>
      <c r="E213" t="s">
        <v>148</v>
      </c>
      <c r="F213">
        <v>1</v>
      </c>
      <c r="G213">
        <v>11</v>
      </c>
      <c r="H213" s="3">
        <v>50.61</v>
      </c>
      <c r="I213">
        <v>3</v>
      </c>
      <c r="J213" t="s">
        <v>365</v>
      </c>
      <c r="K213" t="s">
        <v>178</v>
      </c>
      <c r="L213">
        <v>5</v>
      </c>
    </row>
    <row r="214" spans="1:12" ht="12.75">
      <c r="A214">
        <v>304</v>
      </c>
      <c r="B214">
        <v>1309</v>
      </c>
      <c r="C214" t="s">
        <v>143</v>
      </c>
      <c r="D214">
        <v>8</v>
      </c>
      <c r="E214" t="s">
        <v>148</v>
      </c>
      <c r="F214">
        <v>1</v>
      </c>
      <c r="G214">
        <v>18</v>
      </c>
      <c r="H214" s="3">
        <v>50.68</v>
      </c>
      <c r="I214">
        <v>4</v>
      </c>
      <c r="J214" t="s">
        <v>366</v>
      </c>
      <c r="K214" t="s">
        <v>178</v>
      </c>
      <c r="L214">
        <v>5</v>
      </c>
    </row>
    <row r="215" spans="1:12" ht="12.75">
      <c r="A215">
        <v>304</v>
      </c>
      <c r="B215">
        <v>1309</v>
      </c>
      <c r="C215" t="s">
        <v>143</v>
      </c>
      <c r="D215">
        <v>8</v>
      </c>
      <c r="E215" t="s">
        <v>148</v>
      </c>
      <c r="F215">
        <v>1</v>
      </c>
      <c r="G215">
        <v>32</v>
      </c>
      <c r="H215" s="3">
        <v>50.82</v>
      </c>
      <c r="I215">
        <v>5</v>
      </c>
      <c r="J215" t="s">
        <v>367</v>
      </c>
      <c r="K215" t="s">
        <v>89</v>
      </c>
      <c r="L215">
        <v>4</v>
      </c>
    </row>
    <row r="216" spans="1:12" ht="12.75">
      <c r="A216">
        <v>304</v>
      </c>
      <c r="B216">
        <v>1309</v>
      </c>
      <c r="C216" t="s">
        <v>143</v>
      </c>
      <c r="D216">
        <v>8</v>
      </c>
      <c r="E216" t="s">
        <v>148</v>
      </c>
      <c r="F216">
        <v>1</v>
      </c>
      <c r="G216">
        <v>37</v>
      </c>
      <c r="H216" s="3">
        <v>50.87</v>
      </c>
      <c r="I216">
        <v>6</v>
      </c>
      <c r="J216" t="s">
        <v>368</v>
      </c>
      <c r="K216" t="s">
        <v>89</v>
      </c>
      <c r="L216">
        <v>4</v>
      </c>
    </row>
    <row r="217" spans="1:12" ht="12.75">
      <c r="A217">
        <v>304</v>
      </c>
      <c r="B217">
        <v>1309</v>
      </c>
      <c r="C217" t="s">
        <v>143</v>
      </c>
      <c r="D217">
        <v>8</v>
      </c>
      <c r="E217" t="s">
        <v>148</v>
      </c>
      <c r="F217">
        <v>1</v>
      </c>
      <c r="G217">
        <v>42</v>
      </c>
      <c r="H217" s="3">
        <v>50.92</v>
      </c>
      <c r="I217">
        <v>7</v>
      </c>
      <c r="J217" t="s">
        <v>369</v>
      </c>
      <c r="K217" t="s">
        <v>89</v>
      </c>
      <c r="L217">
        <v>4</v>
      </c>
    </row>
    <row r="218" spans="1:12" ht="12.75">
      <c r="A218">
        <v>304</v>
      </c>
      <c r="B218">
        <v>1309</v>
      </c>
      <c r="C218" t="s">
        <v>143</v>
      </c>
      <c r="D218">
        <v>8</v>
      </c>
      <c r="E218" t="s">
        <v>148</v>
      </c>
      <c r="F218">
        <v>1</v>
      </c>
      <c r="G218">
        <v>47</v>
      </c>
      <c r="H218" s="3">
        <v>50.97</v>
      </c>
      <c r="I218">
        <v>8</v>
      </c>
      <c r="J218" t="s">
        <v>370</v>
      </c>
      <c r="K218" t="s">
        <v>89</v>
      </c>
      <c r="L218">
        <v>4</v>
      </c>
    </row>
    <row r="219" spans="1:12" ht="12.75">
      <c r="A219">
        <v>304</v>
      </c>
      <c r="B219">
        <v>1309</v>
      </c>
      <c r="C219" t="s">
        <v>143</v>
      </c>
      <c r="D219">
        <v>8</v>
      </c>
      <c r="E219" t="s">
        <v>148</v>
      </c>
      <c r="F219">
        <v>1</v>
      </c>
      <c r="G219">
        <v>65</v>
      </c>
      <c r="H219" s="3">
        <v>51.15</v>
      </c>
      <c r="I219">
        <v>9</v>
      </c>
      <c r="J219" t="s">
        <v>371</v>
      </c>
      <c r="K219" t="s">
        <v>89</v>
      </c>
      <c r="L219">
        <v>4</v>
      </c>
    </row>
    <row r="220" spans="1:12" ht="12.75">
      <c r="A220">
        <v>304</v>
      </c>
      <c r="B220">
        <v>1309</v>
      </c>
      <c r="C220" t="s">
        <v>143</v>
      </c>
      <c r="D220">
        <v>8</v>
      </c>
      <c r="E220" t="s">
        <v>148</v>
      </c>
      <c r="F220">
        <v>1</v>
      </c>
      <c r="G220">
        <v>80</v>
      </c>
      <c r="H220" s="3">
        <v>51.3</v>
      </c>
      <c r="I220">
        <v>10</v>
      </c>
      <c r="J220" t="s">
        <v>372</v>
      </c>
      <c r="K220" t="s">
        <v>89</v>
      </c>
      <c r="L220">
        <v>4</v>
      </c>
    </row>
    <row r="221" spans="1:12" ht="12.75">
      <c r="A221">
        <v>304</v>
      </c>
      <c r="B221">
        <v>1309</v>
      </c>
      <c r="C221" t="s">
        <v>143</v>
      </c>
      <c r="D221">
        <v>8</v>
      </c>
      <c r="E221" t="s">
        <v>148</v>
      </c>
      <c r="F221">
        <v>1</v>
      </c>
      <c r="G221">
        <v>85</v>
      </c>
      <c r="H221" s="3">
        <v>51.35</v>
      </c>
      <c r="I221">
        <v>11</v>
      </c>
      <c r="J221" t="s">
        <v>373</v>
      </c>
      <c r="K221" t="s">
        <v>89</v>
      </c>
      <c r="L221">
        <v>4</v>
      </c>
    </row>
    <row r="222" spans="1:12" ht="12.75">
      <c r="A222">
        <v>304</v>
      </c>
      <c r="B222">
        <v>1309</v>
      </c>
      <c r="C222" t="s">
        <v>143</v>
      </c>
      <c r="D222">
        <v>8</v>
      </c>
      <c r="E222" t="s">
        <v>148</v>
      </c>
      <c r="F222">
        <v>1</v>
      </c>
      <c r="G222">
        <v>91</v>
      </c>
      <c r="H222" s="3">
        <v>51.41</v>
      </c>
      <c r="I222">
        <v>12</v>
      </c>
      <c r="J222" t="s">
        <v>374</v>
      </c>
      <c r="K222" t="s">
        <v>89</v>
      </c>
      <c r="L222">
        <v>4</v>
      </c>
    </row>
    <row r="223" spans="1:12" ht="12.75">
      <c r="A223">
        <v>304</v>
      </c>
      <c r="B223">
        <v>1309</v>
      </c>
      <c r="C223" t="s">
        <v>143</v>
      </c>
      <c r="D223">
        <v>8</v>
      </c>
      <c r="E223" t="s">
        <v>148</v>
      </c>
      <c r="F223">
        <v>1</v>
      </c>
      <c r="G223">
        <v>101</v>
      </c>
      <c r="H223" s="3">
        <v>51.51</v>
      </c>
      <c r="I223">
        <v>13</v>
      </c>
      <c r="J223" t="s">
        <v>375</v>
      </c>
      <c r="K223" t="s">
        <v>89</v>
      </c>
      <c r="L223">
        <v>4</v>
      </c>
    </row>
    <row r="224" spans="1:12" ht="12.75">
      <c r="A224">
        <v>304</v>
      </c>
      <c r="B224">
        <v>1309</v>
      </c>
      <c r="C224" t="s">
        <v>143</v>
      </c>
      <c r="D224">
        <v>8</v>
      </c>
      <c r="E224" t="s">
        <v>148</v>
      </c>
      <c r="F224">
        <v>1</v>
      </c>
      <c r="G224">
        <v>108</v>
      </c>
      <c r="H224" s="3">
        <v>51.58</v>
      </c>
      <c r="I224">
        <v>14</v>
      </c>
      <c r="J224" t="s">
        <v>376</v>
      </c>
      <c r="K224" t="s">
        <v>89</v>
      </c>
      <c r="L224">
        <v>4</v>
      </c>
    </row>
    <row r="225" spans="1:12" ht="12.75">
      <c r="A225">
        <v>304</v>
      </c>
      <c r="B225">
        <v>1309</v>
      </c>
      <c r="C225" t="s">
        <v>143</v>
      </c>
      <c r="D225">
        <v>8</v>
      </c>
      <c r="E225" t="s">
        <v>148</v>
      </c>
      <c r="F225">
        <v>1</v>
      </c>
      <c r="G225">
        <v>120</v>
      </c>
      <c r="H225" s="3">
        <v>51.7</v>
      </c>
      <c r="I225">
        <v>15</v>
      </c>
      <c r="J225" t="s">
        <v>377</v>
      </c>
      <c r="K225" t="s">
        <v>90</v>
      </c>
      <c r="L225">
        <v>6</v>
      </c>
    </row>
    <row r="226" spans="1:12" ht="12.75">
      <c r="A226">
        <v>304</v>
      </c>
      <c r="B226">
        <v>1309</v>
      </c>
      <c r="C226" t="s">
        <v>143</v>
      </c>
      <c r="D226">
        <v>8</v>
      </c>
      <c r="E226" t="s">
        <v>148</v>
      </c>
      <c r="F226">
        <v>1</v>
      </c>
      <c r="G226">
        <v>131</v>
      </c>
      <c r="H226" s="3">
        <v>51.81</v>
      </c>
      <c r="I226">
        <v>16</v>
      </c>
      <c r="J226" t="s">
        <v>378</v>
      </c>
      <c r="K226" t="s">
        <v>90</v>
      </c>
      <c r="L226">
        <v>6</v>
      </c>
    </row>
    <row r="227" spans="1:12" ht="12.75">
      <c r="A227">
        <v>304</v>
      </c>
      <c r="B227">
        <v>1309</v>
      </c>
      <c r="C227" t="s">
        <v>143</v>
      </c>
      <c r="D227">
        <v>8</v>
      </c>
      <c r="E227" t="s">
        <v>148</v>
      </c>
      <c r="F227">
        <v>2</v>
      </c>
      <c r="G227">
        <v>0</v>
      </c>
      <c r="H227" s="3">
        <v>51.96</v>
      </c>
      <c r="I227">
        <v>1</v>
      </c>
      <c r="J227" t="s">
        <v>379</v>
      </c>
      <c r="K227" t="s">
        <v>90</v>
      </c>
      <c r="L227">
        <v>6</v>
      </c>
    </row>
    <row r="228" spans="1:12" ht="12.75">
      <c r="A228">
        <v>304</v>
      </c>
      <c r="B228">
        <v>1309</v>
      </c>
      <c r="C228" t="s">
        <v>143</v>
      </c>
      <c r="D228">
        <v>8</v>
      </c>
      <c r="E228" t="s">
        <v>148</v>
      </c>
      <c r="F228">
        <v>2</v>
      </c>
      <c r="G228">
        <v>11</v>
      </c>
      <c r="H228" s="3">
        <v>52.07</v>
      </c>
      <c r="I228">
        <v>2</v>
      </c>
      <c r="J228" t="s">
        <v>380</v>
      </c>
      <c r="K228" t="s">
        <v>90</v>
      </c>
      <c r="L228">
        <v>6</v>
      </c>
    </row>
    <row r="229" spans="1:12" ht="12.75">
      <c r="A229">
        <v>304</v>
      </c>
      <c r="B229">
        <v>1309</v>
      </c>
      <c r="C229" t="s">
        <v>143</v>
      </c>
      <c r="D229">
        <v>8</v>
      </c>
      <c r="E229" t="s">
        <v>148</v>
      </c>
      <c r="F229">
        <v>2</v>
      </c>
      <c r="G229">
        <v>30</v>
      </c>
      <c r="H229" s="3">
        <v>52.26</v>
      </c>
      <c r="I229">
        <v>3</v>
      </c>
      <c r="J229" t="s">
        <v>381</v>
      </c>
      <c r="K229" t="s">
        <v>90</v>
      </c>
      <c r="L229">
        <v>6</v>
      </c>
    </row>
    <row r="230" spans="1:12" ht="12.75">
      <c r="A230">
        <v>304</v>
      </c>
      <c r="B230">
        <v>1309</v>
      </c>
      <c r="C230" t="s">
        <v>143</v>
      </c>
      <c r="D230">
        <v>8</v>
      </c>
      <c r="E230" t="s">
        <v>148</v>
      </c>
      <c r="F230">
        <v>2</v>
      </c>
      <c r="G230">
        <v>46</v>
      </c>
      <c r="H230" s="3">
        <v>52.42</v>
      </c>
      <c r="I230">
        <v>4</v>
      </c>
      <c r="J230" t="s">
        <v>382</v>
      </c>
      <c r="K230" t="s">
        <v>90</v>
      </c>
      <c r="L230">
        <v>6</v>
      </c>
    </row>
    <row r="231" spans="1:12" ht="12.75">
      <c r="A231">
        <v>304</v>
      </c>
      <c r="B231">
        <v>1309</v>
      </c>
      <c r="C231" t="s">
        <v>143</v>
      </c>
      <c r="D231">
        <v>8</v>
      </c>
      <c r="E231" t="s">
        <v>148</v>
      </c>
      <c r="F231">
        <v>2</v>
      </c>
      <c r="G231">
        <v>55</v>
      </c>
      <c r="H231" s="3">
        <v>52.51</v>
      </c>
      <c r="I231">
        <v>5</v>
      </c>
      <c r="J231" t="s">
        <v>383</v>
      </c>
      <c r="K231" t="s">
        <v>90</v>
      </c>
      <c r="L231">
        <v>6</v>
      </c>
    </row>
    <row r="232" spans="1:12" ht="12.75">
      <c r="A232">
        <v>304</v>
      </c>
      <c r="B232">
        <v>1309</v>
      </c>
      <c r="C232" t="s">
        <v>143</v>
      </c>
      <c r="D232">
        <v>8</v>
      </c>
      <c r="E232" t="s">
        <v>148</v>
      </c>
      <c r="F232">
        <v>2</v>
      </c>
      <c r="G232">
        <v>60</v>
      </c>
      <c r="H232" s="3">
        <v>52.56</v>
      </c>
      <c r="I232">
        <v>6</v>
      </c>
      <c r="J232" t="s">
        <v>384</v>
      </c>
      <c r="K232" t="s">
        <v>90</v>
      </c>
      <c r="L232">
        <v>6</v>
      </c>
    </row>
    <row r="233" spans="1:12" ht="12.75">
      <c r="A233">
        <v>304</v>
      </c>
      <c r="B233">
        <v>1309</v>
      </c>
      <c r="C233" t="s">
        <v>143</v>
      </c>
      <c r="D233">
        <v>8</v>
      </c>
      <c r="E233" t="s">
        <v>148</v>
      </c>
      <c r="F233">
        <v>2</v>
      </c>
      <c r="G233">
        <v>65</v>
      </c>
      <c r="H233" s="3">
        <v>52.61</v>
      </c>
      <c r="I233">
        <v>7</v>
      </c>
      <c r="J233" t="s">
        <v>385</v>
      </c>
      <c r="K233" t="s">
        <v>251</v>
      </c>
      <c r="L233">
        <v>6</v>
      </c>
    </row>
    <row r="234" spans="1:12" ht="12.75">
      <c r="A234">
        <v>304</v>
      </c>
      <c r="B234">
        <v>1309</v>
      </c>
      <c r="C234" t="s">
        <v>143</v>
      </c>
      <c r="D234">
        <v>8</v>
      </c>
      <c r="E234" t="s">
        <v>148</v>
      </c>
      <c r="F234">
        <v>2</v>
      </c>
      <c r="G234">
        <v>80</v>
      </c>
      <c r="H234" s="3">
        <v>52.76</v>
      </c>
      <c r="I234">
        <v>8</v>
      </c>
      <c r="J234" t="s">
        <v>386</v>
      </c>
      <c r="K234" t="s">
        <v>251</v>
      </c>
      <c r="L234">
        <v>6</v>
      </c>
    </row>
    <row r="235" spans="1:12" ht="12.75">
      <c r="A235">
        <v>304</v>
      </c>
      <c r="B235">
        <v>1309</v>
      </c>
      <c r="C235" t="s">
        <v>143</v>
      </c>
      <c r="D235">
        <v>8</v>
      </c>
      <c r="E235" t="s">
        <v>148</v>
      </c>
      <c r="F235">
        <v>2</v>
      </c>
      <c r="G235">
        <v>86</v>
      </c>
      <c r="H235" s="3">
        <v>52.82</v>
      </c>
      <c r="I235">
        <v>9</v>
      </c>
      <c r="J235" t="s">
        <v>387</v>
      </c>
      <c r="K235" t="s">
        <v>251</v>
      </c>
      <c r="L235">
        <v>6</v>
      </c>
    </row>
    <row r="236" spans="1:12" ht="12.75">
      <c r="A236">
        <v>304</v>
      </c>
      <c r="B236">
        <v>1309</v>
      </c>
      <c r="C236" t="s">
        <v>143</v>
      </c>
      <c r="D236">
        <v>8</v>
      </c>
      <c r="E236" t="s">
        <v>148</v>
      </c>
      <c r="F236">
        <v>2</v>
      </c>
      <c r="G236">
        <v>93</v>
      </c>
      <c r="H236" s="3">
        <v>52.89</v>
      </c>
      <c r="I236">
        <v>10</v>
      </c>
      <c r="J236" t="s">
        <v>388</v>
      </c>
      <c r="K236" t="s">
        <v>251</v>
      </c>
      <c r="L236">
        <v>6</v>
      </c>
    </row>
    <row r="237" spans="1:12" ht="12.75">
      <c r="A237">
        <v>304</v>
      </c>
      <c r="B237">
        <v>1309</v>
      </c>
      <c r="C237" t="s">
        <v>143</v>
      </c>
      <c r="D237">
        <v>8</v>
      </c>
      <c r="E237" t="s">
        <v>148</v>
      </c>
      <c r="F237">
        <v>2</v>
      </c>
      <c r="G237">
        <v>100</v>
      </c>
      <c r="H237" s="3">
        <v>52.96</v>
      </c>
      <c r="I237">
        <v>11</v>
      </c>
      <c r="J237" t="s">
        <v>652</v>
      </c>
      <c r="K237" t="s">
        <v>251</v>
      </c>
      <c r="L237">
        <v>6</v>
      </c>
    </row>
    <row r="238" spans="1:12" ht="12.75">
      <c r="A238">
        <v>304</v>
      </c>
      <c r="B238">
        <v>1309</v>
      </c>
      <c r="C238" t="s">
        <v>143</v>
      </c>
      <c r="D238">
        <v>8</v>
      </c>
      <c r="E238" t="s">
        <v>148</v>
      </c>
      <c r="F238">
        <v>2</v>
      </c>
      <c r="G238">
        <v>104</v>
      </c>
      <c r="H238" s="3">
        <v>53</v>
      </c>
      <c r="I238">
        <v>12</v>
      </c>
      <c r="J238" t="s">
        <v>653</v>
      </c>
      <c r="K238" t="s">
        <v>251</v>
      </c>
      <c r="L238">
        <v>6</v>
      </c>
    </row>
    <row r="239" spans="1:12" ht="12.75">
      <c r="A239">
        <v>304</v>
      </c>
      <c r="B239">
        <v>1309</v>
      </c>
      <c r="C239" t="s">
        <v>143</v>
      </c>
      <c r="D239">
        <v>8</v>
      </c>
      <c r="E239" t="s">
        <v>148</v>
      </c>
      <c r="F239">
        <v>2</v>
      </c>
      <c r="G239">
        <v>108</v>
      </c>
      <c r="H239" s="3">
        <v>53.04</v>
      </c>
      <c r="I239">
        <v>13</v>
      </c>
      <c r="J239" t="s">
        <v>654</v>
      </c>
      <c r="K239" t="s">
        <v>251</v>
      </c>
      <c r="L239">
        <v>6</v>
      </c>
    </row>
    <row r="240" spans="1:12" ht="12.75">
      <c r="A240">
        <v>304</v>
      </c>
      <c r="B240">
        <v>1309</v>
      </c>
      <c r="C240" t="s">
        <v>143</v>
      </c>
      <c r="D240">
        <v>8</v>
      </c>
      <c r="E240" t="s">
        <v>148</v>
      </c>
      <c r="F240">
        <v>2</v>
      </c>
      <c r="G240">
        <v>114</v>
      </c>
      <c r="H240" s="3">
        <v>53.1</v>
      </c>
      <c r="I240">
        <v>14</v>
      </c>
      <c r="J240" t="s">
        <v>655</v>
      </c>
      <c r="K240" t="s">
        <v>251</v>
      </c>
      <c r="L240">
        <v>6</v>
      </c>
    </row>
    <row r="241" spans="1:12" ht="12.75">
      <c r="A241">
        <v>304</v>
      </c>
      <c r="B241">
        <v>1309</v>
      </c>
      <c r="C241" t="s">
        <v>143</v>
      </c>
      <c r="D241">
        <v>8</v>
      </c>
      <c r="E241" t="s">
        <v>148</v>
      </c>
      <c r="F241">
        <v>2</v>
      </c>
      <c r="G241">
        <v>120</v>
      </c>
      <c r="H241" s="3">
        <v>53.16</v>
      </c>
      <c r="I241">
        <v>15</v>
      </c>
      <c r="J241" t="s">
        <v>656</v>
      </c>
      <c r="K241" t="s">
        <v>251</v>
      </c>
      <c r="L241">
        <v>6</v>
      </c>
    </row>
    <row r="242" spans="1:12" ht="12.75">
      <c r="A242">
        <v>304</v>
      </c>
      <c r="B242">
        <v>1309</v>
      </c>
      <c r="C242" t="s">
        <v>143</v>
      </c>
      <c r="D242">
        <v>8</v>
      </c>
      <c r="E242" t="s">
        <v>148</v>
      </c>
      <c r="F242">
        <v>2</v>
      </c>
      <c r="G242">
        <v>129</v>
      </c>
      <c r="H242" s="3">
        <v>53.25</v>
      </c>
      <c r="I242">
        <v>16</v>
      </c>
      <c r="J242" t="s">
        <v>657</v>
      </c>
      <c r="K242" t="s">
        <v>251</v>
      </c>
      <c r="L242">
        <v>6</v>
      </c>
    </row>
    <row r="243" spans="1:12" ht="12.75">
      <c r="A243">
        <v>304</v>
      </c>
      <c r="B243">
        <v>1309</v>
      </c>
      <c r="C243" t="s">
        <v>143</v>
      </c>
      <c r="D243">
        <v>8</v>
      </c>
      <c r="E243" t="s">
        <v>148</v>
      </c>
      <c r="F243">
        <v>3</v>
      </c>
      <c r="G243">
        <v>0</v>
      </c>
      <c r="H243" s="3">
        <v>53.4</v>
      </c>
      <c r="I243">
        <v>1</v>
      </c>
      <c r="J243" t="s">
        <v>658</v>
      </c>
      <c r="K243" t="s">
        <v>90</v>
      </c>
      <c r="L243">
        <v>6</v>
      </c>
    </row>
    <row r="244" spans="1:12" ht="12.75">
      <c r="A244">
        <v>304</v>
      </c>
      <c r="B244">
        <v>1309</v>
      </c>
      <c r="C244" t="s">
        <v>143</v>
      </c>
      <c r="D244">
        <v>9</v>
      </c>
      <c r="E244" t="s">
        <v>148</v>
      </c>
      <c r="F244">
        <v>1</v>
      </c>
      <c r="G244">
        <v>0</v>
      </c>
      <c r="H244" s="3">
        <v>55.3</v>
      </c>
      <c r="I244">
        <v>1</v>
      </c>
      <c r="J244" t="s">
        <v>659</v>
      </c>
      <c r="K244" t="s">
        <v>106</v>
      </c>
      <c r="L244">
        <v>0</v>
      </c>
    </row>
    <row r="245" spans="1:12" ht="12.75">
      <c r="A245">
        <v>304</v>
      </c>
      <c r="B245">
        <v>1309</v>
      </c>
      <c r="C245" t="s">
        <v>143</v>
      </c>
      <c r="D245">
        <v>9</v>
      </c>
      <c r="E245" t="s">
        <v>148</v>
      </c>
      <c r="F245">
        <v>1</v>
      </c>
      <c r="G245">
        <v>9</v>
      </c>
      <c r="H245" s="3">
        <v>55.39</v>
      </c>
      <c r="I245">
        <v>2</v>
      </c>
      <c r="J245" t="s">
        <v>660</v>
      </c>
      <c r="K245" t="s">
        <v>103</v>
      </c>
      <c r="L245">
        <v>2</v>
      </c>
    </row>
    <row r="246" spans="1:12" ht="12.75">
      <c r="A246">
        <v>304</v>
      </c>
      <c r="B246">
        <v>1309</v>
      </c>
      <c r="C246" t="s">
        <v>143</v>
      </c>
      <c r="D246">
        <v>9</v>
      </c>
      <c r="E246" t="s">
        <v>148</v>
      </c>
      <c r="F246">
        <v>1</v>
      </c>
      <c r="G246">
        <v>14</v>
      </c>
      <c r="H246" s="3">
        <v>55.44</v>
      </c>
      <c r="I246">
        <v>3</v>
      </c>
      <c r="J246" t="s">
        <v>661</v>
      </c>
      <c r="K246" t="s">
        <v>103</v>
      </c>
      <c r="L246">
        <v>2</v>
      </c>
    </row>
    <row r="247" spans="1:12" ht="12.75">
      <c r="A247">
        <v>304</v>
      </c>
      <c r="B247">
        <v>1309</v>
      </c>
      <c r="C247" t="s">
        <v>143</v>
      </c>
      <c r="D247">
        <v>9</v>
      </c>
      <c r="E247" t="s">
        <v>148</v>
      </c>
      <c r="F247">
        <v>1</v>
      </c>
      <c r="G247">
        <v>23</v>
      </c>
      <c r="H247" s="3">
        <v>55.53</v>
      </c>
      <c r="I247">
        <v>4</v>
      </c>
      <c r="J247" t="s">
        <v>662</v>
      </c>
      <c r="K247" t="s">
        <v>103</v>
      </c>
      <c r="L247">
        <v>2</v>
      </c>
    </row>
    <row r="248" spans="1:12" ht="12.75">
      <c r="A248">
        <v>304</v>
      </c>
      <c r="B248">
        <v>1309</v>
      </c>
      <c r="C248" t="s">
        <v>143</v>
      </c>
      <c r="D248">
        <v>9</v>
      </c>
      <c r="E248" t="s">
        <v>148</v>
      </c>
      <c r="F248">
        <v>1</v>
      </c>
      <c r="G248">
        <v>30</v>
      </c>
      <c r="H248" s="3">
        <v>55.6</v>
      </c>
      <c r="I248">
        <v>5</v>
      </c>
      <c r="J248" t="s">
        <v>663</v>
      </c>
      <c r="K248" t="s">
        <v>103</v>
      </c>
      <c r="L248">
        <v>2</v>
      </c>
    </row>
    <row r="249" spans="1:12" ht="12.75">
      <c r="A249">
        <v>304</v>
      </c>
      <c r="B249">
        <v>1309</v>
      </c>
      <c r="C249" t="s">
        <v>143</v>
      </c>
      <c r="D249">
        <v>9</v>
      </c>
      <c r="E249" t="s">
        <v>148</v>
      </c>
      <c r="F249">
        <v>1</v>
      </c>
      <c r="G249">
        <v>38</v>
      </c>
      <c r="H249" s="3">
        <v>55.68</v>
      </c>
      <c r="I249">
        <v>6</v>
      </c>
      <c r="J249" t="s">
        <v>664</v>
      </c>
      <c r="K249" t="s">
        <v>103</v>
      </c>
      <c r="L249">
        <v>2</v>
      </c>
    </row>
    <row r="250" spans="1:12" ht="12.75">
      <c r="A250">
        <v>304</v>
      </c>
      <c r="B250">
        <v>1309</v>
      </c>
      <c r="C250" t="s">
        <v>143</v>
      </c>
      <c r="D250">
        <v>9</v>
      </c>
      <c r="E250" t="s">
        <v>148</v>
      </c>
      <c r="F250">
        <v>1</v>
      </c>
      <c r="G250">
        <v>45</v>
      </c>
      <c r="H250" s="3">
        <v>55.75</v>
      </c>
      <c r="I250">
        <v>7</v>
      </c>
      <c r="J250" t="s">
        <v>665</v>
      </c>
      <c r="K250" t="s">
        <v>178</v>
      </c>
      <c r="L250">
        <v>5</v>
      </c>
    </row>
    <row r="251" spans="1:12" ht="12.75">
      <c r="A251">
        <v>304</v>
      </c>
      <c r="B251">
        <v>1309</v>
      </c>
      <c r="C251" t="s">
        <v>143</v>
      </c>
      <c r="D251">
        <v>9</v>
      </c>
      <c r="E251" t="s">
        <v>148</v>
      </c>
      <c r="F251">
        <v>1</v>
      </c>
      <c r="G251">
        <v>50</v>
      </c>
      <c r="H251" s="3">
        <v>55.8</v>
      </c>
      <c r="I251">
        <v>8</v>
      </c>
      <c r="J251" t="s">
        <v>666</v>
      </c>
      <c r="K251" t="s">
        <v>178</v>
      </c>
      <c r="L251">
        <v>5</v>
      </c>
    </row>
    <row r="252" spans="1:12" ht="12.75">
      <c r="A252">
        <v>304</v>
      </c>
      <c r="B252">
        <v>1309</v>
      </c>
      <c r="C252" t="s">
        <v>143</v>
      </c>
      <c r="D252">
        <v>9</v>
      </c>
      <c r="E252" t="s">
        <v>148</v>
      </c>
      <c r="F252">
        <v>1</v>
      </c>
      <c r="G252">
        <v>55</v>
      </c>
      <c r="H252" s="3">
        <v>55.85</v>
      </c>
      <c r="I252">
        <v>9</v>
      </c>
      <c r="J252" t="s">
        <v>667</v>
      </c>
      <c r="K252" t="s">
        <v>178</v>
      </c>
      <c r="L252">
        <v>5</v>
      </c>
    </row>
    <row r="253" spans="1:12" ht="12.75">
      <c r="A253">
        <v>304</v>
      </c>
      <c r="B253">
        <v>1309</v>
      </c>
      <c r="C253" t="s">
        <v>143</v>
      </c>
      <c r="D253">
        <v>9</v>
      </c>
      <c r="E253" t="s">
        <v>148</v>
      </c>
      <c r="F253">
        <v>1</v>
      </c>
      <c r="G253">
        <v>58</v>
      </c>
      <c r="H253" s="3">
        <v>55.88</v>
      </c>
      <c r="I253">
        <v>10</v>
      </c>
      <c r="J253" t="s">
        <v>668</v>
      </c>
      <c r="K253" t="s">
        <v>178</v>
      </c>
      <c r="L253">
        <v>5</v>
      </c>
    </row>
    <row r="254" spans="1:12" ht="12.75">
      <c r="A254">
        <v>304</v>
      </c>
      <c r="B254">
        <v>1309</v>
      </c>
      <c r="C254" t="s">
        <v>143</v>
      </c>
      <c r="D254">
        <v>9</v>
      </c>
      <c r="E254" t="s">
        <v>148</v>
      </c>
      <c r="F254">
        <v>1</v>
      </c>
      <c r="G254">
        <v>67</v>
      </c>
      <c r="H254" s="3">
        <v>55.97</v>
      </c>
      <c r="I254">
        <v>11</v>
      </c>
      <c r="J254" t="s">
        <v>669</v>
      </c>
      <c r="K254" t="s">
        <v>178</v>
      </c>
      <c r="L254">
        <v>5</v>
      </c>
    </row>
    <row r="255" spans="1:12" ht="12.75">
      <c r="A255">
        <v>304</v>
      </c>
      <c r="B255">
        <v>1309</v>
      </c>
      <c r="C255" t="s">
        <v>143</v>
      </c>
      <c r="D255">
        <v>9</v>
      </c>
      <c r="E255" t="s">
        <v>148</v>
      </c>
      <c r="F255">
        <v>1</v>
      </c>
      <c r="G255">
        <v>79</v>
      </c>
      <c r="H255" s="3">
        <v>56.09</v>
      </c>
      <c r="I255">
        <v>12</v>
      </c>
      <c r="J255" t="s">
        <v>670</v>
      </c>
      <c r="K255" t="s">
        <v>0</v>
      </c>
      <c r="L255">
        <v>5</v>
      </c>
    </row>
    <row r="256" spans="1:12" ht="12.75">
      <c r="A256">
        <v>304</v>
      </c>
      <c r="B256">
        <v>1309</v>
      </c>
      <c r="C256" t="s">
        <v>143</v>
      </c>
      <c r="D256">
        <v>9</v>
      </c>
      <c r="E256" t="s">
        <v>148</v>
      </c>
      <c r="F256">
        <v>1</v>
      </c>
      <c r="G256">
        <v>129</v>
      </c>
      <c r="H256" s="3">
        <v>56.59</v>
      </c>
      <c r="I256">
        <v>13</v>
      </c>
      <c r="J256" t="s">
        <v>671</v>
      </c>
      <c r="K256" t="s">
        <v>104</v>
      </c>
      <c r="L256">
        <v>4</v>
      </c>
    </row>
    <row r="257" spans="1:12" ht="12.75">
      <c r="A257">
        <v>304</v>
      </c>
      <c r="B257">
        <v>1309</v>
      </c>
      <c r="C257" t="s">
        <v>143</v>
      </c>
      <c r="D257">
        <v>9</v>
      </c>
      <c r="E257" t="s">
        <v>148</v>
      </c>
      <c r="F257">
        <v>2</v>
      </c>
      <c r="G257">
        <v>0</v>
      </c>
      <c r="H257" s="3">
        <v>56.66</v>
      </c>
      <c r="I257">
        <v>1</v>
      </c>
      <c r="J257" t="s">
        <v>672</v>
      </c>
      <c r="K257" t="s">
        <v>104</v>
      </c>
      <c r="L257">
        <v>4</v>
      </c>
    </row>
    <row r="258" spans="1:12" ht="12.75">
      <c r="A258">
        <v>304</v>
      </c>
      <c r="B258">
        <v>1309</v>
      </c>
      <c r="C258" t="s">
        <v>143</v>
      </c>
      <c r="D258">
        <v>9</v>
      </c>
      <c r="E258" t="s">
        <v>148</v>
      </c>
      <c r="F258">
        <v>2</v>
      </c>
      <c r="G258">
        <v>17</v>
      </c>
      <c r="H258" s="3">
        <v>56.83</v>
      </c>
      <c r="I258">
        <v>2</v>
      </c>
      <c r="J258" t="s">
        <v>673</v>
      </c>
      <c r="K258" t="s">
        <v>104</v>
      </c>
      <c r="L258">
        <v>4</v>
      </c>
    </row>
    <row r="259" spans="1:12" ht="12.75">
      <c r="A259">
        <v>304</v>
      </c>
      <c r="B259">
        <v>1309</v>
      </c>
      <c r="C259" t="s">
        <v>143</v>
      </c>
      <c r="D259">
        <v>9</v>
      </c>
      <c r="E259" t="s">
        <v>148</v>
      </c>
      <c r="F259">
        <v>2</v>
      </c>
      <c r="G259">
        <v>21</v>
      </c>
      <c r="H259" s="3">
        <v>56.87</v>
      </c>
      <c r="I259">
        <v>3</v>
      </c>
      <c r="J259" t="s">
        <v>674</v>
      </c>
      <c r="K259" t="s">
        <v>178</v>
      </c>
      <c r="L259">
        <v>5</v>
      </c>
    </row>
    <row r="260" spans="1:12" ht="12.75">
      <c r="A260">
        <v>304</v>
      </c>
      <c r="B260">
        <v>1309</v>
      </c>
      <c r="C260" t="s">
        <v>143</v>
      </c>
      <c r="D260">
        <v>9</v>
      </c>
      <c r="E260" t="s">
        <v>148</v>
      </c>
      <c r="F260">
        <v>2</v>
      </c>
      <c r="G260">
        <v>36</v>
      </c>
      <c r="H260" s="3">
        <v>57.02</v>
      </c>
      <c r="I260">
        <v>4</v>
      </c>
      <c r="J260" t="s">
        <v>675</v>
      </c>
      <c r="K260" t="s">
        <v>178</v>
      </c>
      <c r="L260">
        <v>5</v>
      </c>
    </row>
    <row r="261" spans="1:12" ht="12.75">
      <c r="A261">
        <v>304</v>
      </c>
      <c r="B261">
        <v>1309</v>
      </c>
      <c r="C261" t="s">
        <v>143</v>
      </c>
      <c r="D261">
        <v>9</v>
      </c>
      <c r="E261" t="s">
        <v>148</v>
      </c>
      <c r="F261">
        <v>2</v>
      </c>
      <c r="G261">
        <v>42</v>
      </c>
      <c r="H261" s="3">
        <v>57.08</v>
      </c>
      <c r="I261">
        <v>5</v>
      </c>
      <c r="J261" t="s">
        <v>676</v>
      </c>
      <c r="K261" t="s">
        <v>178</v>
      </c>
      <c r="L261">
        <v>5</v>
      </c>
    </row>
    <row r="262" spans="1:12" ht="12.75">
      <c r="A262">
        <v>304</v>
      </c>
      <c r="B262">
        <v>1309</v>
      </c>
      <c r="C262" t="s">
        <v>143</v>
      </c>
      <c r="D262">
        <v>9</v>
      </c>
      <c r="E262" t="s">
        <v>148</v>
      </c>
      <c r="F262">
        <v>2</v>
      </c>
      <c r="G262">
        <v>57</v>
      </c>
      <c r="H262" s="3">
        <v>57.23</v>
      </c>
      <c r="I262">
        <v>6</v>
      </c>
      <c r="J262" t="s">
        <v>677</v>
      </c>
      <c r="K262" t="s">
        <v>178</v>
      </c>
      <c r="L262">
        <v>5</v>
      </c>
    </row>
    <row r="263" spans="1:12" ht="12.75">
      <c r="A263">
        <v>304</v>
      </c>
      <c r="B263">
        <v>1309</v>
      </c>
      <c r="C263" t="s">
        <v>143</v>
      </c>
      <c r="D263">
        <v>9</v>
      </c>
      <c r="E263" t="s">
        <v>148</v>
      </c>
      <c r="F263">
        <v>2</v>
      </c>
      <c r="G263">
        <v>65</v>
      </c>
      <c r="H263" s="3">
        <v>57.31</v>
      </c>
      <c r="I263">
        <v>7</v>
      </c>
      <c r="J263" t="s">
        <v>678</v>
      </c>
      <c r="K263" t="s">
        <v>178</v>
      </c>
      <c r="L263">
        <v>5</v>
      </c>
    </row>
    <row r="264" spans="1:12" ht="12.75">
      <c r="A264">
        <v>304</v>
      </c>
      <c r="B264">
        <v>1309</v>
      </c>
      <c r="C264" t="s">
        <v>143</v>
      </c>
      <c r="D264">
        <v>9</v>
      </c>
      <c r="E264" t="s">
        <v>148</v>
      </c>
      <c r="F264">
        <v>2</v>
      </c>
      <c r="G264">
        <v>69</v>
      </c>
      <c r="H264" s="3">
        <v>57.35</v>
      </c>
      <c r="I264">
        <v>8</v>
      </c>
      <c r="J264" t="s">
        <v>679</v>
      </c>
      <c r="K264" t="s">
        <v>178</v>
      </c>
      <c r="L264">
        <v>5</v>
      </c>
    </row>
    <row r="265" spans="1:12" ht="12.75">
      <c r="A265">
        <v>304</v>
      </c>
      <c r="B265">
        <v>1309</v>
      </c>
      <c r="C265" t="s">
        <v>143</v>
      </c>
      <c r="D265">
        <v>9</v>
      </c>
      <c r="E265" t="s">
        <v>148</v>
      </c>
      <c r="F265">
        <v>2</v>
      </c>
      <c r="G265">
        <v>74</v>
      </c>
      <c r="H265" s="3">
        <v>57.4</v>
      </c>
      <c r="I265">
        <v>9</v>
      </c>
      <c r="J265" t="s">
        <v>680</v>
      </c>
      <c r="K265" t="s">
        <v>178</v>
      </c>
      <c r="L265">
        <v>5</v>
      </c>
    </row>
    <row r="266" spans="1:12" ht="12.75">
      <c r="A266">
        <v>304</v>
      </c>
      <c r="B266">
        <v>1309</v>
      </c>
      <c r="C266" t="s">
        <v>143</v>
      </c>
      <c r="D266">
        <v>9</v>
      </c>
      <c r="E266" t="s">
        <v>148</v>
      </c>
      <c r="F266">
        <v>2</v>
      </c>
      <c r="G266">
        <v>85</v>
      </c>
      <c r="H266" s="3">
        <v>57.51</v>
      </c>
      <c r="I266">
        <v>10</v>
      </c>
      <c r="J266" t="s">
        <v>681</v>
      </c>
      <c r="K266" t="s">
        <v>178</v>
      </c>
      <c r="L266">
        <v>5</v>
      </c>
    </row>
    <row r="267" spans="1:12" ht="12.75">
      <c r="A267">
        <v>304</v>
      </c>
      <c r="B267">
        <v>1309</v>
      </c>
      <c r="C267" t="s">
        <v>143</v>
      </c>
      <c r="D267">
        <v>9</v>
      </c>
      <c r="E267" t="s">
        <v>148</v>
      </c>
      <c r="F267">
        <v>2</v>
      </c>
      <c r="G267">
        <v>90</v>
      </c>
      <c r="H267" s="3">
        <v>57.56</v>
      </c>
      <c r="I267">
        <v>11</v>
      </c>
      <c r="J267" t="s">
        <v>682</v>
      </c>
      <c r="K267" t="s">
        <v>178</v>
      </c>
      <c r="L267">
        <v>5</v>
      </c>
    </row>
    <row r="268" spans="1:12" ht="12.75">
      <c r="A268">
        <v>304</v>
      </c>
      <c r="B268">
        <v>1309</v>
      </c>
      <c r="C268" t="s">
        <v>143</v>
      </c>
      <c r="D268">
        <v>9</v>
      </c>
      <c r="E268" t="s">
        <v>148</v>
      </c>
      <c r="F268">
        <v>2</v>
      </c>
      <c r="G268">
        <v>94</v>
      </c>
      <c r="H268" s="3">
        <v>57.6</v>
      </c>
      <c r="I268">
        <v>12</v>
      </c>
      <c r="J268" t="s">
        <v>683</v>
      </c>
      <c r="K268" t="s">
        <v>178</v>
      </c>
      <c r="L268">
        <v>5</v>
      </c>
    </row>
    <row r="269" spans="1:12" ht="12.75">
      <c r="A269">
        <v>304</v>
      </c>
      <c r="B269">
        <v>1309</v>
      </c>
      <c r="C269" t="s">
        <v>143</v>
      </c>
      <c r="D269">
        <v>9</v>
      </c>
      <c r="E269" t="s">
        <v>148</v>
      </c>
      <c r="F269">
        <v>2</v>
      </c>
      <c r="G269">
        <v>103</v>
      </c>
      <c r="H269" s="3">
        <v>57.69</v>
      </c>
      <c r="I269">
        <v>13</v>
      </c>
      <c r="J269" t="s">
        <v>684</v>
      </c>
      <c r="K269" t="s">
        <v>178</v>
      </c>
      <c r="L269">
        <v>5</v>
      </c>
    </row>
    <row r="270" spans="1:12" ht="12.75">
      <c r="A270">
        <v>304</v>
      </c>
      <c r="B270">
        <v>1309</v>
      </c>
      <c r="C270" t="s">
        <v>143</v>
      </c>
      <c r="D270">
        <v>9</v>
      </c>
      <c r="E270" t="s">
        <v>148</v>
      </c>
      <c r="F270">
        <v>2</v>
      </c>
      <c r="G270">
        <v>112</v>
      </c>
      <c r="H270" s="3">
        <v>57.78</v>
      </c>
      <c r="I270">
        <v>14</v>
      </c>
      <c r="J270" t="s">
        <v>685</v>
      </c>
      <c r="K270" t="s">
        <v>178</v>
      </c>
      <c r="L270">
        <v>5</v>
      </c>
    </row>
    <row r="271" spans="1:12" ht="12.75">
      <c r="A271">
        <v>304</v>
      </c>
      <c r="B271">
        <v>1309</v>
      </c>
      <c r="C271" t="s">
        <v>143</v>
      </c>
      <c r="D271">
        <v>9</v>
      </c>
      <c r="E271" t="s">
        <v>148</v>
      </c>
      <c r="F271">
        <v>2</v>
      </c>
      <c r="G271">
        <v>116</v>
      </c>
      <c r="H271" s="3">
        <v>57.82</v>
      </c>
      <c r="I271">
        <v>15</v>
      </c>
      <c r="J271" t="s">
        <v>686</v>
      </c>
      <c r="K271" t="s">
        <v>178</v>
      </c>
      <c r="L271">
        <v>5</v>
      </c>
    </row>
    <row r="272" spans="1:12" ht="12.75">
      <c r="A272">
        <v>304</v>
      </c>
      <c r="B272">
        <v>1309</v>
      </c>
      <c r="C272" t="s">
        <v>143</v>
      </c>
      <c r="D272">
        <v>9</v>
      </c>
      <c r="E272" t="s">
        <v>148</v>
      </c>
      <c r="F272">
        <v>2</v>
      </c>
      <c r="G272">
        <v>119</v>
      </c>
      <c r="H272" s="3">
        <v>57.85</v>
      </c>
      <c r="I272">
        <v>16</v>
      </c>
      <c r="J272" t="s">
        <v>687</v>
      </c>
      <c r="K272" t="s">
        <v>178</v>
      </c>
      <c r="L272">
        <v>5</v>
      </c>
    </row>
    <row r="273" spans="1:12" ht="12.75">
      <c r="A273">
        <v>304</v>
      </c>
      <c r="B273">
        <v>1309</v>
      </c>
      <c r="C273" t="s">
        <v>143</v>
      </c>
      <c r="D273">
        <v>9</v>
      </c>
      <c r="E273" t="s">
        <v>148</v>
      </c>
      <c r="F273">
        <v>2</v>
      </c>
      <c r="G273">
        <v>123</v>
      </c>
      <c r="H273" s="3">
        <v>57.89</v>
      </c>
      <c r="I273">
        <v>17</v>
      </c>
      <c r="J273" t="s">
        <v>688</v>
      </c>
      <c r="K273" t="s">
        <v>178</v>
      </c>
      <c r="L273">
        <v>5</v>
      </c>
    </row>
    <row r="274" spans="1:12" ht="12.75">
      <c r="A274">
        <v>304</v>
      </c>
      <c r="B274">
        <v>1309</v>
      </c>
      <c r="C274" t="s">
        <v>143</v>
      </c>
      <c r="D274">
        <v>9</v>
      </c>
      <c r="E274" t="s">
        <v>148</v>
      </c>
      <c r="F274">
        <v>2</v>
      </c>
      <c r="G274">
        <v>129</v>
      </c>
      <c r="H274" s="3">
        <v>57.95</v>
      </c>
      <c r="I274">
        <v>18</v>
      </c>
      <c r="J274" t="s">
        <v>689</v>
      </c>
      <c r="K274" t="s">
        <v>178</v>
      </c>
      <c r="L274">
        <v>5</v>
      </c>
    </row>
    <row r="275" spans="1:12" ht="12.75">
      <c r="A275">
        <v>304</v>
      </c>
      <c r="B275">
        <v>1309</v>
      </c>
      <c r="C275" t="s">
        <v>143</v>
      </c>
      <c r="D275">
        <v>9</v>
      </c>
      <c r="E275" t="s">
        <v>148</v>
      </c>
      <c r="F275">
        <v>2</v>
      </c>
      <c r="G275">
        <v>132</v>
      </c>
      <c r="H275" s="3">
        <v>57.98</v>
      </c>
      <c r="I275">
        <v>19</v>
      </c>
      <c r="J275" t="s">
        <v>690</v>
      </c>
      <c r="K275" t="s">
        <v>178</v>
      </c>
      <c r="L275">
        <v>5</v>
      </c>
    </row>
    <row r="276" spans="1:12" ht="12.75">
      <c r="A276">
        <v>304</v>
      </c>
      <c r="B276">
        <v>1309</v>
      </c>
      <c r="C276" t="s">
        <v>143</v>
      </c>
      <c r="D276">
        <v>9</v>
      </c>
      <c r="E276" t="s">
        <v>148</v>
      </c>
      <c r="F276">
        <v>3</v>
      </c>
      <c r="G276">
        <v>0</v>
      </c>
      <c r="H276" s="3">
        <v>58.11</v>
      </c>
      <c r="I276">
        <v>1</v>
      </c>
      <c r="J276" t="s">
        <v>691</v>
      </c>
      <c r="K276" t="s">
        <v>178</v>
      </c>
      <c r="L276">
        <v>5</v>
      </c>
    </row>
    <row r="277" spans="1:12" ht="12.75">
      <c r="A277">
        <v>304</v>
      </c>
      <c r="B277">
        <v>1309</v>
      </c>
      <c r="C277" t="s">
        <v>143</v>
      </c>
      <c r="D277">
        <v>9</v>
      </c>
      <c r="E277" t="s">
        <v>148</v>
      </c>
      <c r="F277">
        <v>3</v>
      </c>
      <c r="G277">
        <v>5</v>
      </c>
      <c r="H277" s="3">
        <v>58.16</v>
      </c>
      <c r="I277">
        <v>2</v>
      </c>
      <c r="J277" t="s">
        <v>692</v>
      </c>
      <c r="K277" t="s">
        <v>178</v>
      </c>
      <c r="L277">
        <v>5</v>
      </c>
    </row>
    <row r="278" spans="1:12" ht="12.75">
      <c r="A278">
        <v>304</v>
      </c>
      <c r="B278">
        <v>1309</v>
      </c>
      <c r="C278" t="s">
        <v>143</v>
      </c>
      <c r="D278">
        <v>9</v>
      </c>
      <c r="E278" t="s">
        <v>148</v>
      </c>
      <c r="F278">
        <v>3</v>
      </c>
      <c r="G278">
        <v>14</v>
      </c>
      <c r="H278" s="3">
        <v>58.25</v>
      </c>
      <c r="I278">
        <v>3</v>
      </c>
      <c r="J278" t="s">
        <v>693</v>
      </c>
      <c r="K278" t="s">
        <v>178</v>
      </c>
      <c r="L278">
        <v>5</v>
      </c>
    </row>
    <row r="279" spans="1:12" ht="12.75">
      <c r="A279">
        <v>304</v>
      </c>
      <c r="B279">
        <v>1309</v>
      </c>
      <c r="C279" t="s">
        <v>143</v>
      </c>
      <c r="D279">
        <v>9</v>
      </c>
      <c r="E279" t="s">
        <v>148</v>
      </c>
      <c r="F279">
        <v>3</v>
      </c>
      <c r="G279">
        <v>27</v>
      </c>
      <c r="H279" s="3">
        <v>58.38</v>
      </c>
      <c r="I279">
        <v>4</v>
      </c>
      <c r="J279" t="s">
        <v>694</v>
      </c>
      <c r="K279" t="s">
        <v>178</v>
      </c>
      <c r="L279">
        <v>5</v>
      </c>
    </row>
    <row r="280" spans="1:12" ht="12.75">
      <c r="A280">
        <v>304</v>
      </c>
      <c r="B280">
        <v>1309</v>
      </c>
      <c r="C280" t="s">
        <v>143</v>
      </c>
      <c r="D280">
        <v>9</v>
      </c>
      <c r="E280" t="s">
        <v>148</v>
      </c>
      <c r="F280">
        <v>3</v>
      </c>
      <c r="G280">
        <v>32</v>
      </c>
      <c r="H280" s="3">
        <v>58.43</v>
      </c>
      <c r="I280">
        <v>5</v>
      </c>
      <c r="J280" t="s">
        <v>695</v>
      </c>
      <c r="K280" t="s">
        <v>178</v>
      </c>
      <c r="L280">
        <v>5</v>
      </c>
    </row>
    <row r="281" spans="1:12" ht="12.75">
      <c r="A281">
        <v>304</v>
      </c>
      <c r="B281">
        <v>1309</v>
      </c>
      <c r="C281" t="s">
        <v>143</v>
      </c>
      <c r="D281">
        <v>9</v>
      </c>
      <c r="E281" t="s">
        <v>148</v>
      </c>
      <c r="F281">
        <v>3</v>
      </c>
      <c r="G281">
        <v>46</v>
      </c>
      <c r="H281" s="3">
        <v>58.57</v>
      </c>
      <c r="I281">
        <v>6</v>
      </c>
      <c r="J281" t="s">
        <v>696</v>
      </c>
      <c r="K281" t="s">
        <v>178</v>
      </c>
      <c r="L281">
        <v>5</v>
      </c>
    </row>
    <row r="282" spans="1:12" ht="12.75">
      <c r="A282">
        <v>304</v>
      </c>
      <c r="B282">
        <v>1309</v>
      </c>
      <c r="C282" t="s">
        <v>143</v>
      </c>
      <c r="D282">
        <v>9</v>
      </c>
      <c r="E282" t="s">
        <v>148</v>
      </c>
      <c r="F282">
        <v>3</v>
      </c>
      <c r="G282">
        <v>52</v>
      </c>
      <c r="H282" s="3">
        <v>58.63</v>
      </c>
      <c r="I282">
        <v>7</v>
      </c>
      <c r="J282" t="s">
        <v>697</v>
      </c>
      <c r="K282" t="s">
        <v>178</v>
      </c>
      <c r="L282">
        <v>5</v>
      </c>
    </row>
    <row r="283" spans="1:12" ht="12.75">
      <c r="A283">
        <v>304</v>
      </c>
      <c r="B283">
        <v>1309</v>
      </c>
      <c r="C283" t="s">
        <v>143</v>
      </c>
      <c r="D283">
        <v>9</v>
      </c>
      <c r="E283" t="s">
        <v>148</v>
      </c>
      <c r="F283">
        <v>3</v>
      </c>
      <c r="G283">
        <v>62</v>
      </c>
      <c r="H283" s="3">
        <v>58.73</v>
      </c>
      <c r="I283">
        <v>8</v>
      </c>
      <c r="J283" t="s">
        <v>698</v>
      </c>
      <c r="K283" t="s">
        <v>178</v>
      </c>
      <c r="L283">
        <v>5</v>
      </c>
    </row>
    <row r="284" spans="1:12" ht="12.75">
      <c r="A284">
        <v>304</v>
      </c>
      <c r="B284">
        <v>1309</v>
      </c>
      <c r="C284" t="s">
        <v>143</v>
      </c>
      <c r="D284">
        <v>9</v>
      </c>
      <c r="E284" t="s">
        <v>148</v>
      </c>
      <c r="F284">
        <v>3</v>
      </c>
      <c r="G284">
        <v>70</v>
      </c>
      <c r="H284" s="3">
        <v>58.81</v>
      </c>
      <c r="I284">
        <v>9</v>
      </c>
      <c r="J284" t="s">
        <v>699</v>
      </c>
      <c r="K284" t="s">
        <v>178</v>
      </c>
      <c r="L284">
        <v>5</v>
      </c>
    </row>
    <row r="285" spans="1:12" ht="12.75">
      <c r="A285">
        <v>304</v>
      </c>
      <c r="B285">
        <v>1309</v>
      </c>
      <c r="C285" t="s">
        <v>143</v>
      </c>
      <c r="D285">
        <v>10</v>
      </c>
      <c r="E285" t="s">
        <v>148</v>
      </c>
      <c r="F285">
        <v>1</v>
      </c>
      <c r="G285">
        <v>0</v>
      </c>
      <c r="H285" s="3">
        <v>60.2</v>
      </c>
      <c r="I285">
        <v>1</v>
      </c>
      <c r="J285" t="s">
        <v>700</v>
      </c>
      <c r="K285" t="s">
        <v>106</v>
      </c>
      <c r="L285">
        <v>0</v>
      </c>
    </row>
    <row r="286" spans="1:12" ht="12.75">
      <c r="A286">
        <v>304</v>
      </c>
      <c r="B286">
        <v>1309</v>
      </c>
      <c r="C286" t="s">
        <v>143</v>
      </c>
      <c r="D286">
        <v>10</v>
      </c>
      <c r="E286" t="s">
        <v>148</v>
      </c>
      <c r="F286">
        <v>1</v>
      </c>
      <c r="G286">
        <v>3</v>
      </c>
      <c r="H286" s="3">
        <v>60.23</v>
      </c>
      <c r="I286">
        <v>2</v>
      </c>
      <c r="J286" t="s">
        <v>701</v>
      </c>
      <c r="K286" t="s">
        <v>104</v>
      </c>
      <c r="L286">
        <v>4</v>
      </c>
    </row>
    <row r="287" spans="1:12" ht="12.75">
      <c r="A287">
        <v>304</v>
      </c>
      <c r="B287">
        <v>1309</v>
      </c>
      <c r="C287" t="s">
        <v>143</v>
      </c>
      <c r="D287">
        <v>10</v>
      </c>
      <c r="E287" t="s">
        <v>148</v>
      </c>
      <c r="F287">
        <v>1</v>
      </c>
      <c r="G287">
        <v>11</v>
      </c>
      <c r="H287" s="3">
        <v>60.31</v>
      </c>
      <c r="I287">
        <v>3</v>
      </c>
      <c r="J287" t="s">
        <v>702</v>
      </c>
      <c r="K287" t="s">
        <v>104</v>
      </c>
      <c r="L287">
        <v>4</v>
      </c>
    </row>
    <row r="288" spans="1:12" ht="12.75">
      <c r="A288">
        <v>304</v>
      </c>
      <c r="B288">
        <v>1309</v>
      </c>
      <c r="C288" t="s">
        <v>143</v>
      </c>
      <c r="D288">
        <v>10</v>
      </c>
      <c r="E288" t="s">
        <v>148</v>
      </c>
      <c r="F288">
        <v>1</v>
      </c>
      <c r="G288">
        <v>20</v>
      </c>
      <c r="H288" s="3">
        <v>60.4</v>
      </c>
      <c r="I288">
        <v>4</v>
      </c>
      <c r="J288" t="s">
        <v>703</v>
      </c>
      <c r="K288" t="s">
        <v>104</v>
      </c>
      <c r="L288">
        <v>4</v>
      </c>
    </row>
    <row r="289" spans="1:12" ht="12.75">
      <c r="A289">
        <v>304</v>
      </c>
      <c r="B289">
        <v>1309</v>
      </c>
      <c r="C289" t="s">
        <v>143</v>
      </c>
      <c r="D289">
        <v>10</v>
      </c>
      <c r="E289" t="s">
        <v>148</v>
      </c>
      <c r="F289">
        <v>1</v>
      </c>
      <c r="G289">
        <v>26</v>
      </c>
      <c r="H289" s="3">
        <v>60.46</v>
      </c>
      <c r="I289">
        <v>5</v>
      </c>
      <c r="J289" t="s">
        <v>704</v>
      </c>
      <c r="K289" t="s">
        <v>104</v>
      </c>
      <c r="L289">
        <v>4</v>
      </c>
    </row>
    <row r="290" spans="1:12" ht="12.75">
      <c r="A290">
        <v>304</v>
      </c>
      <c r="B290">
        <v>1309</v>
      </c>
      <c r="C290" t="s">
        <v>143</v>
      </c>
      <c r="D290">
        <v>10</v>
      </c>
      <c r="E290" t="s">
        <v>148</v>
      </c>
      <c r="F290">
        <v>1</v>
      </c>
      <c r="G290">
        <v>35</v>
      </c>
      <c r="H290" s="3">
        <v>60.55</v>
      </c>
      <c r="I290">
        <v>6</v>
      </c>
      <c r="J290" t="s">
        <v>705</v>
      </c>
      <c r="K290" t="s">
        <v>104</v>
      </c>
      <c r="L290">
        <v>4</v>
      </c>
    </row>
    <row r="291" spans="1:12" ht="12.75">
      <c r="A291">
        <v>304</v>
      </c>
      <c r="B291">
        <v>1309</v>
      </c>
      <c r="C291" t="s">
        <v>143</v>
      </c>
      <c r="D291">
        <v>10</v>
      </c>
      <c r="E291" t="s">
        <v>148</v>
      </c>
      <c r="F291">
        <v>1</v>
      </c>
      <c r="G291">
        <v>46</v>
      </c>
      <c r="H291" s="3">
        <v>60.66</v>
      </c>
      <c r="I291">
        <v>7</v>
      </c>
      <c r="J291" t="s">
        <v>706</v>
      </c>
      <c r="K291" t="s">
        <v>104</v>
      </c>
      <c r="L291">
        <v>4</v>
      </c>
    </row>
    <row r="292" spans="1:12" ht="12.75">
      <c r="A292">
        <v>304</v>
      </c>
      <c r="B292">
        <v>1309</v>
      </c>
      <c r="C292" t="s">
        <v>143</v>
      </c>
      <c r="D292">
        <v>10</v>
      </c>
      <c r="E292" t="s">
        <v>148</v>
      </c>
      <c r="F292">
        <v>1</v>
      </c>
      <c r="G292">
        <v>56</v>
      </c>
      <c r="H292" s="3">
        <v>60.76</v>
      </c>
      <c r="I292">
        <v>8</v>
      </c>
      <c r="J292" t="s">
        <v>707</v>
      </c>
      <c r="K292" t="s">
        <v>104</v>
      </c>
      <c r="L292">
        <v>4</v>
      </c>
    </row>
    <row r="293" spans="1:12" ht="12.75">
      <c r="A293">
        <v>304</v>
      </c>
      <c r="B293">
        <v>1309</v>
      </c>
      <c r="C293" t="s">
        <v>143</v>
      </c>
      <c r="D293">
        <v>10</v>
      </c>
      <c r="E293" t="s">
        <v>148</v>
      </c>
      <c r="F293">
        <v>1</v>
      </c>
      <c r="G293">
        <v>66</v>
      </c>
      <c r="H293" s="3">
        <v>60.86</v>
      </c>
      <c r="I293">
        <v>9</v>
      </c>
      <c r="J293" t="s">
        <v>708</v>
      </c>
      <c r="K293" t="s">
        <v>104</v>
      </c>
      <c r="L293">
        <v>4</v>
      </c>
    </row>
    <row r="294" spans="1:12" ht="12.75">
      <c r="A294">
        <v>304</v>
      </c>
      <c r="B294">
        <v>1309</v>
      </c>
      <c r="C294" t="s">
        <v>143</v>
      </c>
      <c r="D294">
        <v>10</v>
      </c>
      <c r="E294" t="s">
        <v>148</v>
      </c>
      <c r="F294">
        <v>1</v>
      </c>
      <c r="G294">
        <v>74</v>
      </c>
      <c r="H294" s="3">
        <v>60.94</v>
      </c>
      <c r="I294">
        <v>10</v>
      </c>
      <c r="J294" t="s">
        <v>709</v>
      </c>
      <c r="K294" t="s">
        <v>104</v>
      </c>
      <c r="L294">
        <v>4</v>
      </c>
    </row>
    <row r="295" spans="1:12" ht="12.75">
      <c r="A295">
        <v>304</v>
      </c>
      <c r="B295">
        <v>1309</v>
      </c>
      <c r="C295" t="s">
        <v>143</v>
      </c>
      <c r="D295">
        <v>10</v>
      </c>
      <c r="E295" t="s">
        <v>148</v>
      </c>
      <c r="F295">
        <v>1</v>
      </c>
      <c r="G295">
        <v>85</v>
      </c>
      <c r="H295" s="3">
        <v>61.05</v>
      </c>
      <c r="I295">
        <v>11</v>
      </c>
      <c r="J295" t="s">
        <v>710</v>
      </c>
      <c r="K295" t="s">
        <v>104</v>
      </c>
      <c r="L295">
        <v>4</v>
      </c>
    </row>
    <row r="296" spans="1:12" ht="12.75">
      <c r="A296">
        <v>304</v>
      </c>
      <c r="B296">
        <v>1309</v>
      </c>
      <c r="C296" t="s">
        <v>143</v>
      </c>
      <c r="D296">
        <v>10</v>
      </c>
      <c r="E296" t="s">
        <v>148</v>
      </c>
      <c r="F296">
        <v>1</v>
      </c>
      <c r="G296">
        <v>90</v>
      </c>
      <c r="H296" s="3">
        <v>61.1</v>
      </c>
      <c r="I296">
        <v>12</v>
      </c>
      <c r="J296" t="s">
        <v>711</v>
      </c>
      <c r="K296" t="s">
        <v>107</v>
      </c>
      <c r="L296">
        <v>7</v>
      </c>
    </row>
    <row r="297" spans="1:12" ht="12.75">
      <c r="A297">
        <v>304</v>
      </c>
      <c r="B297">
        <v>1309</v>
      </c>
      <c r="C297" t="s">
        <v>143</v>
      </c>
      <c r="D297">
        <v>10</v>
      </c>
      <c r="E297" t="s">
        <v>148</v>
      </c>
      <c r="F297">
        <v>1</v>
      </c>
      <c r="G297">
        <v>112</v>
      </c>
      <c r="H297" s="3">
        <v>61.32</v>
      </c>
      <c r="I297">
        <v>13</v>
      </c>
      <c r="J297" t="s">
        <v>712</v>
      </c>
      <c r="K297" t="s">
        <v>178</v>
      </c>
      <c r="L297">
        <v>5</v>
      </c>
    </row>
    <row r="298" spans="1:12" ht="12.75">
      <c r="A298">
        <v>304</v>
      </c>
      <c r="B298">
        <v>1309</v>
      </c>
      <c r="C298" t="s">
        <v>143</v>
      </c>
      <c r="D298">
        <v>10</v>
      </c>
      <c r="E298" t="s">
        <v>148</v>
      </c>
      <c r="F298">
        <v>1</v>
      </c>
      <c r="G298">
        <v>121</v>
      </c>
      <c r="H298" s="3">
        <v>61.41</v>
      </c>
      <c r="I298">
        <v>14</v>
      </c>
      <c r="J298" t="s">
        <v>713</v>
      </c>
      <c r="K298" t="s">
        <v>104</v>
      </c>
      <c r="L298">
        <v>4</v>
      </c>
    </row>
    <row r="299" spans="1:12" ht="12.75">
      <c r="A299">
        <v>304</v>
      </c>
      <c r="B299">
        <v>1309</v>
      </c>
      <c r="C299" t="s">
        <v>143</v>
      </c>
      <c r="D299">
        <v>10</v>
      </c>
      <c r="E299" t="s">
        <v>148</v>
      </c>
      <c r="F299">
        <v>1</v>
      </c>
      <c r="G299">
        <v>133</v>
      </c>
      <c r="H299" s="3">
        <v>61.53</v>
      </c>
      <c r="I299">
        <v>15</v>
      </c>
      <c r="J299" t="s">
        <v>714</v>
      </c>
      <c r="K299" t="s">
        <v>104</v>
      </c>
      <c r="L299">
        <v>4</v>
      </c>
    </row>
    <row r="300" spans="1:12" ht="12.75">
      <c r="A300">
        <v>304</v>
      </c>
      <c r="B300">
        <v>1309</v>
      </c>
      <c r="C300" t="s">
        <v>143</v>
      </c>
      <c r="D300">
        <v>10</v>
      </c>
      <c r="E300" t="s">
        <v>148</v>
      </c>
      <c r="F300">
        <v>2</v>
      </c>
      <c r="G300">
        <v>0</v>
      </c>
      <c r="H300" s="3">
        <v>61.58</v>
      </c>
      <c r="I300">
        <v>1</v>
      </c>
      <c r="J300" t="s">
        <v>715</v>
      </c>
      <c r="K300" t="s">
        <v>177</v>
      </c>
      <c r="L300">
        <v>5</v>
      </c>
    </row>
    <row r="301" spans="1:12" ht="12.75">
      <c r="A301">
        <v>304</v>
      </c>
      <c r="B301">
        <v>1309</v>
      </c>
      <c r="C301" t="s">
        <v>143</v>
      </c>
      <c r="D301">
        <v>10</v>
      </c>
      <c r="E301" t="s">
        <v>148</v>
      </c>
      <c r="F301">
        <v>2</v>
      </c>
      <c r="G301">
        <v>17</v>
      </c>
      <c r="H301" s="3">
        <v>61.75</v>
      </c>
      <c r="I301">
        <v>2</v>
      </c>
      <c r="J301" t="s">
        <v>716</v>
      </c>
      <c r="K301" t="s">
        <v>177</v>
      </c>
      <c r="L301">
        <v>5</v>
      </c>
    </row>
    <row r="302" spans="1:12" ht="12.75">
      <c r="A302">
        <v>304</v>
      </c>
      <c r="B302">
        <v>1309</v>
      </c>
      <c r="C302" t="s">
        <v>143</v>
      </c>
      <c r="D302">
        <v>10</v>
      </c>
      <c r="E302" t="s">
        <v>148</v>
      </c>
      <c r="F302">
        <v>2</v>
      </c>
      <c r="G302">
        <v>24</v>
      </c>
      <c r="H302" s="3">
        <v>61.82</v>
      </c>
      <c r="I302">
        <v>3</v>
      </c>
      <c r="J302" t="s">
        <v>717</v>
      </c>
      <c r="K302" t="s">
        <v>177</v>
      </c>
      <c r="L302">
        <v>5</v>
      </c>
    </row>
    <row r="303" spans="1:12" ht="12.75">
      <c r="A303">
        <v>304</v>
      </c>
      <c r="B303">
        <v>1309</v>
      </c>
      <c r="C303" t="s">
        <v>143</v>
      </c>
      <c r="D303">
        <v>10</v>
      </c>
      <c r="E303" t="s">
        <v>148</v>
      </c>
      <c r="F303">
        <v>2</v>
      </c>
      <c r="G303">
        <v>29</v>
      </c>
      <c r="H303" s="3">
        <v>61.87</v>
      </c>
      <c r="I303">
        <v>4</v>
      </c>
      <c r="J303" t="s">
        <v>718</v>
      </c>
      <c r="K303" t="s">
        <v>177</v>
      </c>
      <c r="L303">
        <v>5</v>
      </c>
    </row>
    <row r="304" spans="1:12" ht="12.75">
      <c r="A304">
        <v>304</v>
      </c>
      <c r="B304">
        <v>1309</v>
      </c>
      <c r="C304" t="s">
        <v>143</v>
      </c>
      <c r="D304">
        <v>10</v>
      </c>
      <c r="E304" t="s">
        <v>148</v>
      </c>
      <c r="F304">
        <v>2</v>
      </c>
      <c r="G304">
        <v>34</v>
      </c>
      <c r="H304" s="3">
        <v>61.92</v>
      </c>
      <c r="I304">
        <v>5</v>
      </c>
      <c r="J304" t="s">
        <v>719</v>
      </c>
      <c r="K304" t="s">
        <v>177</v>
      </c>
      <c r="L304">
        <v>5</v>
      </c>
    </row>
    <row r="305" spans="1:12" ht="12.75">
      <c r="A305">
        <v>304</v>
      </c>
      <c r="B305">
        <v>1309</v>
      </c>
      <c r="C305" t="s">
        <v>143</v>
      </c>
      <c r="D305">
        <v>10</v>
      </c>
      <c r="E305" t="s">
        <v>148</v>
      </c>
      <c r="F305">
        <v>2</v>
      </c>
      <c r="G305">
        <v>40</v>
      </c>
      <c r="H305" s="3">
        <v>61.98</v>
      </c>
      <c r="I305">
        <v>6</v>
      </c>
      <c r="J305" t="s">
        <v>720</v>
      </c>
      <c r="K305" t="s">
        <v>177</v>
      </c>
      <c r="L305">
        <v>5</v>
      </c>
    </row>
    <row r="306" spans="1:12" ht="12.75">
      <c r="A306">
        <v>304</v>
      </c>
      <c r="B306">
        <v>1309</v>
      </c>
      <c r="C306" t="s">
        <v>143</v>
      </c>
      <c r="D306">
        <v>10</v>
      </c>
      <c r="E306" t="s">
        <v>148</v>
      </c>
      <c r="F306">
        <v>2</v>
      </c>
      <c r="G306">
        <v>48</v>
      </c>
      <c r="H306" s="3">
        <v>62.06</v>
      </c>
      <c r="I306">
        <v>7</v>
      </c>
      <c r="J306" t="s">
        <v>721</v>
      </c>
      <c r="K306" t="s">
        <v>177</v>
      </c>
      <c r="L306">
        <v>5</v>
      </c>
    </row>
    <row r="307" spans="1:12" ht="12.75">
      <c r="A307">
        <v>304</v>
      </c>
      <c r="B307">
        <v>1309</v>
      </c>
      <c r="C307" t="s">
        <v>143</v>
      </c>
      <c r="D307">
        <v>10</v>
      </c>
      <c r="E307" t="s">
        <v>148</v>
      </c>
      <c r="F307">
        <v>2</v>
      </c>
      <c r="G307">
        <v>55</v>
      </c>
      <c r="H307" s="3">
        <v>62.13</v>
      </c>
      <c r="I307">
        <v>8</v>
      </c>
      <c r="J307" t="s">
        <v>722</v>
      </c>
      <c r="K307" t="s">
        <v>177</v>
      </c>
      <c r="L307">
        <v>5</v>
      </c>
    </row>
    <row r="308" spans="1:12" ht="12.75">
      <c r="A308">
        <v>304</v>
      </c>
      <c r="B308">
        <v>1309</v>
      </c>
      <c r="C308" t="s">
        <v>143</v>
      </c>
      <c r="D308">
        <v>11</v>
      </c>
      <c r="E308" t="s">
        <v>148</v>
      </c>
      <c r="F308">
        <v>1</v>
      </c>
      <c r="G308">
        <v>0</v>
      </c>
      <c r="H308" s="3">
        <v>64.9</v>
      </c>
      <c r="I308">
        <v>1</v>
      </c>
      <c r="J308" t="s">
        <v>723</v>
      </c>
      <c r="K308" t="s">
        <v>178</v>
      </c>
      <c r="L308">
        <v>5</v>
      </c>
    </row>
    <row r="309" spans="1:12" ht="12.75">
      <c r="A309">
        <v>304</v>
      </c>
      <c r="B309">
        <v>1309</v>
      </c>
      <c r="C309" t="s">
        <v>143</v>
      </c>
      <c r="D309">
        <v>11</v>
      </c>
      <c r="E309" t="s">
        <v>148</v>
      </c>
      <c r="F309">
        <v>1</v>
      </c>
      <c r="G309">
        <v>4</v>
      </c>
      <c r="H309" s="3">
        <v>64.94</v>
      </c>
      <c r="I309">
        <v>2</v>
      </c>
      <c r="J309" t="s">
        <v>724</v>
      </c>
      <c r="K309" t="s">
        <v>0</v>
      </c>
      <c r="L309">
        <v>4</v>
      </c>
    </row>
    <row r="310" spans="1:12" ht="12.75">
      <c r="A310">
        <v>304</v>
      </c>
      <c r="B310">
        <v>1309</v>
      </c>
      <c r="C310" t="s">
        <v>143</v>
      </c>
      <c r="D310">
        <v>11</v>
      </c>
      <c r="E310" t="s">
        <v>148</v>
      </c>
      <c r="F310">
        <v>1</v>
      </c>
      <c r="G310">
        <v>7</v>
      </c>
      <c r="H310" s="3">
        <v>64.97</v>
      </c>
      <c r="I310">
        <v>3</v>
      </c>
      <c r="J310" t="s">
        <v>725</v>
      </c>
      <c r="K310" t="s">
        <v>104</v>
      </c>
      <c r="L310">
        <v>5</v>
      </c>
    </row>
    <row r="311" spans="1:12" ht="12.75">
      <c r="A311">
        <v>304</v>
      </c>
      <c r="B311">
        <v>1309</v>
      </c>
      <c r="C311" t="s">
        <v>143</v>
      </c>
      <c r="D311">
        <v>11</v>
      </c>
      <c r="E311" t="s">
        <v>148</v>
      </c>
      <c r="F311">
        <v>1</v>
      </c>
      <c r="G311">
        <v>12</v>
      </c>
      <c r="H311" s="3">
        <v>65.02</v>
      </c>
      <c r="I311">
        <v>4</v>
      </c>
      <c r="J311" t="s">
        <v>726</v>
      </c>
      <c r="K311" t="s">
        <v>1</v>
      </c>
      <c r="L311">
        <v>4</v>
      </c>
    </row>
    <row r="312" spans="1:12" ht="12.75">
      <c r="A312">
        <v>304</v>
      </c>
      <c r="B312">
        <v>1309</v>
      </c>
      <c r="C312" t="s">
        <v>143</v>
      </c>
      <c r="D312">
        <v>11</v>
      </c>
      <c r="E312" t="s">
        <v>148</v>
      </c>
      <c r="F312">
        <v>1</v>
      </c>
      <c r="G312">
        <v>0.18</v>
      </c>
      <c r="H312" s="3">
        <v>64.9</v>
      </c>
      <c r="I312">
        <v>5</v>
      </c>
      <c r="J312" t="s">
        <v>727</v>
      </c>
      <c r="K312" t="s">
        <v>1</v>
      </c>
      <c r="L312">
        <v>4</v>
      </c>
    </row>
    <row r="313" spans="1:12" ht="12.75">
      <c r="A313">
        <v>304</v>
      </c>
      <c r="B313">
        <v>1309</v>
      </c>
      <c r="C313" t="s">
        <v>143</v>
      </c>
      <c r="D313">
        <v>11</v>
      </c>
      <c r="E313" t="s">
        <v>148</v>
      </c>
      <c r="F313">
        <v>1</v>
      </c>
      <c r="G313">
        <v>26</v>
      </c>
      <c r="H313" s="3">
        <v>65.16</v>
      </c>
      <c r="I313">
        <v>6</v>
      </c>
      <c r="J313" t="s">
        <v>728</v>
      </c>
      <c r="K313" t="s">
        <v>1</v>
      </c>
      <c r="L313">
        <v>4</v>
      </c>
    </row>
    <row r="314" spans="1:12" ht="12.75">
      <c r="A314">
        <v>304</v>
      </c>
      <c r="B314">
        <v>1309</v>
      </c>
      <c r="C314" t="s">
        <v>143</v>
      </c>
      <c r="D314">
        <v>11</v>
      </c>
      <c r="E314" t="s">
        <v>148</v>
      </c>
      <c r="F314">
        <v>1</v>
      </c>
      <c r="G314">
        <v>33</v>
      </c>
      <c r="H314" s="3">
        <v>65.23</v>
      </c>
      <c r="I314">
        <v>7</v>
      </c>
      <c r="J314" t="s">
        <v>729</v>
      </c>
      <c r="K314" t="s">
        <v>1</v>
      </c>
      <c r="L314">
        <v>4</v>
      </c>
    </row>
    <row r="315" spans="1:12" ht="12.75">
      <c r="A315">
        <v>304</v>
      </c>
      <c r="B315">
        <v>1309</v>
      </c>
      <c r="C315" t="s">
        <v>143</v>
      </c>
      <c r="D315">
        <v>11</v>
      </c>
      <c r="E315" t="s">
        <v>148</v>
      </c>
      <c r="F315">
        <v>1</v>
      </c>
      <c r="G315">
        <v>64</v>
      </c>
      <c r="H315" s="3">
        <v>65.54</v>
      </c>
      <c r="I315">
        <v>8</v>
      </c>
      <c r="J315" t="s">
        <v>460</v>
      </c>
      <c r="K315" t="s">
        <v>1</v>
      </c>
      <c r="L315">
        <v>4</v>
      </c>
    </row>
    <row r="316" spans="1:12" ht="12.75">
      <c r="A316">
        <v>304</v>
      </c>
      <c r="B316">
        <v>1309</v>
      </c>
      <c r="C316" t="s">
        <v>143</v>
      </c>
      <c r="D316">
        <v>11</v>
      </c>
      <c r="E316" t="s">
        <v>148</v>
      </c>
      <c r="F316">
        <v>1</v>
      </c>
      <c r="G316">
        <v>85</v>
      </c>
      <c r="H316" s="3">
        <v>65.75</v>
      </c>
      <c r="I316">
        <v>9</v>
      </c>
      <c r="J316" t="s">
        <v>461</v>
      </c>
      <c r="K316" t="s">
        <v>1</v>
      </c>
      <c r="L316">
        <v>4</v>
      </c>
    </row>
    <row r="317" spans="1:12" ht="12.75">
      <c r="A317">
        <v>304</v>
      </c>
      <c r="B317">
        <v>1309</v>
      </c>
      <c r="C317" t="s">
        <v>143</v>
      </c>
      <c r="D317">
        <v>11</v>
      </c>
      <c r="E317" t="s">
        <v>148</v>
      </c>
      <c r="F317">
        <v>2</v>
      </c>
      <c r="G317">
        <v>95</v>
      </c>
      <c r="H317" s="3">
        <v>67.24</v>
      </c>
      <c r="I317">
        <v>10</v>
      </c>
      <c r="J317" t="s">
        <v>462</v>
      </c>
      <c r="K317" t="s">
        <v>1</v>
      </c>
      <c r="L317">
        <v>4</v>
      </c>
    </row>
    <row r="318" spans="1:12" ht="12.75">
      <c r="A318">
        <v>304</v>
      </c>
      <c r="B318">
        <v>1309</v>
      </c>
      <c r="C318" t="s">
        <v>143</v>
      </c>
      <c r="D318">
        <v>11</v>
      </c>
      <c r="E318" t="s">
        <v>148</v>
      </c>
      <c r="F318">
        <v>2</v>
      </c>
      <c r="G318">
        <v>0</v>
      </c>
      <c r="H318" s="3">
        <v>66.29</v>
      </c>
      <c r="I318">
        <v>1</v>
      </c>
      <c r="J318" t="s">
        <v>463</v>
      </c>
      <c r="K318" t="s">
        <v>1</v>
      </c>
      <c r="L318">
        <v>4</v>
      </c>
    </row>
    <row r="319" spans="1:12" ht="12.75">
      <c r="A319">
        <v>304</v>
      </c>
      <c r="B319">
        <v>1309</v>
      </c>
      <c r="C319" t="s">
        <v>143</v>
      </c>
      <c r="D319">
        <v>11</v>
      </c>
      <c r="E319" t="s">
        <v>148</v>
      </c>
      <c r="F319">
        <v>2</v>
      </c>
      <c r="G319">
        <v>28</v>
      </c>
      <c r="H319" s="3">
        <v>66.57</v>
      </c>
      <c r="I319">
        <v>2</v>
      </c>
      <c r="J319" t="s">
        <v>464</v>
      </c>
      <c r="K319" t="s">
        <v>1</v>
      </c>
      <c r="L319">
        <v>4</v>
      </c>
    </row>
    <row r="320" spans="1:12" ht="12.75">
      <c r="A320">
        <v>304</v>
      </c>
      <c r="B320">
        <v>1309</v>
      </c>
      <c r="C320" t="s">
        <v>143</v>
      </c>
      <c r="D320">
        <v>11</v>
      </c>
      <c r="E320" t="s">
        <v>148</v>
      </c>
      <c r="F320">
        <v>2</v>
      </c>
      <c r="G320">
        <v>44</v>
      </c>
      <c r="H320" s="3">
        <v>66.73</v>
      </c>
      <c r="I320">
        <v>3</v>
      </c>
      <c r="J320" t="s">
        <v>465</v>
      </c>
      <c r="K320" t="s">
        <v>1</v>
      </c>
      <c r="L320">
        <v>4</v>
      </c>
    </row>
    <row r="321" spans="1:12" ht="12.75">
      <c r="A321">
        <v>304</v>
      </c>
      <c r="B321">
        <v>1309</v>
      </c>
      <c r="C321" t="s">
        <v>143</v>
      </c>
      <c r="D321">
        <v>11</v>
      </c>
      <c r="E321" t="s">
        <v>148</v>
      </c>
      <c r="F321">
        <v>2</v>
      </c>
      <c r="G321">
        <v>52</v>
      </c>
      <c r="H321" s="3">
        <v>66.81</v>
      </c>
      <c r="I321">
        <v>4</v>
      </c>
      <c r="J321" t="s">
        <v>466</v>
      </c>
      <c r="K321" t="s">
        <v>1</v>
      </c>
      <c r="L321">
        <v>4</v>
      </c>
    </row>
    <row r="322" spans="1:12" ht="12.75">
      <c r="A322">
        <v>304</v>
      </c>
      <c r="B322">
        <v>1309</v>
      </c>
      <c r="C322" t="s">
        <v>143</v>
      </c>
      <c r="D322">
        <v>11</v>
      </c>
      <c r="E322" t="s">
        <v>148</v>
      </c>
      <c r="F322">
        <v>2</v>
      </c>
      <c r="G322">
        <v>96</v>
      </c>
      <c r="H322" s="3">
        <v>67.25</v>
      </c>
      <c r="I322">
        <v>5</v>
      </c>
      <c r="J322" t="s">
        <v>467</v>
      </c>
      <c r="K322" t="s">
        <v>1</v>
      </c>
      <c r="L322">
        <v>4</v>
      </c>
    </row>
    <row r="323" spans="1:12" ht="12.75">
      <c r="A323">
        <v>304</v>
      </c>
      <c r="B323">
        <v>1309</v>
      </c>
      <c r="C323" t="s">
        <v>143</v>
      </c>
      <c r="D323">
        <v>11</v>
      </c>
      <c r="E323" t="s">
        <v>148</v>
      </c>
      <c r="F323">
        <v>2</v>
      </c>
      <c r="G323">
        <v>101</v>
      </c>
      <c r="H323" s="3">
        <v>67.3</v>
      </c>
      <c r="I323">
        <v>6</v>
      </c>
      <c r="J323" t="s">
        <v>468</v>
      </c>
      <c r="K323" t="s">
        <v>1</v>
      </c>
      <c r="L323">
        <v>4</v>
      </c>
    </row>
    <row r="324" spans="1:12" ht="12.75">
      <c r="A324">
        <v>304</v>
      </c>
      <c r="B324">
        <v>1309</v>
      </c>
      <c r="C324" t="s">
        <v>143</v>
      </c>
      <c r="D324">
        <v>11</v>
      </c>
      <c r="E324" t="s">
        <v>148</v>
      </c>
      <c r="F324">
        <v>2</v>
      </c>
      <c r="G324">
        <v>123</v>
      </c>
      <c r="H324" s="3">
        <v>67.52</v>
      </c>
      <c r="I324">
        <v>7</v>
      </c>
      <c r="J324" t="s">
        <v>469</v>
      </c>
      <c r="K324" t="s">
        <v>1</v>
      </c>
      <c r="L324">
        <v>4</v>
      </c>
    </row>
    <row r="325" spans="1:12" ht="12.75">
      <c r="A325">
        <v>304</v>
      </c>
      <c r="B325">
        <v>1309</v>
      </c>
      <c r="C325" t="s">
        <v>143</v>
      </c>
      <c r="D325">
        <v>11</v>
      </c>
      <c r="E325" t="s">
        <v>148</v>
      </c>
      <c r="F325">
        <v>2</v>
      </c>
      <c r="G325">
        <v>128</v>
      </c>
      <c r="H325" s="3">
        <v>67.57</v>
      </c>
      <c r="I325">
        <v>8</v>
      </c>
      <c r="J325" t="s">
        <v>470</v>
      </c>
      <c r="K325" t="s">
        <v>1</v>
      </c>
      <c r="L325">
        <v>4</v>
      </c>
    </row>
    <row r="326" spans="1:12" ht="12.75">
      <c r="A326">
        <v>304</v>
      </c>
      <c r="B326">
        <v>1309</v>
      </c>
      <c r="C326" t="s">
        <v>143</v>
      </c>
      <c r="D326">
        <v>11</v>
      </c>
      <c r="E326" t="s">
        <v>148</v>
      </c>
      <c r="F326">
        <v>2</v>
      </c>
      <c r="G326">
        <v>141</v>
      </c>
      <c r="H326" s="3">
        <v>67.7</v>
      </c>
      <c r="I326">
        <v>9</v>
      </c>
      <c r="J326" t="s">
        <v>471</v>
      </c>
      <c r="K326" t="s">
        <v>1</v>
      </c>
      <c r="L326">
        <v>4</v>
      </c>
    </row>
    <row r="327" spans="1:12" ht="12.75">
      <c r="A327">
        <v>304</v>
      </c>
      <c r="B327">
        <v>1309</v>
      </c>
      <c r="C327" t="s">
        <v>143</v>
      </c>
      <c r="D327">
        <v>11</v>
      </c>
      <c r="E327" t="s">
        <v>148</v>
      </c>
      <c r="F327">
        <v>3</v>
      </c>
      <c r="G327">
        <v>0</v>
      </c>
      <c r="H327" s="3">
        <v>67.75</v>
      </c>
      <c r="I327">
        <v>1</v>
      </c>
      <c r="J327" t="s">
        <v>472</v>
      </c>
      <c r="K327" t="s">
        <v>1</v>
      </c>
      <c r="L327">
        <v>4</v>
      </c>
    </row>
    <row r="328" spans="1:12" ht="12.75">
      <c r="A328">
        <v>304</v>
      </c>
      <c r="B328">
        <v>1309</v>
      </c>
      <c r="C328" t="s">
        <v>143</v>
      </c>
      <c r="D328">
        <v>11</v>
      </c>
      <c r="E328" t="s">
        <v>148</v>
      </c>
      <c r="F328">
        <v>3</v>
      </c>
      <c r="G328">
        <v>23</v>
      </c>
      <c r="H328" s="3">
        <v>67.98</v>
      </c>
      <c r="I328">
        <v>2</v>
      </c>
      <c r="J328" t="s">
        <v>473</v>
      </c>
      <c r="K328" t="s">
        <v>1</v>
      </c>
      <c r="L328">
        <v>4</v>
      </c>
    </row>
    <row r="329" spans="1:12" ht="12.75">
      <c r="A329">
        <v>304</v>
      </c>
      <c r="B329">
        <v>1309</v>
      </c>
      <c r="C329" t="s">
        <v>143</v>
      </c>
      <c r="D329">
        <v>11</v>
      </c>
      <c r="E329" t="s">
        <v>148</v>
      </c>
      <c r="F329">
        <v>3</v>
      </c>
      <c r="G329">
        <v>28</v>
      </c>
      <c r="H329" s="3">
        <v>68.03</v>
      </c>
      <c r="I329">
        <v>3</v>
      </c>
      <c r="J329" t="s">
        <v>474</v>
      </c>
      <c r="K329" t="s">
        <v>1</v>
      </c>
      <c r="L329">
        <v>4</v>
      </c>
    </row>
    <row r="330" spans="1:12" ht="12.75">
      <c r="A330">
        <v>304</v>
      </c>
      <c r="B330">
        <v>1309</v>
      </c>
      <c r="C330" t="s">
        <v>143</v>
      </c>
      <c r="D330">
        <v>11</v>
      </c>
      <c r="E330" t="s">
        <v>148</v>
      </c>
      <c r="F330">
        <v>3</v>
      </c>
      <c r="G330">
        <v>35</v>
      </c>
      <c r="H330" s="3">
        <v>68.1</v>
      </c>
      <c r="I330">
        <v>4</v>
      </c>
      <c r="J330" t="s">
        <v>475</v>
      </c>
      <c r="K330" t="s">
        <v>1</v>
      </c>
      <c r="L330">
        <v>4</v>
      </c>
    </row>
    <row r="331" spans="1:12" ht="12.75">
      <c r="A331">
        <v>304</v>
      </c>
      <c r="B331">
        <v>1309</v>
      </c>
      <c r="C331" t="s">
        <v>143</v>
      </c>
      <c r="D331">
        <v>11</v>
      </c>
      <c r="E331" t="s">
        <v>148</v>
      </c>
      <c r="F331">
        <v>3</v>
      </c>
      <c r="G331">
        <v>41</v>
      </c>
      <c r="H331" s="3">
        <v>68.16</v>
      </c>
      <c r="I331">
        <v>5</v>
      </c>
      <c r="J331" t="s">
        <v>476</v>
      </c>
      <c r="K331" t="s">
        <v>1</v>
      </c>
      <c r="L331">
        <v>4</v>
      </c>
    </row>
    <row r="332" spans="1:12" ht="12.75">
      <c r="A332">
        <v>304</v>
      </c>
      <c r="B332">
        <v>1309</v>
      </c>
      <c r="C332" t="s">
        <v>143</v>
      </c>
      <c r="D332">
        <v>11</v>
      </c>
      <c r="E332" t="s">
        <v>148</v>
      </c>
      <c r="F332">
        <v>3</v>
      </c>
      <c r="G332">
        <v>45</v>
      </c>
      <c r="H332" s="3">
        <v>68.2</v>
      </c>
      <c r="I332">
        <v>6</v>
      </c>
      <c r="J332" t="s">
        <v>477</v>
      </c>
      <c r="K332" t="s">
        <v>1</v>
      </c>
      <c r="L332">
        <v>4</v>
      </c>
    </row>
    <row r="333" spans="1:12" ht="12.75">
      <c r="A333">
        <v>304</v>
      </c>
      <c r="B333">
        <v>1309</v>
      </c>
      <c r="C333" t="s">
        <v>143</v>
      </c>
      <c r="D333">
        <v>11</v>
      </c>
      <c r="E333" t="s">
        <v>148</v>
      </c>
      <c r="F333">
        <v>3</v>
      </c>
      <c r="G333">
        <v>49</v>
      </c>
      <c r="H333" s="3">
        <v>68.24</v>
      </c>
      <c r="I333">
        <v>7</v>
      </c>
      <c r="J333" t="s">
        <v>478</v>
      </c>
      <c r="K333" t="s">
        <v>1</v>
      </c>
      <c r="L333">
        <v>4</v>
      </c>
    </row>
    <row r="334" spans="1:12" ht="12.75">
      <c r="A334">
        <v>304</v>
      </c>
      <c r="B334">
        <v>1309</v>
      </c>
      <c r="C334" t="s">
        <v>143</v>
      </c>
      <c r="D334">
        <v>11</v>
      </c>
      <c r="E334" t="s">
        <v>148</v>
      </c>
      <c r="F334">
        <v>3</v>
      </c>
      <c r="G334">
        <v>62</v>
      </c>
      <c r="H334" s="3">
        <v>68.37</v>
      </c>
      <c r="I334">
        <v>8</v>
      </c>
      <c r="J334" t="s">
        <v>479</v>
      </c>
      <c r="K334" t="s">
        <v>1</v>
      </c>
      <c r="L334">
        <v>4</v>
      </c>
    </row>
    <row r="335" spans="1:12" ht="12.75">
      <c r="A335">
        <v>304</v>
      </c>
      <c r="B335">
        <v>1309</v>
      </c>
      <c r="C335" t="s">
        <v>143</v>
      </c>
      <c r="D335">
        <v>11</v>
      </c>
      <c r="E335" t="s">
        <v>148</v>
      </c>
      <c r="F335">
        <v>3</v>
      </c>
      <c r="G335">
        <v>71</v>
      </c>
      <c r="H335" s="3">
        <v>68.46</v>
      </c>
      <c r="I335">
        <v>9</v>
      </c>
      <c r="J335" t="s">
        <v>480</v>
      </c>
      <c r="K335" t="s">
        <v>1</v>
      </c>
      <c r="L335">
        <v>4</v>
      </c>
    </row>
    <row r="336" spans="1:12" ht="12.75">
      <c r="A336">
        <v>304</v>
      </c>
      <c r="B336">
        <v>1309</v>
      </c>
      <c r="C336" t="s">
        <v>143</v>
      </c>
      <c r="D336">
        <v>11</v>
      </c>
      <c r="E336" t="s">
        <v>148</v>
      </c>
      <c r="F336">
        <v>3</v>
      </c>
      <c r="G336">
        <v>77</v>
      </c>
      <c r="H336" s="3">
        <v>68.52</v>
      </c>
      <c r="I336">
        <v>10</v>
      </c>
      <c r="J336" t="s">
        <v>481</v>
      </c>
      <c r="K336" t="s">
        <v>1</v>
      </c>
      <c r="L336">
        <v>4</v>
      </c>
    </row>
    <row r="337" spans="1:12" ht="12.75">
      <c r="A337">
        <v>304</v>
      </c>
      <c r="B337">
        <v>1309</v>
      </c>
      <c r="C337" t="s">
        <v>143</v>
      </c>
      <c r="D337">
        <v>12</v>
      </c>
      <c r="E337" t="s">
        <v>148</v>
      </c>
      <c r="F337">
        <v>1</v>
      </c>
      <c r="G337">
        <v>0</v>
      </c>
      <c r="H337" s="3">
        <v>69.8</v>
      </c>
      <c r="I337">
        <v>1</v>
      </c>
      <c r="J337" t="s">
        <v>482</v>
      </c>
      <c r="K337" t="s">
        <v>105</v>
      </c>
      <c r="L337">
        <v>6</v>
      </c>
    </row>
    <row r="338" spans="1:12" ht="12.75">
      <c r="A338">
        <v>304</v>
      </c>
      <c r="B338">
        <v>1309</v>
      </c>
      <c r="C338" t="s">
        <v>143</v>
      </c>
      <c r="D338">
        <v>12</v>
      </c>
      <c r="E338" t="s">
        <v>148</v>
      </c>
      <c r="F338">
        <v>1</v>
      </c>
      <c r="G338">
        <v>5</v>
      </c>
      <c r="H338" s="3">
        <v>69.85</v>
      </c>
      <c r="I338">
        <v>2</v>
      </c>
      <c r="J338" t="s">
        <v>483</v>
      </c>
      <c r="K338" t="s">
        <v>105</v>
      </c>
      <c r="L338">
        <v>6</v>
      </c>
    </row>
    <row r="339" spans="1:12" ht="12.75">
      <c r="A339">
        <v>304</v>
      </c>
      <c r="B339">
        <v>1309</v>
      </c>
      <c r="C339" t="s">
        <v>143</v>
      </c>
      <c r="D339">
        <v>12</v>
      </c>
      <c r="E339" t="s">
        <v>148</v>
      </c>
      <c r="F339">
        <v>1</v>
      </c>
      <c r="G339">
        <v>11</v>
      </c>
      <c r="H339" s="3">
        <v>69.91</v>
      </c>
      <c r="I339">
        <v>3</v>
      </c>
      <c r="J339" t="s">
        <v>484</v>
      </c>
      <c r="K339" t="s">
        <v>105</v>
      </c>
      <c r="L339">
        <v>6</v>
      </c>
    </row>
    <row r="340" spans="1:12" ht="12.75">
      <c r="A340">
        <v>304</v>
      </c>
      <c r="B340">
        <v>1309</v>
      </c>
      <c r="C340" t="s">
        <v>143</v>
      </c>
      <c r="D340">
        <v>12</v>
      </c>
      <c r="E340" t="s">
        <v>148</v>
      </c>
      <c r="F340">
        <v>1</v>
      </c>
      <c r="G340">
        <v>23</v>
      </c>
      <c r="H340" s="3">
        <v>70.03</v>
      </c>
      <c r="I340">
        <v>4</v>
      </c>
      <c r="J340" t="s">
        <v>485</v>
      </c>
      <c r="K340" t="s">
        <v>105</v>
      </c>
      <c r="L340">
        <v>6</v>
      </c>
    </row>
    <row r="341" spans="1:12" ht="12.75">
      <c r="A341">
        <v>304</v>
      </c>
      <c r="B341">
        <v>1309</v>
      </c>
      <c r="C341" t="s">
        <v>143</v>
      </c>
      <c r="D341">
        <v>12</v>
      </c>
      <c r="E341" t="s">
        <v>148</v>
      </c>
      <c r="F341">
        <v>1</v>
      </c>
      <c r="G341">
        <v>53</v>
      </c>
      <c r="H341" s="3">
        <v>70.33</v>
      </c>
      <c r="I341">
        <v>5</v>
      </c>
      <c r="J341" t="s">
        <v>486</v>
      </c>
      <c r="K341" t="s">
        <v>105</v>
      </c>
      <c r="L341">
        <v>6</v>
      </c>
    </row>
    <row r="342" spans="1:12" ht="12.75">
      <c r="A342">
        <v>304</v>
      </c>
      <c r="B342">
        <v>1309</v>
      </c>
      <c r="C342" t="s">
        <v>143</v>
      </c>
      <c r="D342">
        <v>12</v>
      </c>
      <c r="E342" t="s">
        <v>148</v>
      </c>
      <c r="F342">
        <v>1</v>
      </c>
      <c r="G342">
        <v>61</v>
      </c>
      <c r="H342" s="3">
        <v>70.41</v>
      </c>
      <c r="I342">
        <v>6</v>
      </c>
      <c r="J342" t="s">
        <v>487</v>
      </c>
      <c r="K342" t="s">
        <v>105</v>
      </c>
      <c r="L342">
        <v>6</v>
      </c>
    </row>
    <row r="343" spans="1:12" ht="12.75">
      <c r="A343">
        <v>304</v>
      </c>
      <c r="B343">
        <v>1309</v>
      </c>
      <c r="C343" t="s">
        <v>143</v>
      </c>
      <c r="D343">
        <v>12</v>
      </c>
      <c r="E343" t="s">
        <v>148</v>
      </c>
      <c r="F343">
        <v>1</v>
      </c>
      <c r="G343">
        <v>88</v>
      </c>
      <c r="H343" s="3">
        <v>70.68</v>
      </c>
      <c r="I343">
        <v>7</v>
      </c>
      <c r="J343" t="s">
        <v>488</v>
      </c>
      <c r="K343" t="s">
        <v>105</v>
      </c>
      <c r="L343">
        <v>6</v>
      </c>
    </row>
    <row r="344" spans="1:12" ht="12.75">
      <c r="A344">
        <v>304</v>
      </c>
      <c r="B344">
        <v>1309</v>
      </c>
      <c r="C344" t="s">
        <v>143</v>
      </c>
      <c r="D344">
        <v>12</v>
      </c>
      <c r="E344" t="s">
        <v>148</v>
      </c>
      <c r="F344">
        <v>1</v>
      </c>
      <c r="G344">
        <v>94</v>
      </c>
      <c r="H344" s="3">
        <v>70.74</v>
      </c>
      <c r="I344">
        <v>8</v>
      </c>
      <c r="J344" t="s">
        <v>489</v>
      </c>
      <c r="K344" t="s">
        <v>105</v>
      </c>
      <c r="L344">
        <v>6</v>
      </c>
    </row>
    <row r="345" spans="1:12" ht="12.75">
      <c r="A345">
        <v>304</v>
      </c>
      <c r="B345">
        <v>1309</v>
      </c>
      <c r="C345" t="s">
        <v>143</v>
      </c>
      <c r="D345">
        <v>12</v>
      </c>
      <c r="E345" t="s">
        <v>148</v>
      </c>
      <c r="F345">
        <v>1</v>
      </c>
      <c r="G345">
        <v>104</v>
      </c>
      <c r="H345" s="3">
        <v>70.84</v>
      </c>
      <c r="I345">
        <v>9</v>
      </c>
      <c r="J345" t="s">
        <v>490</v>
      </c>
      <c r="K345" t="s">
        <v>105</v>
      </c>
      <c r="L345">
        <v>6</v>
      </c>
    </row>
    <row r="346" spans="1:12" ht="12.75">
      <c r="A346">
        <v>304</v>
      </c>
      <c r="B346">
        <v>1309</v>
      </c>
      <c r="C346" t="s">
        <v>143</v>
      </c>
      <c r="D346">
        <v>12</v>
      </c>
      <c r="E346" t="s">
        <v>148</v>
      </c>
      <c r="F346">
        <v>1</v>
      </c>
      <c r="G346">
        <v>108</v>
      </c>
      <c r="H346" s="3">
        <v>70.88</v>
      </c>
      <c r="I346">
        <v>10</v>
      </c>
      <c r="J346" t="s">
        <v>491</v>
      </c>
      <c r="K346" t="s">
        <v>105</v>
      </c>
      <c r="L346">
        <v>6</v>
      </c>
    </row>
    <row r="347" spans="1:12" ht="12.75">
      <c r="A347">
        <v>304</v>
      </c>
      <c r="B347">
        <v>1309</v>
      </c>
      <c r="C347" t="s">
        <v>143</v>
      </c>
      <c r="D347">
        <v>12</v>
      </c>
      <c r="E347" t="s">
        <v>148</v>
      </c>
      <c r="F347">
        <v>1</v>
      </c>
      <c r="G347">
        <v>115</v>
      </c>
      <c r="H347" s="3">
        <v>70.95</v>
      </c>
      <c r="I347">
        <v>11</v>
      </c>
      <c r="J347" t="s">
        <v>492</v>
      </c>
      <c r="K347" t="s">
        <v>105</v>
      </c>
      <c r="L347">
        <v>6</v>
      </c>
    </row>
    <row r="348" spans="1:12" ht="12.75">
      <c r="A348">
        <v>304</v>
      </c>
      <c r="B348">
        <v>1309</v>
      </c>
      <c r="C348" t="s">
        <v>143</v>
      </c>
      <c r="D348">
        <v>12</v>
      </c>
      <c r="E348" t="s">
        <v>148</v>
      </c>
      <c r="F348">
        <v>1</v>
      </c>
      <c r="G348">
        <v>123</v>
      </c>
      <c r="H348" s="3">
        <v>71.03</v>
      </c>
      <c r="I348">
        <v>12</v>
      </c>
      <c r="J348" t="s">
        <v>493</v>
      </c>
      <c r="K348" t="s">
        <v>105</v>
      </c>
      <c r="L348">
        <v>6</v>
      </c>
    </row>
    <row r="349" spans="1:12" ht="12.75">
      <c r="A349">
        <v>304</v>
      </c>
      <c r="B349">
        <v>1309</v>
      </c>
      <c r="C349" t="s">
        <v>143</v>
      </c>
      <c r="D349">
        <v>12</v>
      </c>
      <c r="E349" t="s">
        <v>148</v>
      </c>
      <c r="F349">
        <v>1</v>
      </c>
      <c r="G349">
        <v>132</v>
      </c>
      <c r="H349" s="3">
        <v>71.12</v>
      </c>
      <c r="I349">
        <v>13</v>
      </c>
      <c r="J349" t="s">
        <v>494</v>
      </c>
      <c r="K349" t="s">
        <v>105</v>
      </c>
      <c r="L349">
        <v>6</v>
      </c>
    </row>
    <row r="350" spans="1:12" ht="12.75">
      <c r="A350">
        <v>304</v>
      </c>
      <c r="B350">
        <v>1309</v>
      </c>
      <c r="C350" t="s">
        <v>143</v>
      </c>
      <c r="D350">
        <v>12</v>
      </c>
      <c r="E350" t="s">
        <v>148</v>
      </c>
      <c r="F350">
        <v>2</v>
      </c>
      <c r="G350">
        <v>0</v>
      </c>
      <c r="H350" s="3">
        <v>71.27</v>
      </c>
      <c r="I350">
        <v>1</v>
      </c>
      <c r="J350" t="s">
        <v>495</v>
      </c>
      <c r="K350" t="s">
        <v>105</v>
      </c>
      <c r="L350">
        <v>6</v>
      </c>
    </row>
    <row r="351" spans="1:12" ht="12.75">
      <c r="A351">
        <v>304</v>
      </c>
      <c r="B351">
        <v>1309</v>
      </c>
      <c r="C351" t="s">
        <v>143</v>
      </c>
      <c r="D351">
        <v>12</v>
      </c>
      <c r="E351" t="s">
        <v>148</v>
      </c>
      <c r="F351">
        <v>2</v>
      </c>
      <c r="G351">
        <v>5</v>
      </c>
      <c r="H351" s="3">
        <v>71.32</v>
      </c>
      <c r="I351">
        <v>2</v>
      </c>
      <c r="J351" t="s">
        <v>496</v>
      </c>
      <c r="K351" t="s">
        <v>105</v>
      </c>
      <c r="L351">
        <v>6</v>
      </c>
    </row>
    <row r="352" spans="1:12" ht="12.75">
      <c r="A352">
        <v>304</v>
      </c>
      <c r="B352">
        <v>1309</v>
      </c>
      <c r="C352" t="s">
        <v>143</v>
      </c>
      <c r="D352">
        <v>12</v>
      </c>
      <c r="E352" t="s">
        <v>148</v>
      </c>
      <c r="F352">
        <v>2</v>
      </c>
      <c r="G352">
        <v>18</v>
      </c>
      <c r="H352" s="3">
        <v>71.45</v>
      </c>
      <c r="I352">
        <v>3</v>
      </c>
      <c r="J352" t="s">
        <v>497</v>
      </c>
      <c r="K352" t="s">
        <v>105</v>
      </c>
      <c r="L352">
        <v>6</v>
      </c>
    </row>
    <row r="353" spans="1:12" ht="12.75">
      <c r="A353">
        <v>304</v>
      </c>
      <c r="B353">
        <v>1309</v>
      </c>
      <c r="C353" t="s">
        <v>143</v>
      </c>
      <c r="D353">
        <v>12</v>
      </c>
      <c r="E353" t="s">
        <v>148</v>
      </c>
      <c r="F353">
        <v>2</v>
      </c>
      <c r="G353">
        <v>35</v>
      </c>
      <c r="H353" s="3">
        <v>71.62</v>
      </c>
      <c r="I353">
        <v>4</v>
      </c>
      <c r="J353" t="s">
        <v>498</v>
      </c>
      <c r="K353" t="s">
        <v>105</v>
      </c>
      <c r="L353">
        <v>6</v>
      </c>
    </row>
    <row r="354" spans="1:12" ht="12.75">
      <c r="A354">
        <v>304</v>
      </c>
      <c r="B354">
        <v>1309</v>
      </c>
      <c r="C354" t="s">
        <v>143</v>
      </c>
      <c r="D354">
        <v>12</v>
      </c>
      <c r="E354" t="s">
        <v>148</v>
      </c>
      <c r="F354">
        <v>2</v>
      </c>
      <c r="G354">
        <v>42</v>
      </c>
      <c r="H354" s="3">
        <v>71.69</v>
      </c>
      <c r="I354">
        <v>5</v>
      </c>
      <c r="J354" t="s">
        <v>499</v>
      </c>
      <c r="K354" t="s">
        <v>105</v>
      </c>
      <c r="L354">
        <v>6</v>
      </c>
    </row>
    <row r="355" spans="1:12" ht="12.75">
      <c r="A355">
        <v>304</v>
      </c>
      <c r="B355">
        <v>1309</v>
      </c>
      <c r="C355" t="s">
        <v>143</v>
      </c>
      <c r="D355">
        <v>12</v>
      </c>
      <c r="E355" t="s">
        <v>148</v>
      </c>
      <c r="F355">
        <v>2</v>
      </c>
      <c r="G355">
        <v>51</v>
      </c>
      <c r="H355" s="3">
        <v>71.78</v>
      </c>
      <c r="I355">
        <v>6</v>
      </c>
      <c r="J355" t="s">
        <v>500</v>
      </c>
      <c r="K355" t="s">
        <v>105</v>
      </c>
      <c r="L355">
        <v>6</v>
      </c>
    </row>
    <row r="356" spans="1:12" ht="12.75">
      <c r="A356">
        <v>304</v>
      </c>
      <c r="B356">
        <v>1309</v>
      </c>
      <c r="C356" t="s">
        <v>143</v>
      </c>
      <c r="D356">
        <v>12</v>
      </c>
      <c r="E356" t="s">
        <v>148</v>
      </c>
      <c r="F356">
        <v>2</v>
      </c>
      <c r="G356">
        <v>56</v>
      </c>
      <c r="H356" s="3">
        <v>71.83</v>
      </c>
      <c r="I356">
        <v>7</v>
      </c>
      <c r="J356" t="s">
        <v>501</v>
      </c>
      <c r="K356" t="s">
        <v>105</v>
      </c>
      <c r="L356">
        <v>6</v>
      </c>
    </row>
    <row r="357" spans="1:12" ht="12.75">
      <c r="A357">
        <v>304</v>
      </c>
      <c r="B357">
        <v>1309</v>
      </c>
      <c r="C357" t="s">
        <v>143</v>
      </c>
      <c r="D357">
        <v>12</v>
      </c>
      <c r="E357" t="s">
        <v>148</v>
      </c>
      <c r="F357">
        <v>2</v>
      </c>
      <c r="G357">
        <v>66</v>
      </c>
      <c r="H357" s="3">
        <v>71.93</v>
      </c>
      <c r="I357">
        <v>8</v>
      </c>
      <c r="J357" t="s">
        <v>502</v>
      </c>
      <c r="K357" t="s">
        <v>105</v>
      </c>
      <c r="L357">
        <v>6</v>
      </c>
    </row>
    <row r="358" spans="1:12" ht="12.75">
      <c r="A358">
        <v>304</v>
      </c>
      <c r="B358">
        <v>1309</v>
      </c>
      <c r="C358" t="s">
        <v>143</v>
      </c>
      <c r="D358">
        <v>12</v>
      </c>
      <c r="E358" t="s">
        <v>148</v>
      </c>
      <c r="F358">
        <v>2</v>
      </c>
      <c r="G358">
        <v>71</v>
      </c>
      <c r="H358" s="3">
        <v>71.98</v>
      </c>
      <c r="I358">
        <v>9</v>
      </c>
      <c r="J358" t="s">
        <v>503</v>
      </c>
      <c r="K358" t="s">
        <v>105</v>
      </c>
      <c r="L358">
        <v>6</v>
      </c>
    </row>
    <row r="359" spans="1:12" ht="12.75">
      <c r="A359">
        <v>304</v>
      </c>
      <c r="B359">
        <v>1309</v>
      </c>
      <c r="C359" t="s">
        <v>143</v>
      </c>
      <c r="D359">
        <v>12</v>
      </c>
      <c r="E359" t="s">
        <v>148</v>
      </c>
      <c r="F359">
        <v>2</v>
      </c>
      <c r="G359">
        <v>90</v>
      </c>
      <c r="H359" s="3">
        <v>72.17</v>
      </c>
      <c r="I359">
        <v>10</v>
      </c>
      <c r="J359" t="s">
        <v>504</v>
      </c>
      <c r="K359" t="s">
        <v>105</v>
      </c>
      <c r="L359">
        <v>6</v>
      </c>
    </row>
    <row r="360" spans="1:12" ht="12.75">
      <c r="A360">
        <v>304</v>
      </c>
      <c r="B360">
        <v>1309</v>
      </c>
      <c r="C360" t="s">
        <v>143</v>
      </c>
      <c r="D360">
        <v>12</v>
      </c>
      <c r="E360" t="s">
        <v>148</v>
      </c>
      <c r="F360">
        <v>2</v>
      </c>
      <c r="G360">
        <v>102</v>
      </c>
      <c r="H360" s="3">
        <v>72.29</v>
      </c>
      <c r="I360">
        <v>11</v>
      </c>
      <c r="J360" t="s">
        <v>505</v>
      </c>
      <c r="K360" t="s">
        <v>105</v>
      </c>
      <c r="L360">
        <v>6</v>
      </c>
    </row>
    <row r="361" spans="1:12" ht="12.75">
      <c r="A361">
        <v>304</v>
      </c>
      <c r="B361">
        <v>1309</v>
      </c>
      <c r="C361" t="s">
        <v>143</v>
      </c>
      <c r="D361">
        <v>12</v>
      </c>
      <c r="E361" t="s">
        <v>148</v>
      </c>
      <c r="F361">
        <v>2</v>
      </c>
      <c r="G361">
        <v>114</v>
      </c>
      <c r="H361" s="3">
        <v>72.41</v>
      </c>
      <c r="I361">
        <v>12</v>
      </c>
      <c r="J361" t="s">
        <v>506</v>
      </c>
      <c r="K361" t="s">
        <v>105</v>
      </c>
      <c r="L361">
        <v>6</v>
      </c>
    </row>
    <row r="362" spans="1:12" ht="12.75">
      <c r="A362">
        <v>304</v>
      </c>
      <c r="B362">
        <v>1309</v>
      </c>
      <c r="C362" t="s">
        <v>143</v>
      </c>
      <c r="D362">
        <v>12</v>
      </c>
      <c r="E362" t="s">
        <v>148</v>
      </c>
      <c r="F362">
        <v>2</v>
      </c>
      <c r="G362">
        <v>125</v>
      </c>
      <c r="H362" s="3">
        <v>72.52</v>
      </c>
      <c r="I362">
        <v>13</v>
      </c>
      <c r="J362" t="s">
        <v>507</v>
      </c>
      <c r="K362" t="s">
        <v>105</v>
      </c>
      <c r="L362">
        <v>6</v>
      </c>
    </row>
    <row r="363" spans="1:12" ht="12.75">
      <c r="A363">
        <v>304</v>
      </c>
      <c r="B363">
        <v>1309</v>
      </c>
      <c r="C363" t="s">
        <v>143</v>
      </c>
      <c r="D363">
        <v>12</v>
      </c>
      <c r="E363" t="s">
        <v>148</v>
      </c>
      <c r="F363">
        <v>3</v>
      </c>
      <c r="G363">
        <v>0</v>
      </c>
      <c r="H363" s="3">
        <v>72.58</v>
      </c>
      <c r="I363">
        <v>1</v>
      </c>
      <c r="J363" t="s">
        <v>508</v>
      </c>
      <c r="K363" t="s">
        <v>105</v>
      </c>
      <c r="L363">
        <v>6</v>
      </c>
    </row>
    <row r="364" spans="1:12" ht="12.75">
      <c r="A364">
        <v>304</v>
      </c>
      <c r="B364">
        <v>1309</v>
      </c>
      <c r="C364" t="s">
        <v>143</v>
      </c>
      <c r="D364">
        <v>12</v>
      </c>
      <c r="E364" t="s">
        <v>148</v>
      </c>
      <c r="F364">
        <v>3</v>
      </c>
      <c r="G364">
        <v>24</v>
      </c>
      <c r="H364" s="3">
        <v>72.82</v>
      </c>
      <c r="I364">
        <v>2</v>
      </c>
      <c r="J364" t="s">
        <v>509</v>
      </c>
      <c r="K364" t="s">
        <v>105</v>
      </c>
      <c r="L364">
        <v>6</v>
      </c>
    </row>
    <row r="365" spans="1:12" ht="12.75">
      <c r="A365">
        <v>304</v>
      </c>
      <c r="B365">
        <v>1309</v>
      </c>
      <c r="C365" t="s">
        <v>143</v>
      </c>
      <c r="D365">
        <v>12</v>
      </c>
      <c r="E365" t="s">
        <v>148</v>
      </c>
      <c r="F365">
        <v>3</v>
      </c>
      <c r="G365">
        <v>30</v>
      </c>
      <c r="H365" s="3">
        <v>72.88</v>
      </c>
      <c r="I365">
        <v>3</v>
      </c>
      <c r="J365" t="s">
        <v>510</v>
      </c>
      <c r="K365" t="s">
        <v>105</v>
      </c>
      <c r="L365">
        <v>6</v>
      </c>
    </row>
    <row r="366" spans="1:12" ht="12.75">
      <c r="A366">
        <v>304</v>
      </c>
      <c r="B366">
        <v>1309</v>
      </c>
      <c r="C366" t="s">
        <v>143</v>
      </c>
      <c r="D366">
        <v>12</v>
      </c>
      <c r="E366" t="s">
        <v>148</v>
      </c>
      <c r="F366">
        <v>3</v>
      </c>
      <c r="G366">
        <v>34</v>
      </c>
      <c r="H366" s="3">
        <v>72.92</v>
      </c>
      <c r="I366">
        <v>4</v>
      </c>
      <c r="J366" t="s">
        <v>511</v>
      </c>
      <c r="K366" t="s">
        <v>105</v>
      </c>
      <c r="L366">
        <v>6</v>
      </c>
    </row>
    <row r="367" spans="1:12" ht="12.75">
      <c r="A367">
        <v>304</v>
      </c>
      <c r="B367">
        <v>1309</v>
      </c>
      <c r="C367" t="s">
        <v>143</v>
      </c>
      <c r="D367">
        <v>12</v>
      </c>
      <c r="E367" t="s">
        <v>148</v>
      </c>
      <c r="F367">
        <v>3</v>
      </c>
      <c r="G367">
        <v>46</v>
      </c>
      <c r="H367" s="3">
        <v>73.04</v>
      </c>
      <c r="I367">
        <v>5</v>
      </c>
      <c r="J367" t="s">
        <v>512</v>
      </c>
      <c r="K367" t="s">
        <v>105</v>
      </c>
      <c r="L367">
        <v>6</v>
      </c>
    </row>
    <row r="368" spans="1:12" ht="12.75">
      <c r="A368">
        <v>304</v>
      </c>
      <c r="B368">
        <v>1309</v>
      </c>
      <c r="C368" t="s">
        <v>143</v>
      </c>
      <c r="D368">
        <v>12</v>
      </c>
      <c r="E368" t="s">
        <v>148</v>
      </c>
      <c r="F368">
        <v>3</v>
      </c>
      <c r="G368">
        <v>54</v>
      </c>
      <c r="H368" s="3">
        <v>73.12</v>
      </c>
      <c r="I368">
        <v>6</v>
      </c>
      <c r="J368" t="s">
        <v>513</v>
      </c>
      <c r="K368" t="s">
        <v>105</v>
      </c>
      <c r="L368">
        <v>6</v>
      </c>
    </row>
    <row r="369" spans="1:12" ht="12.75">
      <c r="A369">
        <v>304</v>
      </c>
      <c r="B369">
        <v>1309</v>
      </c>
      <c r="C369" t="s">
        <v>143</v>
      </c>
      <c r="D369">
        <v>12</v>
      </c>
      <c r="E369" t="s">
        <v>148</v>
      </c>
      <c r="F369">
        <v>3</v>
      </c>
      <c r="G369">
        <v>62</v>
      </c>
      <c r="H369" s="3">
        <v>73.2</v>
      </c>
      <c r="I369">
        <v>7</v>
      </c>
      <c r="J369" t="s">
        <v>514</v>
      </c>
      <c r="K369" t="s">
        <v>105</v>
      </c>
      <c r="L369">
        <v>6</v>
      </c>
    </row>
    <row r="370" spans="1:12" ht="12.75">
      <c r="A370">
        <v>304</v>
      </c>
      <c r="B370">
        <v>1309</v>
      </c>
      <c r="C370" t="s">
        <v>143</v>
      </c>
      <c r="D370">
        <v>12</v>
      </c>
      <c r="E370" t="s">
        <v>148</v>
      </c>
      <c r="F370">
        <v>3</v>
      </c>
      <c r="G370">
        <v>69</v>
      </c>
      <c r="H370" s="3">
        <v>73.27</v>
      </c>
      <c r="I370">
        <v>8</v>
      </c>
      <c r="J370" t="s">
        <v>515</v>
      </c>
      <c r="K370" t="s">
        <v>105</v>
      </c>
      <c r="L370">
        <v>6</v>
      </c>
    </row>
    <row r="371" spans="1:12" ht="12.75">
      <c r="A371">
        <v>304</v>
      </c>
      <c r="B371">
        <v>1309</v>
      </c>
      <c r="C371" t="s">
        <v>143</v>
      </c>
      <c r="D371">
        <v>12</v>
      </c>
      <c r="E371" t="s">
        <v>148</v>
      </c>
      <c r="F371">
        <v>3</v>
      </c>
      <c r="G371">
        <v>78</v>
      </c>
      <c r="H371" s="3">
        <v>73.36</v>
      </c>
      <c r="I371">
        <v>9</v>
      </c>
      <c r="J371" t="s">
        <v>516</v>
      </c>
      <c r="K371" t="s">
        <v>105</v>
      </c>
      <c r="L371">
        <v>6</v>
      </c>
    </row>
    <row r="372" spans="1:12" ht="12.75">
      <c r="A372">
        <v>304</v>
      </c>
      <c r="B372">
        <v>1309</v>
      </c>
      <c r="C372" t="s">
        <v>143</v>
      </c>
      <c r="D372">
        <v>13</v>
      </c>
      <c r="E372" t="s">
        <v>148</v>
      </c>
      <c r="F372">
        <v>1</v>
      </c>
      <c r="G372">
        <v>0</v>
      </c>
      <c r="H372" s="3">
        <v>74.5</v>
      </c>
      <c r="I372">
        <v>1</v>
      </c>
      <c r="J372" t="s">
        <v>786</v>
      </c>
      <c r="K372" t="s">
        <v>105</v>
      </c>
      <c r="L372">
        <v>6</v>
      </c>
    </row>
    <row r="373" spans="1:12" ht="12.75">
      <c r="A373">
        <v>304</v>
      </c>
      <c r="B373">
        <v>1309</v>
      </c>
      <c r="C373" t="s">
        <v>143</v>
      </c>
      <c r="D373">
        <v>13</v>
      </c>
      <c r="E373" t="s">
        <v>148</v>
      </c>
      <c r="F373">
        <v>1</v>
      </c>
      <c r="G373">
        <v>4</v>
      </c>
      <c r="H373" s="3">
        <v>74.54</v>
      </c>
      <c r="I373">
        <v>2</v>
      </c>
      <c r="J373" t="s">
        <v>787</v>
      </c>
      <c r="K373" t="s">
        <v>178</v>
      </c>
      <c r="L373">
        <v>5</v>
      </c>
    </row>
    <row r="374" spans="1:12" ht="12.75">
      <c r="A374">
        <v>304</v>
      </c>
      <c r="B374">
        <v>1309</v>
      </c>
      <c r="C374" t="s">
        <v>143</v>
      </c>
      <c r="D374">
        <v>13</v>
      </c>
      <c r="E374" t="s">
        <v>148</v>
      </c>
      <c r="F374">
        <v>1</v>
      </c>
      <c r="G374">
        <v>11</v>
      </c>
      <c r="H374" s="3">
        <v>74.61</v>
      </c>
      <c r="I374">
        <v>3</v>
      </c>
      <c r="J374" t="s">
        <v>788</v>
      </c>
      <c r="K374" t="s">
        <v>104</v>
      </c>
      <c r="L374">
        <v>4</v>
      </c>
    </row>
    <row r="375" spans="1:12" ht="12.75">
      <c r="A375">
        <v>304</v>
      </c>
      <c r="B375">
        <v>1309</v>
      </c>
      <c r="C375" t="s">
        <v>143</v>
      </c>
      <c r="D375">
        <v>13</v>
      </c>
      <c r="E375" t="s">
        <v>148</v>
      </c>
      <c r="F375">
        <v>1</v>
      </c>
      <c r="G375">
        <v>19</v>
      </c>
      <c r="H375" s="3">
        <v>74.69</v>
      </c>
      <c r="I375">
        <v>4</v>
      </c>
      <c r="J375" t="s">
        <v>789</v>
      </c>
      <c r="K375" t="s">
        <v>104</v>
      </c>
      <c r="L375">
        <v>4</v>
      </c>
    </row>
    <row r="376" spans="1:12" ht="12.75">
      <c r="A376">
        <v>304</v>
      </c>
      <c r="B376">
        <v>1309</v>
      </c>
      <c r="C376" t="s">
        <v>143</v>
      </c>
      <c r="D376">
        <v>13</v>
      </c>
      <c r="E376" t="s">
        <v>148</v>
      </c>
      <c r="F376">
        <v>1</v>
      </c>
      <c r="G376">
        <v>100</v>
      </c>
      <c r="H376" s="3">
        <v>75.5</v>
      </c>
      <c r="I376">
        <v>5</v>
      </c>
      <c r="J376" t="s">
        <v>790</v>
      </c>
      <c r="K376" t="s">
        <v>104</v>
      </c>
      <c r="L376">
        <v>4</v>
      </c>
    </row>
    <row r="377" spans="1:12" ht="12.75">
      <c r="A377">
        <v>304</v>
      </c>
      <c r="B377">
        <v>1309</v>
      </c>
      <c r="C377" t="s">
        <v>143</v>
      </c>
      <c r="D377">
        <v>13</v>
      </c>
      <c r="E377" t="s">
        <v>148</v>
      </c>
      <c r="F377">
        <v>1</v>
      </c>
      <c r="G377">
        <v>104</v>
      </c>
      <c r="H377" s="3">
        <v>75.54</v>
      </c>
      <c r="I377">
        <v>6</v>
      </c>
      <c r="J377" t="s">
        <v>791</v>
      </c>
      <c r="K377" t="s">
        <v>104</v>
      </c>
      <c r="L377">
        <v>4</v>
      </c>
    </row>
    <row r="378" spans="1:12" ht="12.75">
      <c r="A378">
        <v>304</v>
      </c>
      <c r="B378">
        <v>1309</v>
      </c>
      <c r="C378" t="s">
        <v>143</v>
      </c>
      <c r="D378">
        <v>13</v>
      </c>
      <c r="E378" t="s">
        <v>148</v>
      </c>
      <c r="F378">
        <v>1</v>
      </c>
      <c r="G378">
        <v>115</v>
      </c>
      <c r="H378" s="3">
        <v>75.65</v>
      </c>
      <c r="I378">
        <v>7</v>
      </c>
      <c r="J378" t="s">
        <v>792</v>
      </c>
      <c r="K378" t="s">
        <v>104</v>
      </c>
      <c r="L378">
        <v>4</v>
      </c>
    </row>
    <row r="379" spans="1:12" ht="12.75">
      <c r="A379">
        <v>304</v>
      </c>
      <c r="B379">
        <v>1309</v>
      </c>
      <c r="C379" t="s">
        <v>143</v>
      </c>
      <c r="D379">
        <v>13</v>
      </c>
      <c r="E379" t="s">
        <v>148</v>
      </c>
      <c r="F379">
        <v>1</v>
      </c>
      <c r="G379">
        <v>120</v>
      </c>
      <c r="H379" s="3">
        <v>75.7</v>
      </c>
      <c r="I379">
        <v>8</v>
      </c>
      <c r="J379" t="s">
        <v>793</v>
      </c>
      <c r="K379" t="s">
        <v>104</v>
      </c>
      <c r="L379">
        <v>4</v>
      </c>
    </row>
    <row r="380" spans="1:12" ht="12.75">
      <c r="A380">
        <v>304</v>
      </c>
      <c r="B380">
        <v>1309</v>
      </c>
      <c r="C380" t="s">
        <v>143</v>
      </c>
      <c r="D380">
        <v>13</v>
      </c>
      <c r="E380" t="s">
        <v>148</v>
      </c>
      <c r="F380">
        <v>1</v>
      </c>
      <c r="G380">
        <v>126</v>
      </c>
      <c r="H380" s="3">
        <v>75.76</v>
      </c>
      <c r="I380">
        <v>9</v>
      </c>
      <c r="J380" t="s">
        <v>794</v>
      </c>
      <c r="K380" t="s">
        <v>104</v>
      </c>
      <c r="L380">
        <v>4</v>
      </c>
    </row>
    <row r="381" spans="1:12" ht="12.75">
      <c r="A381">
        <v>304</v>
      </c>
      <c r="B381">
        <v>1309</v>
      </c>
      <c r="C381" t="s">
        <v>143</v>
      </c>
      <c r="D381">
        <v>13</v>
      </c>
      <c r="E381" t="s">
        <v>148</v>
      </c>
      <c r="F381">
        <v>2</v>
      </c>
      <c r="G381">
        <v>0</v>
      </c>
      <c r="H381" s="3">
        <v>75.83</v>
      </c>
      <c r="I381">
        <v>1</v>
      </c>
      <c r="J381" t="s">
        <v>795</v>
      </c>
      <c r="K381" t="s">
        <v>104</v>
      </c>
      <c r="L381">
        <v>4</v>
      </c>
    </row>
    <row r="382" spans="1:12" ht="12.75">
      <c r="A382">
        <v>304</v>
      </c>
      <c r="B382">
        <v>1309</v>
      </c>
      <c r="C382" t="s">
        <v>143</v>
      </c>
      <c r="D382">
        <v>13</v>
      </c>
      <c r="E382" t="s">
        <v>148</v>
      </c>
      <c r="F382">
        <v>2</v>
      </c>
      <c r="G382">
        <v>24</v>
      </c>
      <c r="H382" s="3">
        <v>76.07</v>
      </c>
      <c r="I382">
        <v>2</v>
      </c>
      <c r="J382" t="s">
        <v>796</v>
      </c>
      <c r="K382" t="s">
        <v>104</v>
      </c>
      <c r="L382">
        <v>4</v>
      </c>
    </row>
    <row r="383" spans="1:12" ht="12.75">
      <c r="A383">
        <v>304</v>
      </c>
      <c r="B383">
        <v>1309</v>
      </c>
      <c r="C383" t="s">
        <v>143</v>
      </c>
      <c r="D383">
        <v>13</v>
      </c>
      <c r="E383" t="s">
        <v>148</v>
      </c>
      <c r="F383">
        <v>2</v>
      </c>
      <c r="G383">
        <v>44</v>
      </c>
      <c r="H383" s="3">
        <v>76.27</v>
      </c>
      <c r="I383">
        <v>3</v>
      </c>
      <c r="J383" t="s">
        <v>797</v>
      </c>
      <c r="K383" t="s">
        <v>104</v>
      </c>
      <c r="L383">
        <v>4</v>
      </c>
    </row>
    <row r="384" spans="1:12" ht="12.75">
      <c r="A384">
        <v>304</v>
      </c>
      <c r="B384">
        <v>1309</v>
      </c>
      <c r="C384" t="s">
        <v>143</v>
      </c>
      <c r="D384">
        <v>13</v>
      </c>
      <c r="E384" t="s">
        <v>148</v>
      </c>
      <c r="F384">
        <v>2</v>
      </c>
      <c r="G384">
        <v>70</v>
      </c>
      <c r="H384" s="3">
        <v>76.53</v>
      </c>
      <c r="I384">
        <v>4</v>
      </c>
      <c r="J384" t="s">
        <v>798</v>
      </c>
      <c r="K384" t="s">
        <v>104</v>
      </c>
      <c r="L384">
        <v>4</v>
      </c>
    </row>
    <row r="385" spans="1:12" ht="12.75">
      <c r="A385">
        <v>304</v>
      </c>
      <c r="B385">
        <v>1309</v>
      </c>
      <c r="C385" t="s">
        <v>143</v>
      </c>
      <c r="D385">
        <v>13</v>
      </c>
      <c r="E385" t="s">
        <v>148</v>
      </c>
      <c r="F385">
        <v>2</v>
      </c>
      <c r="G385">
        <v>74</v>
      </c>
      <c r="H385" s="3">
        <v>76.57</v>
      </c>
      <c r="I385">
        <v>5</v>
      </c>
      <c r="J385" t="s">
        <v>799</v>
      </c>
      <c r="K385" t="s">
        <v>104</v>
      </c>
      <c r="L385">
        <v>4</v>
      </c>
    </row>
    <row r="386" spans="1:12" ht="12.75">
      <c r="A386">
        <v>304</v>
      </c>
      <c r="B386">
        <v>1309</v>
      </c>
      <c r="C386" t="s">
        <v>143</v>
      </c>
      <c r="D386">
        <v>13</v>
      </c>
      <c r="E386" t="s">
        <v>148</v>
      </c>
      <c r="F386">
        <v>2</v>
      </c>
      <c r="G386">
        <v>77</v>
      </c>
      <c r="H386" s="3">
        <v>76.6</v>
      </c>
      <c r="I386">
        <v>6</v>
      </c>
      <c r="J386" t="s">
        <v>800</v>
      </c>
      <c r="K386" t="s">
        <v>104</v>
      </c>
      <c r="L386">
        <v>4</v>
      </c>
    </row>
    <row r="387" spans="1:12" ht="12.75">
      <c r="A387">
        <v>304</v>
      </c>
      <c r="B387">
        <v>1309</v>
      </c>
      <c r="C387" t="s">
        <v>143</v>
      </c>
      <c r="D387">
        <v>13</v>
      </c>
      <c r="E387" t="s">
        <v>148</v>
      </c>
      <c r="F387">
        <v>2</v>
      </c>
      <c r="G387">
        <v>82</v>
      </c>
      <c r="H387" s="3">
        <v>76.65</v>
      </c>
      <c r="I387">
        <v>7</v>
      </c>
      <c r="J387" t="s">
        <v>801</v>
      </c>
      <c r="K387" t="s">
        <v>104</v>
      </c>
      <c r="L387">
        <v>4</v>
      </c>
    </row>
    <row r="388" spans="1:12" ht="12.75">
      <c r="A388">
        <v>304</v>
      </c>
      <c r="B388">
        <v>1309</v>
      </c>
      <c r="C388" t="s">
        <v>143</v>
      </c>
      <c r="D388">
        <v>13</v>
      </c>
      <c r="E388" t="s">
        <v>148</v>
      </c>
      <c r="F388">
        <v>2</v>
      </c>
      <c r="G388">
        <v>103</v>
      </c>
      <c r="H388" s="3">
        <v>76.86</v>
      </c>
      <c r="I388">
        <v>8</v>
      </c>
      <c r="J388" t="s">
        <v>802</v>
      </c>
      <c r="K388" t="s">
        <v>104</v>
      </c>
      <c r="L388">
        <v>4</v>
      </c>
    </row>
    <row r="389" spans="1:12" ht="12.75">
      <c r="A389">
        <v>304</v>
      </c>
      <c r="B389">
        <v>1309</v>
      </c>
      <c r="C389" t="s">
        <v>143</v>
      </c>
      <c r="D389">
        <v>13</v>
      </c>
      <c r="E389" t="s">
        <v>148</v>
      </c>
      <c r="F389">
        <v>2</v>
      </c>
      <c r="G389">
        <v>108</v>
      </c>
      <c r="H389" s="3">
        <v>76.91</v>
      </c>
      <c r="I389">
        <v>9</v>
      </c>
      <c r="J389" t="s">
        <v>803</v>
      </c>
      <c r="K389" t="s">
        <v>89</v>
      </c>
      <c r="L389">
        <v>4</v>
      </c>
    </row>
    <row r="390" spans="1:12" ht="12.75">
      <c r="A390">
        <v>304</v>
      </c>
      <c r="B390">
        <v>1309</v>
      </c>
      <c r="C390" t="s">
        <v>143</v>
      </c>
      <c r="D390">
        <v>13</v>
      </c>
      <c r="E390" t="s">
        <v>148</v>
      </c>
      <c r="F390">
        <v>2</v>
      </c>
      <c r="G390">
        <v>116</v>
      </c>
      <c r="H390" s="3">
        <v>76.99</v>
      </c>
      <c r="I390">
        <v>10</v>
      </c>
      <c r="J390" t="s">
        <v>804</v>
      </c>
      <c r="K390" t="s">
        <v>89</v>
      </c>
      <c r="L390">
        <v>4</v>
      </c>
    </row>
    <row r="391" spans="1:12" ht="12.75">
      <c r="A391">
        <v>304</v>
      </c>
      <c r="B391">
        <v>1309</v>
      </c>
      <c r="C391" t="s">
        <v>143</v>
      </c>
      <c r="D391">
        <v>13</v>
      </c>
      <c r="E391" t="s">
        <v>148</v>
      </c>
      <c r="F391">
        <v>2</v>
      </c>
      <c r="G391">
        <v>121</v>
      </c>
      <c r="H391" s="3">
        <v>77.04</v>
      </c>
      <c r="I391">
        <v>11</v>
      </c>
      <c r="J391" t="s">
        <v>805</v>
      </c>
      <c r="K391" t="s">
        <v>104</v>
      </c>
      <c r="L391">
        <v>4</v>
      </c>
    </row>
    <row r="392" spans="1:12" ht="12.75">
      <c r="A392">
        <v>304</v>
      </c>
      <c r="B392">
        <v>1309</v>
      </c>
      <c r="C392" t="s">
        <v>143</v>
      </c>
      <c r="D392">
        <v>13</v>
      </c>
      <c r="E392" t="s">
        <v>148</v>
      </c>
      <c r="F392">
        <v>2</v>
      </c>
      <c r="G392">
        <v>139</v>
      </c>
      <c r="H392" s="3">
        <v>77.22</v>
      </c>
      <c r="I392">
        <v>12</v>
      </c>
      <c r="J392" t="s">
        <v>806</v>
      </c>
      <c r="K392" t="s">
        <v>104</v>
      </c>
      <c r="L392">
        <v>4</v>
      </c>
    </row>
    <row r="393" spans="1:12" ht="12.75">
      <c r="A393">
        <v>304</v>
      </c>
      <c r="B393">
        <v>1309</v>
      </c>
      <c r="C393" t="s">
        <v>143</v>
      </c>
      <c r="D393">
        <v>13</v>
      </c>
      <c r="E393" t="s">
        <v>148</v>
      </c>
      <c r="F393">
        <v>3</v>
      </c>
      <c r="G393">
        <v>0</v>
      </c>
      <c r="H393" s="3">
        <v>77.26</v>
      </c>
      <c r="I393">
        <v>1</v>
      </c>
      <c r="J393" t="s">
        <v>807</v>
      </c>
      <c r="K393" t="s">
        <v>177</v>
      </c>
      <c r="L393">
        <v>5</v>
      </c>
    </row>
    <row r="394" spans="1:12" ht="12.75">
      <c r="A394">
        <v>304</v>
      </c>
      <c r="B394">
        <v>1309</v>
      </c>
      <c r="C394" t="s">
        <v>143</v>
      </c>
      <c r="D394">
        <v>13</v>
      </c>
      <c r="E394" t="s">
        <v>148</v>
      </c>
      <c r="F394">
        <v>3</v>
      </c>
      <c r="G394">
        <v>10</v>
      </c>
      <c r="H394" s="3">
        <v>77.36</v>
      </c>
      <c r="I394">
        <v>2</v>
      </c>
      <c r="J394" t="s">
        <v>808</v>
      </c>
      <c r="K394" t="s">
        <v>177</v>
      </c>
      <c r="L394">
        <v>5</v>
      </c>
    </row>
    <row r="395" spans="1:12" ht="12.75">
      <c r="A395">
        <v>304</v>
      </c>
      <c r="B395">
        <v>1309</v>
      </c>
      <c r="C395" t="s">
        <v>143</v>
      </c>
      <c r="D395">
        <v>13</v>
      </c>
      <c r="E395" t="s">
        <v>148</v>
      </c>
      <c r="F395">
        <v>3</v>
      </c>
      <c r="G395">
        <v>14</v>
      </c>
      <c r="H395" s="3">
        <v>77.4</v>
      </c>
      <c r="I395">
        <v>3</v>
      </c>
      <c r="J395" t="s">
        <v>809</v>
      </c>
      <c r="K395" t="s">
        <v>177</v>
      </c>
      <c r="L395">
        <v>5</v>
      </c>
    </row>
    <row r="396" spans="1:12" ht="12.75">
      <c r="A396">
        <v>304</v>
      </c>
      <c r="B396">
        <v>1309</v>
      </c>
      <c r="C396" t="s">
        <v>143</v>
      </c>
      <c r="D396">
        <v>13</v>
      </c>
      <c r="E396" t="s">
        <v>148</v>
      </c>
      <c r="F396">
        <v>3</v>
      </c>
      <c r="G396">
        <v>18</v>
      </c>
      <c r="H396" s="3">
        <v>77.44</v>
      </c>
      <c r="I396">
        <v>4</v>
      </c>
      <c r="J396" t="s">
        <v>810</v>
      </c>
      <c r="K396" t="s">
        <v>177</v>
      </c>
      <c r="L396">
        <v>5</v>
      </c>
    </row>
    <row r="397" spans="1:12" ht="12.75">
      <c r="A397">
        <v>304</v>
      </c>
      <c r="B397">
        <v>1309</v>
      </c>
      <c r="C397" t="s">
        <v>143</v>
      </c>
      <c r="D397">
        <v>13</v>
      </c>
      <c r="E397" t="s">
        <v>148</v>
      </c>
      <c r="F397">
        <v>3</v>
      </c>
      <c r="G397">
        <v>23</v>
      </c>
      <c r="H397" s="3">
        <v>77.49</v>
      </c>
      <c r="I397">
        <v>5</v>
      </c>
      <c r="J397" t="s">
        <v>811</v>
      </c>
      <c r="K397" t="s">
        <v>177</v>
      </c>
      <c r="L397">
        <v>5</v>
      </c>
    </row>
    <row r="398" spans="1:12" ht="12.75">
      <c r="A398">
        <v>304</v>
      </c>
      <c r="B398">
        <v>1309</v>
      </c>
      <c r="C398" t="s">
        <v>143</v>
      </c>
      <c r="D398">
        <v>13</v>
      </c>
      <c r="E398" t="s">
        <v>148</v>
      </c>
      <c r="F398">
        <v>3</v>
      </c>
      <c r="G398">
        <v>34</v>
      </c>
      <c r="H398" s="3">
        <v>77.6</v>
      </c>
      <c r="I398">
        <v>6</v>
      </c>
      <c r="J398" t="s">
        <v>812</v>
      </c>
      <c r="K398" t="s">
        <v>177</v>
      </c>
      <c r="L398">
        <v>5</v>
      </c>
    </row>
    <row r="399" spans="1:12" ht="12.75">
      <c r="A399">
        <v>304</v>
      </c>
      <c r="B399">
        <v>1309</v>
      </c>
      <c r="C399" t="s">
        <v>143</v>
      </c>
      <c r="D399">
        <v>13</v>
      </c>
      <c r="E399" t="s">
        <v>148</v>
      </c>
      <c r="F399">
        <v>3</v>
      </c>
      <c r="G399">
        <v>38</v>
      </c>
      <c r="H399" s="3">
        <v>77.64</v>
      </c>
      <c r="I399">
        <v>7</v>
      </c>
      <c r="J399" t="s">
        <v>813</v>
      </c>
      <c r="K399" t="s">
        <v>177</v>
      </c>
      <c r="L399">
        <v>5</v>
      </c>
    </row>
    <row r="400" spans="1:12" ht="12.75">
      <c r="A400">
        <v>304</v>
      </c>
      <c r="B400">
        <v>1309</v>
      </c>
      <c r="C400" t="s">
        <v>143</v>
      </c>
      <c r="D400">
        <v>13</v>
      </c>
      <c r="E400" t="s">
        <v>148</v>
      </c>
      <c r="F400">
        <v>3</v>
      </c>
      <c r="G400">
        <v>43</v>
      </c>
      <c r="H400" s="3">
        <v>77.69</v>
      </c>
      <c r="I400">
        <v>8</v>
      </c>
      <c r="J400" t="s">
        <v>814</v>
      </c>
      <c r="K400" t="s">
        <v>177</v>
      </c>
      <c r="L400">
        <v>5</v>
      </c>
    </row>
    <row r="401" spans="1:12" ht="12.75">
      <c r="A401">
        <v>304</v>
      </c>
      <c r="B401">
        <v>1309</v>
      </c>
      <c r="C401" t="s">
        <v>143</v>
      </c>
      <c r="D401">
        <v>13</v>
      </c>
      <c r="E401" t="s">
        <v>148</v>
      </c>
      <c r="F401">
        <v>3</v>
      </c>
      <c r="G401">
        <v>50</v>
      </c>
      <c r="H401" s="3">
        <v>77.76</v>
      </c>
      <c r="I401">
        <v>9</v>
      </c>
      <c r="J401" t="s">
        <v>815</v>
      </c>
      <c r="K401" t="s">
        <v>177</v>
      </c>
      <c r="L401">
        <v>5</v>
      </c>
    </row>
    <row r="402" spans="1:12" ht="12.75">
      <c r="A402">
        <v>304</v>
      </c>
      <c r="B402">
        <v>1309</v>
      </c>
      <c r="C402" t="s">
        <v>143</v>
      </c>
      <c r="D402">
        <v>13</v>
      </c>
      <c r="E402" t="s">
        <v>148</v>
      </c>
      <c r="F402">
        <v>3</v>
      </c>
      <c r="G402">
        <v>60</v>
      </c>
      <c r="H402" s="3">
        <v>77.86</v>
      </c>
      <c r="I402">
        <v>10</v>
      </c>
      <c r="J402" t="s">
        <v>816</v>
      </c>
      <c r="K402" t="s">
        <v>104</v>
      </c>
      <c r="L402">
        <v>4</v>
      </c>
    </row>
    <row r="403" spans="1:12" ht="12.75">
      <c r="A403">
        <v>304</v>
      </c>
      <c r="B403">
        <v>1309</v>
      </c>
      <c r="C403" t="s">
        <v>143</v>
      </c>
      <c r="D403">
        <v>13</v>
      </c>
      <c r="E403" t="s">
        <v>148</v>
      </c>
      <c r="F403">
        <v>3</v>
      </c>
      <c r="G403">
        <v>64</v>
      </c>
      <c r="H403" s="3">
        <v>77.9</v>
      </c>
      <c r="I403">
        <v>11</v>
      </c>
      <c r="J403" t="s">
        <v>817</v>
      </c>
      <c r="K403" t="s">
        <v>104</v>
      </c>
      <c r="L403">
        <v>4</v>
      </c>
    </row>
    <row r="404" spans="1:12" ht="12.75">
      <c r="A404">
        <v>304</v>
      </c>
      <c r="B404">
        <v>1309</v>
      </c>
      <c r="C404" t="s">
        <v>143</v>
      </c>
      <c r="D404">
        <v>13</v>
      </c>
      <c r="E404" t="s">
        <v>148</v>
      </c>
      <c r="F404">
        <v>3</v>
      </c>
      <c r="G404">
        <v>67</v>
      </c>
      <c r="H404" s="3">
        <v>77.93</v>
      </c>
      <c r="I404">
        <v>12</v>
      </c>
      <c r="J404" t="s">
        <v>818</v>
      </c>
      <c r="K404" t="s">
        <v>104</v>
      </c>
      <c r="L404">
        <v>4</v>
      </c>
    </row>
    <row r="405" spans="1:12" ht="12.75">
      <c r="A405">
        <v>304</v>
      </c>
      <c r="B405">
        <v>1309</v>
      </c>
      <c r="C405" t="s">
        <v>143</v>
      </c>
      <c r="D405">
        <v>13</v>
      </c>
      <c r="E405" t="s">
        <v>148</v>
      </c>
      <c r="F405">
        <v>3</v>
      </c>
      <c r="G405">
        <v>70</v>
      </c>
      <c r="H405" s="3">
        <v>77.96</v>
      </c>
      <c r="I405">
        <v>13</v>
      </c>
      <c r="J405" t="s">
        <v>819</v>
      </c>
      <c r="K405" t="s">
        <v>104</v>
      </c>
      <c r="L405">
        <v>4</v>
      </c>
    </row>
    <row r="406" spans="1:12" ht="12.75">
      <c r="A406">
        <v>304</v>
      </c>
      <c r="B406">
        <v>1309</v>
      </c>
      <c r="C406" t="s">
        <v>143</v>
      </c>
      <c r="D406">
        <v>14</v>
      </c>
      <c r="E406" t="s">
        <v>148</v>
      </c>
      <c r="F406">
        <v>1</v>
      </c>
      <c r="G406">
        <v>0</v>
      </c>
      <c r="H406" s="3">
        <v>79.4</v>
      </c>
      <c r="I406">
        <v>1</v>
      </c>
      <c r="J406" t="s">
        <v>820</v>
      </c>
      <c r="K406" t="s">
        <v>105</v>
      </c>
      <c r="L406">
        <v>6</v>
      </c>
    </row>
    <row r="407" spans="1:12" ht="12.75">
      <c r="A407">
        <v>304</v>
      </c>
      <c r="B407">
        <v>1309</v>
      </c>
      <c r="C407" t="s">
        <v>143</v>
      </c>
      <c r="D407">
        <v>14</v>
      </c>
      <c r="E407" t="s">
        <v>148</v>
      </c>
      <c r="F407">
        <v>1</v>
      </c>
      <c r="G407">
        <v>60</v>
      </c>
      <c r="H407" s="3">
        <v>80</v>
      </c>
      <c r="I407">
        <v>2</v>
      </c>
      <c r="J407" t="s">
        <v>821</v>
      </c>
      <c r="K407" t="s">
        <v>105</v>
      </c>
      <c r="L407">
        <v>6</v>
      </c>
    </row>
    <row r="408" spans="1:12" ht="12.75">
      <c r="A408">
        <v>304</v>
      </c>
      <c r="B408">
        <v>1309</v>
      </c>
      <c r="C408" t="s">
        <v>143</v>
      </c>
      <c r="D408">
        <v>14</v>
      </c>
      <c r="E408" t="s">
        <v>148</v>
      </c>
      <c r="F408">
        <v>1</v>
      </c>
      <c r="G408">
        <v>10</v>
      </c>
      <c r="H408" s="3">
        <v>79.5</v>
      </c>
      <c r="I408">
        <v>3</v>
      </c>
      <c r="J408" t="s">
        <v>822</v>
      </c>
      <c r="K408" t="s">
        <v>105</v>
      </c>
      <c r="L408">
        <v>5</v>
      </c>
    </row>
    <row r="409" spans="1:12" ht="12.75">
      <c r="A409">
        <v>304</v>
      </c>
      <c r="B409">
        <v>1309</v>
      </c>
      <c r="C409" t="s">
        <v>143</v>
      </c>
      <c r="D409">
        <v>14</v>
      </c>
      <c r="E409" t="s">
        <v>148</v>
      </c>
      <c r="F409">
        <v>1</v>
      </c>
      <c r="G409">
        <v>20</v>
      </c>
      <c r="H409" s="3">
        <v>79.6</v>
      </c>
      <c r="I409">
        <v>4</v>
      </c>
      <c r="J409" t="s">
        <v>823</v>
      </c>
      <c r="K409" t="s">
        <v>178</v>
      </c>
      <c r="L409">
        <v>5</v>
      </c>
    </row>
    <row r="410" spans="1:12" ht="12.75">
      <c r="A410">
        <v>304</v>
      </c>
      <c r="B410">
        <v>1309</v>
      </c>
      <c r="C410" t="s">
        <v>143</v>
      </c>
      <c r="D410">
        <v>14</v>
      </c>
      <c r="E410" t="s">
        <v>148</v>
      </c>
      <c r="F410">
        <v>1</v>
      </c>
      <c r="G410">
        <v>30</v>
      </c>
      <c r="H410" s="3">
        <v>79.7</v>
      </c>
      <c r="I410">
        <v>5</v>
      </c>
      <c r="J410" t="s">
        <v>824</v>
      </c>
      <c r="K410" t="s">
        <v>178</v>
      </c>
      <c r="L410">
        <v>5</v>
      </c>
    </row>
    <row r="411" spans="1:12" ht="12.75">
      <c r="A411">
        <v>304</v>
      </c>
      <c r="B411">
        <v>1309</v>
      </c>
      <c r="C411" t="s">
        <v>143</v>
      </c>
      <c r="D411">
        <v>14</v>
      </c>
      <c r="E411" t="s">
        <v>148</v>
      </c>
      <c r="F411">
        <v>1</v>
      </c>
      <c r="G411">
        <v>36</v>
      </c>
      <c r="H411" s="3">
        <v>79.76</v>
      </c>
      <c r="I411">
        <v>6</v>
      </c>
      <c r="J411" t="s">
        <v>825</v>
      </c>
      <c r="K411" t="s">
        <v>178</v>
      </c>
      <c r="L411">
        <v>5</v>
      </c>
    </row>
    <row r="412" spans="1:12" ht="12.75">
      <c r="A412">
        <v>304</v>
      </c>
      <c r="B412">
        <v>1309</v>
      </c>
      <c r="C412" t="s">
        <v>143</v>
      </c>
      <c r="D412">
        <v>14</v>
      </c>
      <c r="E412" t="s">
        <v>148</v>
      </c>
      <c r="F412">
        <v>1</v>
      </c>
      <c r="G412">
        <v>41</v>
      </c>
      <c r="H412" s="3">
        <v>79.81</v>
      </c>
      <c r="I412">
        <v>7</v>
      </c>
      <c r="J412" t="s">
        <v>826</v>
      </c>
      <c r="K412" t="s">
        <v>178</v>
      </c>
      <c r="L412">
        <v>5</v>
      </c>
    </row>
    <row r="413" spans="1:12" ht="12.75">
      <c r="A413">
        <v>304</v>
      </c>
      <c r="B413">
        <v>1309</v>
      </c>
      <c r="C413" t="s">
        <v>143</v>
      </c>
      <c r="D413">
        <v>14</v>
      </c>
      <c r="E413" t="s">
        <v>148</v>
      </c>
      <c r="F413">
        <v>1</v>
      </c>
      <c r="G413">
        <v>45</v>
      </c>
      <c r="H413" s="3">
        <v>79.85</v>
      </c>
      <c r="I413">
        <v>8</v>
      </c>
      <c r="J413" t="s">
        <v>827</v>
      </c>
      <c r="K413" t="s">
        <v>178</v>
      </c>
      <c r="L413">
        <v>5</v>
      </c>
    </row>
    <row r="414" spans="1:12" ht="12.75">
      <c r="A414">
        <v>304</v>
      </c>
      <c r="B414">
        <v>1309</v>
      </c>
      <c r="C414" t="s">
        <v>143</v>
      </c>
      <c r="D414">
        <v>14</v>
      </c>
      <c r="E414" t="s">
        <v>148</v>
      </c>
      <c r="F414">
        <v>1</v>
      </c>
      <c r="G414">
        <v>52</v>
      </c>
      <c r="H414" s="3">
        <v>79.92</v>
      </c>
      <c r="I414">
        <v>9</v>
      </c>
      <c r="J414" t="s">
        <v>828</v>
      </c>
      <c r="K414" t="s">
        <v>178</v>
      </c>
      <c r="L414">
        <v>5</v>
      </c>
    </row>
    <row r="415" spans="1:12" ht="12.75">
      <c r="A415">
        <v>304</v>
      </c>
      <c r="B415">
        <v>1309</v>
      </c>
      <c r="C415" t="s">
        <v>143</v>
      </c>
      <c r="D415">
        <v>14</v>
      </c>
      <c r="E415" t="s">
        <v>148</v>
      </c>
      <c r="F415">
        <v>1</v>
      </c>
      <c r="G415">
        <v>58</v>
      </c>
      <c r="H415" s="3">
        <v>79.98</v>
      </c>
      <c r="I415">
        <v>10</v>
      </c>
      <c r="J415" t="s">
        <v>829</v>
      </c>
      <c r="K415" t="s">
        <v>178</v>
      </c>
      <c r="L415">
        <v>6</v>
      </c>
    </row>
    <row r="416" spans="1:12" ht="12.75">
      <c r="A416">
        <v>304</v>
      </c>
      <c r="B416">
        <v>1309</v>
      </c>
      <c r="C416" t="s">
        <v>143</v>
      </c>
      <c r="D416">
        <v>14</v>
      </c>
      <c r="E416" t="s">
        <v>148</v>
      </c>
      <c r="F416">
        <v>1</v>
      </c>
      <c r="G416">
        <v>61</v>
      </c>
      <c r="H416" s="3">
        <v>80.01</v>
      </c>
      <c r="I416">
        <v>11</v>
      </c>
      <c r="J416" t="s">
        <v>830</v>
      </c>
      <c r="K416" t="s">
        <v>178</v>
      </c>
      <c r="L416">
        <v>5</v>
      </c>
    </row>
    <row r="417" spans="1:12" ht="12.75">
      <c r="A417">
        <v>304</v>
      </c>
      <c r="B417">
        <v>1309</v>
      </c>
      <c r="C417" t="s">
        <v>143</v>
      </c>
      <c r="D417">
        <v>14</v>
      </c>
      <c r="E417" t="s">
        <v>148</v>
      </c>
      <c r="F417">
        <v>1</v>
      </c>
      <c r="G417">
        <v>74</v>
      </c>
      <c r="H417" s="3">
        <v>80.14</v>
      </c>
      <c r="I417">
        <v>12</v>
      </c>
      <c r="J417" t="s">
        <v>831</v>
      </c>
      <c r="K417" t="s">
        <v>178</v>
      </c>
      <c r="L417">
        <v>5</v>
      </c>
    </row>
    <row r="418" spans="1:12" ht="12.75">
      <c r="A418">
        <v>304</v>
      </c>
      <c r="B418">
        <v>1309</v>
      </c>
      <c r="C418" t="s">
        <v>143</v>
      </c>
      <c r="D418">
        <v>14</v>
      </c>
      <c r="E418" t="s">
        <v>148</v>
      </c>
      <c r="F418">
        <v>1</v>
      </c>
      <c r="G418">
        <v>79</v>
      </c>
      <c r="H418" s="3">
        <v>80.19</v>
      </c>
      <c r="I418">
        <v>13</v>
      </c>
      <c r="J418" t="s">
        <v>832</v>
      </c>
      <c r="K418" t="s">
        <v>178</v>
      </c>
      <c r="L418">
        <v>5</v>
      </c>
    </row>
    <row r="419" spans="1:12" ht="12.75">
      <c r="A419">
        <v>304</v>
      </c>
      <c r="B419">
        <v>1309</v>
      </c>
      <c r="C419" t="s">
        <v>143</v>
      </c>
      <c r="D419">
        <v>14</v>
      </c>
      <c r="E419" t="s">
        <v>148</v>
      </c>
      <c r="F419">
        <v>1</v>
      </c>
      <c r="G419">
        <v>83</v>
      </c>
      <c r="H419" s="3">
        <v>80.23</v>
      </c>
      <c r="I419">
        <v>14</v>
      </c>
      <c r="J419" t="s">
        <v>833</v>
      </c>
      <c r="K419" t="s">
        <v>178</v>
      </c>
      <c r="L419">
        <v>5</v>
      </c>
    </row>
    <row r="420" spans="1:12" ht="12.75">
      <c r="A420">
        <v>304</v>
      </c>
      <c r="B420">
        <v>1309</v>
      </c>
      <c r="C420" t="s">
        <v>143</v>
      </c>
      <c r="D420">
        <v>14</v>
      </c>
      <c r="E420" t="s">
        <v>148</v>
      </c>
      <c r="F420">
        <v>1</v>
      </c>
      <c r="G420">
        <v>90</v>
      </c>
      <c r="H420" s="3">
        <v>80.3</v>
      </c>
      <c r="I420">
        <v>15</v>
      </c>
      <c r="J420" t="s">
        <v>834</v>
      </c>
      <c r="K420" t="s">
        <v>178</v>
      </c>
      <c r="L420">
        <v>5</v>
      </c>
    </row>
    <row r="421" spans="1:12" ht="12.75">
      <c r="A421">
        <v>304</v>
      </c>
      <c r="B421">
        <v>1309</v>
      </c>
      <c r="C421" t="s">
        <v>143</v>
      </c>
      <c r="D421">
        <v>14</v>
      </c>
      <c r="E421" t="s">
        <v>148</v>
      </c>
      <c r="F421">
        <v>1</v>
      </c>
      <c r="G421">
        <v>108</v>
      </c>
      <c r="H421" s="3">
        <v>80.48</v>
      </c>
      <c r="I421">
        <v>16</v>
      </c>
      <c r="J421" t="s">
        <v>835</v>
      </c>
      <c r="K421" t="s">
        <v>105</v>
      </c>
      <c r="L421">
        <v>6</v>
      </c>
    </row>
    <row r="422" spans="1:12" ht="12.75">
      <c r="A422">
        <v>304</v>
      </c>
      <c r="B422">
        <v>1309</v>
      </c>
      <c r="C422" t="s">
        <v>143</v>
      </c>
      <c r="D422">
        <v>14</v>
      </c>
      <c r="E422" t="s">
        <v>148</v>
      </c>
      <c r="F422">
        <v>1</v>
      </c>
      <c r="G422">
        <v>115</v>
      </c>
      <c r="H422" s="3">
        <v>80.55</v>
      </c>
      <c r="I422">
        <v>17</v>
      </c>
      <c r="J422" t="s">
        <v>836</v>
      </c>
      <c r="K422" t="s">
        <v>105</v>
      </c>
      <c r="L422">
        <v>6</v>
      </c>
    </row>
    <row r="423" spans="1:12" ht="12.75">
      <c r="A423">
        <v>304</v>
      </c>
      <c r="B423">
        <v>1309</v>
      </c>
      <c r="C423" t="s">
        <v>143</v>
      </c>
      <c r="D423">
        <v>14</v>
      </c>
      <c r="E423" t="s">
        <v>148</v>
      </c>
      <c r="F423">
        <v>1</v>
      </c>
      <c r="G423">
        <v>130</v>
      </c>
      <c r="H423" s="3">
        <v>80.7</v>
      </c>
      <c r="I423">
        <v>18</v>
      </c>
      <c r="J423" t="s">
        <v>837</v>
      </c>
      <c r="K423" t="s">
        <v>105</v>
      </c>
      <c r="L423">
        <v>6</v>
      </c>
    </row>
    <row r="424" spans="1:12" ht="12.75">
      <c r="A424">
        <v>304</v>
      </c>
      <c r="B424">
        <v>1309</v>
      </c>
      <c r="C424" t="s">
        <v>143</v>
      </c>
      <c r="D424">
        <v>14</v>
      </c>
      <c r="E424" t="s">
        <v>148</v>
      </c>
      <c r="F424">
        <v>2</v>
      </c>
      <c r="G424">
        <v>0</v>
      </c>
      <c r="H424" s="3">
        <v>80.74</v>
      </c>
      <c r="I424">
        <v>1</v>
      </c>
      <c r="J424" t="s">
        <v>838</v>
      </c>
      <c r="K424" t="s">
        <v>178</v>
      </c>
      <c r="L424">
        <v>5</v>
      </c>
    </row>
    <row r="425" spans="1:12" ht="12.75">
      <c r="A425">
        <v>304</v>
      </c>
      <c r="B425">
        <v>1309</v>
      </c>
      <c r="C425" t="s">
        <v>143</v>
      </c>
      <c r="D425">
        <v>14</v>
      </c>
      <c r="E425" t="s">
        <v>148</v>
      </c>
      <c r="F425">
        <v>2</v>
      </c>
      <c r="G425">
        <v>24</v>
      </c>
      <c r="H425" s="3">
        <v>80.98</v>
      </c>
      <c r="I425">
        <v>2</v>
      </c>
      <c r="J425" t="s">
        <v>839</v>
      </c>
      <c r="K425" t="s">
        <v>178</v>
      </c>
      <c r="L425">
        <v>5</v>
      </c>
    </row>
    <row r="426" spans="1:12" ht="12.75">
      <c r="A426">
        <v>304</v>
      </c>
      <c r="B426">
        <v>1309</v>
      </c>
      <c r="C426" t="s">
        <v>143</v>
      </c>
      <c r="D426">
        <v>14</v>
      </c>
      <c r="E426" t="s">
        <v>148</v>
      </c>
      <c r="F426">
        <v>2</v>
      </c>
      <c r="G426">
        <v>40</v>
      </c>
      <c r="H426" s="3">
        <v>81.14</v>
      </c>
      <c r="I426">
        <v>3</v>
      </c>
      <c r="J426" t="s">
        <v>840</v>
      </c>
      <c r="K426" t="s">
        <v>178</v>
      </c>
      <c r="L426">
        <v>5</v>
      </c>
    </row>
    <row r="427" spans="1:12" ht="12.75">
      <c r="A427">
        <v>304</v>
      </c>
      <c r="B427">
        <v>1309</v>
      </c>
      <c r="C427" t="s">
        <v>143</v>
      </c>
      <c r="D427">
        <v>14</v>
      </c>
      <c r="E427" t="s">
        <v>148</v>
      </c>
      <c r="F427">
        <v>2</v>
      </c>
      <c r="G427">
        <v>44</v>
      </c>
      <c r="H427" s="3">
        <v>81.18</v>
      </c>
      <c r="I427">
        <v>4</v>
      </c>
      <c r="J427" t="s">
        <v>841</v>
      </c>
      <c r="K427" t="s">
        <v>178</v>
      </c>
      <c r="L427">
        <v>5</v>
      </c>
    </row>
    <row r="428" spans="1:12" ht="12.75">
      <c r="A428">
        <v>304</v>
      </c>
      <c r="B428">
        <v>1309</v>
      </c>
      <c r="C428" t="s">
        <v>143</v>
      </c>
      <c r="D428">
        <v>14</v>
      </c>
      <c r="E428" t="s">
        <v>148</v>
      </c>
      <c r="F428">
        <v>2</v>
      </c>
      <c r="G428">
        <v>55</v>
      </c>
      <c r="H428" s="3">
        <v>81.29</v>
      </c>
      <c r="I428">
        <v>5</v>
      </c>
      <c r="J428" t="s">
        <v>842</v>
      </c>
      <c r="K428" t="s">
        <v>178</v>
      </c>
      <c r="L428">
        <v>5</v>
      </c>
    </row>
    <row r="429" spans="1:12" ht="12.75">
      <c r="A429">
        <v>304</v>
      </c>
      <c r="B429">
        <v>1309</v>
      </c>
      <c r="C429" t="s">
        <v>143</v>
      </c>
      <c r="D429">
        <v>14</v>
      </c>
      <c r="E429" t="s">
        <v>148</v>
      </c>
      <c r="F429">
        <v>2</v>
      </c>
      <c r="G429">
        <v>57</v>
      </c>
      <c r="H429" s="3">
        <v>81.31</v>
      </c>
      <c r="I429">
        <v>6</v>
      </c>
      <c r="J429" t="s">
        <v>843</v>
      </c>
      <c r="K429" t="s">
        <v>178</v>
      </c>
      <c r="L429">
        <v>5</v>
      </c>
    </row>
    <row r="430" spans="1:12" ht="12.75">
      <c r="A430">
        <v>304</v>
      </c>
      <c r="B430">
        <v>1309</v>
      </c>
      <c r="C430" t="s">
        <v>143</v>
      </c>
      <c r="D430">
        <v>14</v>
      </c>
      <c r="E430" t="s">
        <v>148</v>
      </c>
      <c r="F430">
        <v>2</v>
      </c>
      <c r="G430">
        <v>77</v>
      </c>
      <c r="H430" s="3">
        <v>81.51</v>
      </c>
      <c r="I430">
        <v>7</v>
      </c>
      <c r="J430" t="s">
        <v>844</v>
      </c>
      <c r="K430" t="s">
        <v>178</v>
      </c>
      <c r="L430">
        <v>5</v>
      </c>
    </row>
    <row r="431" spans="1:12" ht="12.75">
      <c r="A431">
        <v>304</v>
      </c>
      <c r="B431">
        <v>1309</v>
      </c>
      <c r="C431" t="s">
        <v>143</v>
      </c>
      <c r="D431">
        <v>14</v>
      </c>
      <c r="E431" t="s">
        <v>148</v>
      </c>
      <c r="F431">
        <v>2</v>
      </c>
      <c r="G431">
        <v>82</v>
      </c>
      <c r="H431" s="3">
        <v>81.56</v>
      </c>
      <c r="I431">
        <v>8</v>
      </c>
      <c r="J431" t="s">
        <v>845</v>
      </c>
      <c r="K431" t="s">
        <v>178</v>
      </c>
      <c r="L431">
        <v>5</v>
      </c>
    </row>
    <row r="432" spans="1:12" ht="12.75">
      <c r="A432">
        <v>304</v>
      </c>
      <c r="B432">
        <v>1309</v>
      </c>
      <c r="C432" t="s">
        <v>143</v>
      </c>
      <c r="D432">
        <v>14</v>
      </c>
      <c r="E432" t="s">
        <v>148</v>
      </c>
      <c r="F432">
        <v>2</v>
      </c>
      <c r="G432">
        <v>95</v>
      </c>
      <c r="H432" s="3">
        <v>81.69</v>
      </c>
      <c r="I432">
        <v>9</v>
      </c>
      <c r="J432" t="s">
        <v>846</v>
      </c>
      <c r="K432" t="s">
        <v>178</v>
      </c>
      <c r="L432">
        <v>5</v>
      </c>
    </row>
    <row r="433" spans="1:12" ht="12.75">
      <c r="A433">
        <v>304</v>
      </c>
      <c r="B433">
        <v>1309</v>
      </c>
      <c r="C433" t="s">
        <v>143</v>
      </c>
      <c r="D433">
        <v>14</v>
      </c>
      <c r="E433" t="s">
        <v>148</v>
      </c>
      <c r="F433">
        <v>2</v>
      </c>
      <c r="G433">
        <v>101</v>
      </c>
      <c r="H433" s="3">
        <v>81.75</v>
      </c>
      <c r="I433">
        <v>10</v>
      </c>
      <c r="J433" t="s">
        <v>847</v>
      </c>
      <c r="K433" t="s">
        <v>178</v>
      </c>
      <c r="L433">
        <v>5</v>
      </c>
    </row>
    <row r="434" spans="1:12" ht="12.75">
      <c r="A434">
        <v>304</v>
      </c>
      <c r="B434">
        <v>1309</v>
      </c>
      <c r="C434" t="s">
        <v>143</v>
      </c>
      <c r="D434">
        <v>14</v>
      </c>
      <c r="E434" t="s">
        <v>148</v>
      </c>
      <c r="F434">
        <v>2</v>
      </c>
      <c r="G434">
        <v>107</v>
      </c>
      <c r="H434" s="3">
        <v>81.81</v>
      </c>
      <c r="I434">
        <v>11</v>
      </c>
      <c r="J434" t="s">
        <v>848</v>
      </c>
      <c r="K434" t="s">
        <v>178</v>
      </c>
      <c r="L434">
        <v>5</v>
      </c>
    </row>
    <row r="435" spans="1:12" ht="12.75">
      <c r="A435">
        <v>304</v>
      </c>
      <c r="B435">
        <v>1309</v>
      </c>
      <c r="C435" t="s">
        <v>143</v>
      </c>
      <c r="D435">
        <v>14</v>
      </c>
      <c r="E435" t="s">
        <v>148</v>
      </c>
      <c r="F435">
        <v>2</v>
      </c>
      <c r="G435">
        <v>112</v>
      </c>
      <c r="H435" s="3">
        <v>81.86</v>
      </c>
      <c r="I435">
        <v>12</v>
      </c>
      <c r="J435" t="s">
        <v>849</v>
      </c>
      <c r="K435" t="s">
        <v>102</v>
      </c>
      <c r="L435">
        <v>1</v>
      </c>
    </row>
    <row r="436" spans="1:12" ht="12.75">
      <c r="A436">
        <v>304</v>
      </c>
      <c r="B436">
        <v>1309</v>
      </c>
      <c r="C436" t="s">
        <v>143</v>
      </c>
      <c r="D436">
        <v>14</v>
      </c>
      <c r="E436" t="s">
        <v>148</v>
      </c>
      <c r="F436">
        <v>2</v>
      </c>
      <c r="G436">
        <v>125</v>
      </c>
      <c r="H436" s="3">
        <v>81.99</v>
      </c>
      <c r="I436">
        <v>13</v>
      </c>
      <c r="J436" t="s">
        <v>850</v>
      </c>
      <c r="K436" t="s">
        <v>102</v>
      </c>
      <c r="L436">
        <v>1</v>
      </c>
    </row>
    <row r="437" spans="1:12" ht="12.75">
      <c r="A437">
        <v>304</v>
      </c>
      <c r="B437">
        <v>1309</v>
      </c>
      <c r="C437" t="s">
        <v>143</v>
      </c>
      <c r="D437">
        <v>14</v>
      </c>
      <c r="E437" t="s">
        <v>148</v>
      </c>
      <c r="F437">
        <v>2</v>
      </c>
      <c r="G437">
        <v>136</v>
      </c>
      <c r="H437" s="3">
        <v>82.1</v>
      </c>
      <c r="I437">
        <v>14</v>
      </c>
      <c r="J437" t="s">
        <v>851</v>
      </c>
      <c r="K437" t="s">
        <v>102</v>
      </c>
      <c r="L437">
        <v>1</v>
      </c>
    </row>
    <row r="438" spans="1:12" ht="12.75">
      <c r="A438">
        <v>304</v>
      </c>
      <c r="B438">
        <v>1309</v>
      </c>
      <c r="C438" t="s">
        <v>143</v>
      </c>
      <c r="D438">
        <v>15</v>
      </c>
      <c r="E438" t="s">
        <v>148</v>
      </c>
      <c r="F438">
        <v>1</v>
      </c>
      <c r="G438">
        <v>0</v>
      </c>
      <c r="H438" s="3">
        <v>84.1</v>
      </c>
      <c r="I438">
        <v>1</v>
      </c>
      <c r="J438" t="s">
        <v>852</v>
      </c>
      <c r="K438" t="s">
        <v>106</v>
      </c>
      <c r="L438">
        <v>0</v>
      </c>
    </row>
    <row r="439" spans="1:12" ht="12.75">
      <c r="A439">
        <v>304</v>
      </c>
      <c r="B439">
        <v>1309</v>
      </c>
      <c r="C439" t="s">
        <v>143</v>
      </c>
      <c r="D439">
        <v>15</v>
      </c>
      <c r="E439" t="s">
        <v>148</v>
      </c>
      <c r="F439">
        <v>1</v>
      </c>
      <c r="G439">
        <v>5</v>
      </c>
      <c r="H439" s="3">
        <v>84.15</v>
      </c>
      <c r="I439">
        <v>2</v>
      </c>
      <c r="J439" t="s">
        <v>853</v>
      </c>
      <c r="K439" t="s">
        <v>106</v>
      </c>
      <c r="L439">
        <v>0</v>
      </c>
    </row>
    <row r="440" spans="1:12" ht="12.75">
      <c r="A440">
        <v>304</v>
      </c>
      <c r="B440">
        <v>1309</v>
      </c>
      <c r="C440" t="s">
        <v>143</v>
      </c>
      <c r="D440">
        <v>15</v>
      </c>
      <c r="E440" t="s">
        <v>148</v>
      </c>
      <c r="F440">
        <v>1</v>
      </c>
      <c r="G440">
        <v>13</v>
      </c>
      <c r="H440" s="3">
        <v>84.23</v>
      </c>
      <c r="I440">
        <v>3</v>
      </c>
      <c r="J440" t="s">
        <v>854</v>
      </c>
      <c r="K440" t="s">
        <v>106</v>
      </c>
      <c r="L440">
        <v>0</v>
      </c>
    </row>
    <row r="441" spans="1:12" ht="12.75">
      <c r="A441">
        <v>304</v>
      </c>
      <c r="B441">
        <v>1309</v>
      </c>
      <c r="C441" t="s">
        <v>143</v>
      </c>
      <c r="D441">
        <v>15</v>
      </c>
      <c r="E441" t="s">
        <v>148</v>
      </c>
      <c r="F441">
        <v>1</v>
      </c>
      <c r="G441">
        <v>21</v>
      </c>
      <c r="H441" s="3">
        <v>84.31</v>
      </c>
      <c r="I441">
        <v>4</v>
      </c>
      <c r="J441" t="s">
        <v>855</v>
      </c>
      <c r="K441" t="s">
        <v>106</v>
      </c>
      <c r="L441">
        <v>0</v>
      </c>
    </row>
    <row r="442" spans="1:12" ht="12.75">
      <c r="A442">
        <v>304</v>
      </c>
      <c r="B442">
        <v>1309</v>
      </c>
      <c r="C442" t="s">
        <v>143</v>
      </c>
      <c r="D442">
        <v>15</v>
      </c>
      <c r="E442" t="s">
        <v>148</v>
      </c>
      <c r="F442">
        <v>1</v>
      </c>
      <c r="G442">
        <v>25</v>
      </c>
      <c r="H442" s="3">
        <v>84.35</v>
      </c>
      <c r="I442">
        <v>5</v>
      </c>
      <c r="J442" t="s">
        <v>856</v>
      </c>
      <c r="K442" t="s">
        <v>106</v>
      </c>
      <c r="L442">
        <v>0</v>
      </c>
    </row>
    <row r="443" spans="1:12" ht="12.75">
      <c r="A443">
        <v>304</v>
      </c>
      <c r="B443">
        <v>1309</v>
      </c>
      <c r="C443" t="s">
        <v>143</v>
      </c>
      <c r="D443">
        <v>15</v>
      </c>
      <c r="E443" t="s">
        <v>148</v>
      </c>
      <c r="F443">
        <v>1</v>
      </c>
      <c r="G443">
        <v>30</v>
      </c>
      <c r="H443" s="3">
        <v>84.4</v>
      </c>
      <c r="I443">
        <v>6</v>
      </c>
      <c r="J443" t="s">
        <v>857</v>
      </c>
      <c r="K443" t="s">
        <v>106</v>
      </c>
      <c r="L443">
        <v>0</v>
      </c>
    </row>
    <row r="444" spans="1:12" ht="12.75">
      <c r="A444">
        <v>304</v>
      </c>
      <c r="B444">
        <v>1309</v>
      </c>
      <c r="C444" t="s">
        <v>143</v>
      </c>
      <c r="D444">
        <v>15</v>
      </c>
      <c r="E444" t="s">
        <v>148</v>
      </c>
      <c r="F444">
        <v>1</v>
      </c>
      <c r="G444">
        <v>37</v>
      </c>
      <c r="H444" s="3">
        <v>84.47</v>
      </c>
      <c r="I444">
        <v>7</v>
      </c>
      <c r="J444" t="s">
        <v>858</v>
      </c>
      <c r="K444" t="s">
        <v>102</v>
      </c>
      <c r="L444">
        <v>1</v>
      </c>
    </row>
    <row r="445" spans="1:12" ht="12.75">
      <c r="A445">
        <v>304</v>
      </c>
      <c r="B445">
        <v>1309</v>
      </c>
      <c r="C445" t="s">
        <v>143</v>
      </c>
      <c r="D445">
        <v>15</v>
      </c>
      <c r="E445" t="s">
        <v>148</v>
      </c>
      <c r="F445">
        <v>1</v>
      </c>
      <c r="G445">
        <v>48</v>
      </c>
      <c r="H445" s="3">
        <v>84.58</v>
      </c>
      <c r="I445">
        <v>8</v>
      </c>
      <c r="J445" t="s">
        <v>859</v>
      </c>
      <c r="K445" t="s">
        <v>102</v>
      </c>
      <c r="L445">
        <v>1</v>
      </c>
    </row>
    <row r="446" spans="1:12" ht="12.75">
      <c r="A446">
        <v>304</v>
      </c>
      <c r="B446">
        <v>1309</v>
      </c>
      <c r="C446" t="s">
        <v>143</v>
      </c>
      <c r="D446">
        <v>15</v>
      </c>
      <c r="E446" t="s">
        <v>148</v>
      </c>
      <c r="F446">
        <v>1</v>
      </c>
      <c r="G446">
        <v>58</v>
      </c>
      <c r="H446" s="3">
        <v>84.68</v>
      </c>
      <c r="I446">
        <v>9</v>
      </c>
      <c r="J446" t="s">
        <v>860</v>
      </c>
      <c r="K446" t="s">
        <v>102</v>
      </c>
      <c r="L446">
        <v>1</v>
      </c>
    </row>
    <row r="447" spans="1:12" ht="12.75">
      <c r="A447">
        <v>304</v>
      </c>
      <c r="B447">
        <v>1309</v>
      </c>
      <c r="C447" t="s">
        <v>143</v>
      </c>
      <c r="D447">
        <v>15</v>
      </c>
      <c r="E447" t="s">
        <v>148</v>
      </c>
      <c r="F447">
        <v>1</v>
      </c>
      <c r="G447">
        <v>64</v>
      </c>
      <c r="H447" s="3">
        <v>84.74</v>
      </c>
      <c r="I447">
        <v>10</v>
      </c>
      <c r="J447" t="s">
        <v>861</v>
      </c>
      <c r="K447" t="s">
        <v>103</v>
      </c>
      <c r="L447">
        <v>2</v>
      </c>
    </row>
    <row r="448" spans="1:12" ht="12.75">
      <c r="A448">
        <v>304</v>
      </c>
      <c r="B448">
        <v>1309</v>
      </c>
      <c r="C448" t="s">
        <v>143</v>
      </c>
      <c r="D448">
        <v>15</v>
      </c>
      <c r="E448" t="s">
        <v>148</v>
      </c>
      <c r="F448">
        <v>1</v>
      </c>
      <c r="G448">
        <v>74</v>
      </c>
      <c r="H448" s="3">
        <v>84.84</v>
      </c>
      <c r="I448">
        <v>11</v>
      </c>
      <c r="J448" t="s">
        <v>862</v>
      </c>
      <c r="K448" t="s">
        <v>103</v>
      </c>
      <c r="L448">
        <v>2</v>
      </c>
    </row>
    <row r="449" spans="1:12" ht="12.75">
      <c r="A449">
        <v>304</v>
      </c>
      <c r="B449">
        <v>1309</v>
      </c>
      <c r="C449" t="s">
        <v>143</v>
      </c>
      <c r="D449">
        <v>15</v>
      </c>
      <c r="E449" t="s">
        <v>148</v>
      </c>
      <c r="F449">
        <v>1</v>
      </c>
      <c r="G449">
        <v>90</v>
      </c>
      <c r="H449" s="3">
        <v>85</v>
      </c>
      <c r="I449">
        <v>12</v>
      </c>
      <c r="J449" t="s">
        <v>863</v>
      </c>
      <c r="K449" t="s">
        <v>103</v>
      </c>
      <c r="L449">
        <v>2</v>
      </c>
    </row>
    <row r="450" spans="1:12" ht="12.75">
      <c r="A450">
        <v>304</v>
      </c>
      <c r="B450">
        <v>1309</v>
      </c>
      <c r="C450" t="s">
        <v>143</v>
      </c>
      <c r="D450">
        <v>15</v>
      </c>
      <c r="E450" t="s">
        <v>148</v>
      </c>
      <c r="F450">
        <v>1</v>
      </c>
      <c r="G450">
        <v>97</v>
      </c>
      <c r="H450" s="3">
        <v>85.07</v>
      </c>
      <c r="I450">
        <v>13</v>
      </c>
      <c r="J450" t="s">
        <v>595</v>
      </c>
      <c r="K450" t="s">
        <v>103</v>
      </c>
      <c r="L450">
        <v>2</v>
      </c>
    </row>
    <row r="451" spans="1:12" ht="12.75">
      <c r="A451">
        <v>304</v>
      </c>
      <c r="B451">
        <v>1309</v>
      </c>
      <c r="C451" t="s">
        <v>143</v>
      </c>
      <c r="D451">
        <v>15</v>
      </c>
      <c r="E451" t="s">
        <v>148</v>
      </c>
      <c r="F451">
        <v>1</v>
      </c>
      <c r="G451">
        <v>104</v>
      </c>
      <c r="H451" s="3">
        <v>85.14</v>
      </c>
      <c r="I451">
        <v>14</v>
      </c>
      <c r="J451" t="s">
        <v>596</v>
      </c>
      <c r="K451" t="s">
        <v>103</v>
      </c>
      <c r="L451">
        <v>2</v>
      </c>
    </row>
    <row r="452" spans="1:12" ht="12.75">
      <c r="A452">
        <v>304</v>
      </c>
      <c r="B452">
        <v>1309</v>
      </c>
      <c r="C452" t="s">
        <v>143</v>
      </c>
      <c r="D452">
        <v>15</v>
      </c>
      <c r="E452" t="s">
        <v>148</v>
      </c>
      <c r="F452">
        <v>1</v>
      </c>
      <c r="G452">
        <v>114</v>
      </c>
      <c r="H452" s="3">
        <v>85.24</v>
      </c>
      <c r="I452">
        <v>15</v>
      </c>
      <c r="J452" t="s">
        <v>597</v>
      </c>
      <c r="K452" t="s">
        <v>103</v>
      </c>
      <c r="L452">
        <v>2</v>
      </c>
    </row>
    <row r="453" spans="1:12" ht="12.75">
      <c r="A453">
        <v>304</v>
      </c>
      <c r="B453">
        <v>1309</v>
      </c>
      <c r="C453" t="s">
        <v>143</v>
      </c>
      <c r="D453">
        <v>15</v>
      </c>
      <c r="E453" t="s">
        <v>148</v>
      </c>
      <c r="F453">
        <v>1</v>
      </c>
      <c r="G453">
        <v>126</v>
      </c>
      <c r="H453" s="3">
        <v>85.36</v>
      </c>
      <c r="I453">
        <v>16</v>
      </c>
      <c r="J453" t="s">
        <v>598</v>
      </c>
      <c r="K453" t="s">
        <v>103</v>
      </c>
      <c r="L453">
        <v>2</v>
      </c>
    </row>
    <row r="454" spans="1:12" ht="12.75">
      <c r="A454">
        <v>304</v>
      </c>
      <c r="B454">
        <v>1309</v>
      </c>
      <c r="C454" t="s">
        <v>143</v>
      </c>
      <c r="D454">
        <v>15</v>
      </c>
      <c r="E454" t="s">
        <v>148</v>
      </c>
      <c r="F454">
        <v>1</v>
      </c>
      <c r="G454">
        <v>132</v>
      </c>
      <c r="H454" s="3">
        <v>85.42</v>
      </c>
      <c r="I454">
        <v>17</v>
      </c>
      <c r="J454" t="s">
        <v>599</v>
      </c>
      <c r="K454" t="s">
        <v>103</v>
      </c>
      <c r="L454">
        <v>2</v>
      </c>
    </row>
    <row r="455" spans="1:12" ht="12.75">
      <c r="A455">
        <v>304</v>
      </c>
      <c r="B455">
        <v>1309</v>
      </c>
      <c r="C455" t="s">
        <v>143</v>
      </c>
      <c r="D455">
        <v>15</v>
      </c>
      <c r="E455" t="s">
        <v>148</v>
      </c>
      <c r="F455">
        <v>1</v>
      </c>
      <c r="G455">
        <v>136</v>
      </c>
      <c r="H455" s="3">
        <v>85.46</v>
      </c>
      <c r="I455">
        <v>18</v>
      </c>
      <c r="J455" t="s">
        <v>600</v>
      </c>
      <c r="K455" t="s">
        <v>103</v>
      </c>
      <c r="L455">
        <v>2</v>
      </c>
    </row>
    <row r="456" spans="1:12" ht="12.75">
      <c r="A456">
        <v>304</v>
      </c>
      <c r="B456">
        <v>1309</v>
      </c>
      <c r="C456" t="s">
        <v>143</v>
      </c>
      <c r="D456">
        <v>15</v>
      </c>
      <c r="E456" t="s">
        <v>148</v>
      </c>
      <c r="F456">
        <v>2</v>
      </c>
      <c r="G456">
        <v>0</v>
      </c>
      <c r="H456" s="3">
        <v>85.6</v>
      </c>
      <c r="I456">
        <v>1</v>
      </c>
      <c r="J456" t="s">
        <v>601</v>
      </c>
      <c r="K456" t="s">
        <v>103</v>
      </c>
      <c r="L456">
        <v>2</v>
      </c>
    </row>
    <row r="457" spans="1:12" ht="12.75">
      <c r="A457">
        <v>304</v>
      </c>
      <c r="B457">
        <v>1309</v>
      </c>
      <c r="C457" t="s">
        <v>143</v>
      </c>
      <c r="D457">
        <v>15</v>
      </c>
      <c r="E457" t="s">
        <v>148</v>
      </c>
      <c r="F457">
        <v>2</v>
      </c>
      <c r="G457">
        <v>4</v>
      </c>
      <c r="H457" s="3">
        <v>85.64</v>
      </c>
      <c r="I457">
        <v>2</v>
      </c>
      <c r="J457" t="s">
        <v>602</v>
      </c>
      <c r="K457" t="s">
        <v>103</v>
      </c>
      <c r="L457">
        <v>2</v>
      </c>
    </row>
    <row r="458" spans="1:12" ht="12.75">
      <c r="A458">
        <v>304</v>
      </c>
      <c r="B458">
        <v>1309</v>
      </c>
      <c r="C458" t="s">
        <v>143</v>
      </c>
      <c r="D458">
        <v>15</v>
      </c>
      <c r="E458" t="s">
        <v>148</v>
      </c>
      <c r="F458">
        <v>2</v>
      </c>
      <c r="G458">
        <v>20</v>
      </c>
      <c r="H458" s="3">
        <v>85.8</v>
      </c>
      <c r="I458">
        <v>3</v>
      </c>
      <c r="J458" t="s">
        <v>603</v>
      </c>
      <c r="K458" t="s">
        <v>103</v>
      </c>
      <c r="L458">
        <v>2</v>
      </c>
    </row>
    <row r="459" spans="1:12" ht="12.75">
      <c r="A459">
        <v>304</v>
      </c>
      <c r="B459">
        <v>1309</v>
      </c>
      <c r="C459" t="s">
        <v>143</v>
      </c>
      <c r="D459">
        <v>15</v>
      </c>
      <c r="E459" t="s">
        <v>148</v>
      </c>
      <c r="F459">
        <v>2</v>
      </c>
      <c r="G459">
        <v>27</v>
      </c>
      <c r="H459" s="3">
        <v>85.87</v>
      </c>
      <c r="I459">
        <v>4</v>
      </c>
      <c r="J459" t="s">
        <v>604</v>
      </c>
      <c r="K459" t="s">
        <v>103</v>
      </c>
      <c r="L459">
        <v>2</v>
      </c>
    </row>
    <row r="460" spans="1:12" ht="12.75">
      <c r="A460">
        <v>304</v>
      </c>
      <c r="B460">
        <v>1309</v>
      </c>
      <c r="C460" t="s">
        <v>143</v>
      </c>
      <c r="D460">
        <v>15</v>
      </c>
      <c r="E460" t="s">
        <v>148</v>
      </c>
      <c r="F460">
        <v>2</v>
      </c>
      <c r="G460">
        <v>52</v>
      </c>
      <c r="H460" s="3">
        <v>86.12</v>
      </c>
      <c r="I460">
        <v>5</v>
      </c>
      <c r="J460" t="s">
        <v>605</v>
      </c>
      <c r="K460" t="s">
        <v>103</v>
      </c>
      <c r="L460">
        <v>2</v>
      </c>
    </row>
    <row r="461" spans="1:12" ht="12.75">
      <c r="A461">
        <v>304</v>
      </c>
      <c r="B461">
        <v>1309</v>
      </c>
      <c r="C461" t="s">
        <v>143</v>
      </c>
      <c r="D461">
        <v>15</v>
      </c>
      <c r="E461" t="s">
        <v>148</v>
      </c>
      <c r="F461">
        <v>2</v>
      </c>
      <c r="G461">
        <v>56</v>
      </c>
      <c r="H461" s="3">
        <v>86.16</v>
      </c>
      <c r="I461">
        <v>6</v>
      </c>
      <c r="J461" t="s">
        <v>606</v>
      </c>
      <c r="K461" t="s">
        <v>103</v>
      </c>
      <c r="L461">
        <v>2</v>
      </c>
    </row>
    <row r="462" spans="1:12" ht="12.75">
      <c r="A462">
        <v>304</v>
      </c>
      <c r="B462">
        <v>1309</v>
      </c>
      <c r="C462" t="s">
        <v>143</v>
      </c>
      <c r="D462">
        <v>15</v>
      </c>
      <c r="E462" t="s">
        <v>148</v>
      </c>
      <c r="F462">
        <v>2</v>
      </c>
      <c r="G462">
        <v>79</v>
      </c>
      <c r="H462" s="3">
        <v>86.39</v>
      </c>
      <c r="I462">
        <v>7</v>
      </c>
      <c r="J462" t="s">
        <v>607</v>
      </c>
      <c r="K462" t="s">
        <v>103</v>
      </c>
      <c r="L462">
        <v>2</v>
      </c>
    </row>
    <row r="463" spans="1:12" ht="12.75">
      <c r="A463">
        <v>304</v>
      </c>
      <c r="B463">
        <v>1309</v>
      </c>
      <c r="C463" t="s">
        <v>143</v>
      </c>
      <c r="D463">
        <v>15</v>
      </c>
      <c r="E463" t="s">
        <v>148</v>
      </c>
      <c r="F463">
        <v>2</v>
      </c>
      <c r="G463">
        <v>84</v>
      </c>
      <c r="H463" s="3">
        <v>86.44</v>
      </c>
      <c r="I463">
        <v>8</v>
      </c>
      <c r="J463" t="s">
        <v>608</v>
      </c>
      <c r="K463" t="s">
        <v>103</v>
      </c>
      <c r="L463">
        <v>2</v>
      </c>
    </row>
    <row r="464" spans="1:12" ht="12.75">
      <c r="A464">
        <v>304</v>
      </c>
      <c r="B464">
        <v>1309</v>
      </c>
      <c r="C464" t="s">
        <v>143</v>
      </c>
      <c r="D464">
        <v>15</v>
      </c>
      <c r="E464" t="s">
        <v>148</v>
      </c>
      <c r="F464">
        <v>2</v>
      </c>
      <c r="G464">
        <v>99</v>
      </c>
      <c r="H464" s="3">
        <v>86.59</v>
      </c>
      <c r="I464">
        <v>9</v>
      </c>
      <c r="J464" t="s">
        <v>609</v>
      </c>
      <c r="K464" t="s">
        <v>103</v>
      </c>
      <c r="L464">
        <v>2</v>
      </c>
    </row>
    <row r="465" spans="1:12" ht="12.75">
      <c r="A465">
        <v>304</v>
      </c>
      <c r="B465">
        <v>1309</v>
      </c>
      <c r="C465" t="s">
        <v>143</v>
      </c>
      <c r="D465">
        <v>15</v>
      </c>
      <c r="E465" t="s">
        <v>148</v>
      </c>
      <c r="F465">
        <v>2</v>
      </c>
      <c r="G465">
        <v>109</v>
      </c>
      <c r="H465" s="3">
        <v>86.69</v>
      </c>
      <c r="I465">
        <v>10</v>
      </c>
      <c r="J465" t="s">
        <v>610</v>
      </c>
      <c r="K465" t="s">
        <v>103</v>
      </c>
      <c r="L465">
        <v>2</v>
      </c>
    </row>
    <row r="466" spans="1:12" ht="12.75">
      <c r="A466">
        <v>304</v>
      </c>
      <c r="B466">
        <v>1309</v>
      </c>
      <c r="C466" t="s">
        <v>143</v>
      </c>
      <c r="D466">
        <v>15</v>
      </c>
      <c r="E466" t="s">
        <v>148</v>
      </c>
      <c r="F466">
        <v>2</v>
      </c>
      <c r="G466">
        <v>114</v>
      </c>
      <c r="H466" s="3">
        <v>86.74</v>
      </c>
      <c r="I466">
        <v>11</v>
      </c>
      <c r="J466" t="s">
        <v>611</v>
      </c>
      <c r="K466" t="s">
        <v>103</v>
      </c>
      <c r="L466">
        <v>2</v>
      </c>
    </row>
    <row r="467" spans="1:12" ht="12.75">
      <c r="A467">
        <v>304</v>
      </c>
      <c r="B467">
        <v>1309</v>
      </c>
      <c r="C467" t="s">
        <v>143</v>
      </c>
      <c r="D467">
        <v>15</v>
      </c>
      <c r="E467" t="s">
        <v>148</v>
      </c>
      <c r="F467">
        <v>2</v>
      </c>
      <c r="G467">
        <v>122</v>
      </c>
      <c r="H467" s="3">
        <v>86.82</v>
      </c>
      <c r="I467">
        <v>12</v>
      </c>
      <c r="J467" t="s">
        <v>612</v>
      </c>
      <c r="K467" t="s">
        <v>103</v>
      </c>
      <c r="L467">
        <v>2</v>
      </c>
    </row>
    <row r="468" spans="1:12" ht="12.75">
      <c r="A468">
        <v>304</v>
      </c>
      <c r="B468">
        <v>1309</v>
      </c>
      <c r="C468" t="s">
        <v>143</v>
      </c>
      <c r="D468">
        <v>15</v>
      </c>
      <c r="E468" t="s">
        <v>148</v>
      </c>
      <c r="F468">
        <v>3</v>
      </c>
      <c r="G468">
        <v>0</v>
      </c>
      <c r="H468" s="3">
        <v>87.1</v>
      </c>
      <c r="I468">
        <v>1</v>
      </c>
      <c r="J468" t="s">
        <v>613</v>
      </c>
      <c r="K468" t="s">
        <v>103</v>
      </c>
      <c r="L468">
        <v>2</v>
      </c>
    </row>
    <row r="469" spans="1:12" ht="12.75">
      <c r="A469">
        <v>304</v>
      </c>
      <c r="B469">
        <v>1309</v>
      </c>
      <c r="C469" t="s">
        <v>143</v>
      </c>
      <c r="D469">
        <v>15</v>
      </c>
      <c r="E469" t="s">
        <v>148</v>
      </c>
      <c r="F469">
        <v>3</v>
      </c>
      <c r="G469">
        <v>30</v>
      </c>
      <c r="H469" s="3">
        <v>87.4</v>
      </c>
      <c r="I469">
        <v>2</v>
      </c>
      <c r="J469" t="s">
        <v>614</v>
      </c>
      <c r="K469" t="s">
        <v>103</v>
      </c>
      <c r="L469">
        <v>2</v>
      </c>
    </row>
    <row r="470" spans="1:12" ht="12.75">
      <c r="A470">
        <v>304</v>
      </c>
      <c r="B470">
        <v>1309</v>
      </c>
      <c r="C470" t="s">
        <v>143</v>
      </c>
      <c r="D470">
        <v>15</v>
      </c>
      <c r="E470" t="s">
        <v>148</v>
      </c>
      <c r="F470">
        <v>3</v>
      </c>
      <c r="G470">
        <v>43</v>
      </c>
      <c r="H470" s="3">
        <v>87.53</v>
      </c>
      <c r="I470">
        <v>3</v>
      </c>
      <c r="J470" t="s">
        <v>615</v>
      </c>
      <c r="K470" t="s">
        <v>103</v>
      </c>
      <c r="L470">
        <v>2</v>
      </c>
    </row>
    <row r="471" spans="1:12" ht="12.75">
      <c r="A471">
        <v>304</v>
      </c>
      <c r="B471">
        <v>1309</v>
      </c>
      <c r="C471" t="s">
        <v>143</v>
      </c>
      <c r="D471">
        <v>15</v>
      </c>
      <c r="E471" t="s">
        <v>148</v>
      </c>
      <c r="F471">
        <v>3</v>
      </c>
      <c r="G471">
        <v>72</v>
      </c>
      <c r="H471" s="3">
        <v>87.82</v>
      </c>
      <c r="I471">
        <v>4</v>
      </c>
      <c r="J471" t="s">
        <v>616</v>
      </c>
      <c r="K471" t="s">
        <v>103</v>
      </c>
      <c r="L471">
        <v>2</v>
      </c>
    </row>
    <row r="472" spans="1:12" ht="12.75">
      <c r="A472">
        <v>304</v>
      </c>
      <c r="B472">
        <v>1309</v>
      </c>
      <c r="C472" t="s">
        <v>143</v>
      </c>
      <c r="D472">
        <v>15</v>
      </c>
      <c r="E472" t="s">
        <v>148</v>
      </c>
      <c r="F472">
        <v>3</v>
      </c>
      <c r="G472">
        <v>83</v>
      </c>
      <c r="H472" s="3">
        <v>87.93</v>
      </c>
      <c r="I472">
        <v>5</v>
      </c>
      <c r="J472" t="s">
        <v>617</v>
      </c>
      <c r="K472" t="s">
        <v>103</v>
      </c>
      <c r="L472">
        <v>2</v>
      </c>
    </row>
    <row r="473" spans="1:12" ht="12.75">
      <c r="A473">
        <v>304</v>
      </c>
      <c r="B473">
        <v>1309</v>
      </c>
      <c r="C473" t="s">
        <v>143</v>
      </c>
      <c r="D473">
        <v>15</v>
      </c>
      <c r="E473" t="s">
        <v>148</v>
      </c>
      <c r="F473">
        <v>3</v>
      </c>
      <c r="G473">
        <v>102</v>
      </c>
      <c r="H473" s="3">
        <v>88.12</v>
      </c>
      <c r="I473">
        <v>6</v>
      </c>
      <c r="J473" t="s">
        <v>618</v>
      </c>
      <c r="K473" t="s">
        <v>103</v>
      </c>
      <c r="L473">
        <v>2</v>
      </c>
    </row>
    <row r="474" spans="1:12" ht="12.75">
      <c r="A474">
        <v>304</v>
      </c>
      <c r="B474">
        <v>1309</v>
      </c>
      <c r="C474" t="s">
        <v>143</v>
      </c>
      <c r="D474">
        <v>15</v>
      </c>
      <c r="E474" t="s">
        <v>148</v>
      </c>
      <c r="F474">
        <v>3</v>
      </c>
      <c r="G474">
        <v>109</v>
      </c>
      <c r="H474" s="3">
        <v>88.19</v>
      </c>
      <c r="I474">
        <v>7</v>
      </c>
      <c r="J474" t="s">
        <v>619</v>
      </c>
      <c r="K474" t="s">
        <v>103</v>
      </c>
      <c r="L474">
        <v>2</v>
      </c>
    </row>
    <row r="475" spans="1:12" ht="12.75">
      <c r="A475">
        <v>304</v>
      </c>
      <c r="B475">
        <v>1309</v>
      </c>
      <c r="C475" t="s">
        <v>143</v>
      </c>
      <c r="D475">
        <v>15</v>
      </c>
      <c r="E475" t="s">
        <v>148</v>
      </c>
      <c r="F475">
        <v>3</v>
      </c>
      <c r="G475">
        <v>136</v>
      </c>
      <c r="H475" s="3">
        <v>88.46</v>
      </c>
      <c r="I475">
        <v>8</v>
      </c>
      <c r="J475" t="s">
        <v>620</v>
      </c>
      <c r="K475" t="s">
        <v>103</v>
      </c>
      <c r="L475">
        <v>2</v>
      </c>
    </row>
    <row r="476" spans="1:12" ht="12.75">
      <c r="A476">
        <v>304</v>
      </c>
      <c r="B476">
        <v>1309</v>
      </c>
      <c r="C476" t="s">
        <v>143</v>
      </c>
      <c r="D476">
        <v>15</v>
      </c>
      <c r="E476" t="s">
        <v>148</v>
      </c>
      <c r="F476">
        <v>3</v>
      </c>
      <c r="G476">
        <v>141</v>
      </c>
      <c r="H476" s="3">
        <v>88.51</v>
      </c>
      <c r="I476">
        <v>9</v>
      </c>
      <c r="J476" t="s">
        <v>621</v>
      </c>
      <c r="K476" t="s">
        <v>103</v>
      </c>
      <c r="L476">
        <v>2</v>
      </c>
    </row>
    <row r="477" spans="1:12" ht="12.75">
      <c r="A477">
        <v>304</v>
      </c>
      <c r="B477">
        <v>1309</v>
      </c>
      <c r="C477" t="s">
        <v>143</v>
      </c>
      <c r="D477">
        <v>15</v>
      </c>
      <c r="E477" t="s">
        <v>148</v>
      </c>
      <c r="F477">
        <v>4</v>
      </c>
      <c r="G477">
        <v>0</v>
      </c>
      <c r="H477" s="3">
        <v>88.6</v>
      </c>
      <c r="I477">
        <v>1</v>
      </c>
      <c r="J477" t="s">
        <v>622</v>
      </c>
      <c r="K477" t="s">
        <v>103</v>
      </c>
      <c r="L477">
        <v>2</v>
      </c>
    </row>
    <row r="478" spans="1:12" ht="12.75">
      <c r="A478">
        <v>304</v>
      </c>
      <c r="B478">
        <v>1309</v>
      </c>
      <c r="C478" t="s">
        <v>143</v>
      </c>
      <c r="D478">
        <v>15</v>
      </c>
      <c r="E478" t="s">
        <v>148</v>
      </c>
      <c r="F478">
        <v>4</v>
      </c>
      <c r="G478">
        <v>15</v>
      </c>
      <c r="H478" s="3">
        <v>88.75</v>
      </c>
      <c r="I478">
        <v>2</v>
      </c>
      <c r="J478" t="s">
        <v>623</v>
      </c>
      <c r="K478" t="s">
        <v>103</v>
      </c>
      <c r="L478">
        <v>2</v>
      </c>
    </row>
    <row r="479" spans="1:12" ht="12.75">
      <c r="A479">
        <v>304</v>
      </c>
      <c r="B479">
        <v>1309</v>
      </c>
      <c r="C479" t="s">
        <v>143</v>
      </c>
      <c r="D479">
        <v>15</v>
      </c>
      <c r="E479" t="s">
        <v>148</v>
      </c>
      <c r="F479">
        <v>4</v>
      </c>
      <c r="G479">
        <v>50</v>
      </c>
      <c r="H479" s="3">
        <v>89.1</v>
      </c>
      <c r="I479">
        <v>3</v>
      </c>
      <c r="J479" t="s">
        <v>624</v>
      </c>
      <c r="K479" t="s">
        <v>103</v>
      </c>
      <c r="L479">
        <v>2</v>
      </c>
    </row>
    <row r="480" spans="1:12" ht="12.75">
      <c r="A480">
        <v>304</v>
      </c>
      <c r="B480">
        <v>1309</v>
      </c>
      <c r="C480" t="s">
        <v>143</v>
      </c>
      <c r="D480">
        <v>16</v>
      </c>
      <c r="E480" t="s">
        <v>148</v>
      </c>
      <c r="F480">
        <v>1</v>
      </c>
      <c r="G480">
        <v>0</v>
      </c>
      <c r="H480" s="3">
        <v>89</v>
      </c>
      <c r="I480">
        <v>1</v>
      </c>
      <c r="J480" t="s">
        <v>625</v>
      </c>
      <c r="K480" t="s">
        <v>106</v>
      </c>
      <c r="L480">
        <v>0</v>
      </c>
    </row>
    <row r="481" spans="1:12" ht="12.75">
      <c r="A481">
        <v>304</v>
      </c>
      <c r="B481">
        <v>1309</v>
      </c>
      <c r="C481" t="s">
        <v>143</v>
      </c>
      <c r="D481">
        <v>16</v>
      </c>
      <c r="E481" t="s">
        <v>148</v>
      </c>
      <c r="F481">
        <v>1</v>
      </c>
      <c r="G481">
        <v>11</v>
      </c>
      <c r="H481" s="3">
        <v>89.11</v>
      </c>
      <c r="I481">
        <v>2</v>
      </c>
      <c r="J481" t="s">
        <v>626</v>
      </c>
      <c r="K481" t="s">
        <v>106</v>
      </c>
      <c r="L481">
        <v>0</v>
      </c>
    </row>
    <row r="482" spans="1:12" ht="12.75">
      <c r="A482">
        <v>304</v>
      </c>
      <c r="B482">
        <v>1309</v>
      </c>
      <c r="C482" t="s">
        <v>143</v>
      </c>
      <c r="D482">
        <v>16</v>
      </c>
      <c r="E482" t="s">
        <v>148</v>
      </c>
      <c r="F482">
        <v>1</v>
      </c>
      <c r="G482">
        <v>16</v>
      </c>
      <c r="H482" s="3">
        <v>89.16</v>
      </c>
      <c r="I482">
        <v>3</v>
      </c>
      <c r="J482" t="s">
        <v>627</v>
      </c>
      <c r="K482" t="s">
        <v>103</v>
      </c>
      <c r="L482">
        <v>2</v>
      </c>
    </row>
    <row r="483" spans="1:12" ht="12.75">
      <c r="A483">
        <v>304</v>
      </c>
      <c r="B483">
        <v>1309</v>
      </c>
      <c r="C483" t="s">
        <v>143</v>
      </c>
      <c r="D483">
        <v>16</v>
      </c>
      <c r="E483" t="s">
        <v>148</v>
      </c>
      <c r="F483">
        <v>1</v>
      </c>
      <c r="G483">
        <v>24</v>
      </c>
      <c r="H483" s="3">
        <v>89.24</v>
      </c>
      <c r="I483">
        <v>4</v>
      </c>
      <c r="J483" t="s">
        <v>628</v>
      </c>
      <c r="K483" t="s">
        <v>103</v>
      </c>
      <c r="L483">
        <v>2</v>
      </c>
    </row>
    <row r="484" spans="1:12" ht="12.75">
      <c r="A484">
        <v>304</v>
      </c>
      <c r="B484">
        <v>1309</v>
      </c>
      <c r="C484" t="s">
        <v>143</v>
      </c>
      <c r="D484">
        <v>16</v>
      </c>
      <c r="E484" t="s">
        <v>148</v>
      </c>
      <c r="F484">
        <v>1</v>
      </c>
      <c r="G484">
        <v>30</v>
      </c>
      <c r="H484" s="3">
        <v>89.3</v>
      </c>
      <c r="I484">
        <v>5</v>
      </c>
      <c r="J484" t="s">
        <v>629</v>
      </c>
      <c r="K484" t="s">
        <v>103</v>
      </c>
      <c r="L484">
        <v>2</v>
      </c>
    </row>
    <row r="485" spans="1:12" ht="12.75">
      <c r="A485">
        <v>304</v>
      </c>
      <c r="B485">
        <v>1309</v>
      </c>
      <c r="C485" t="s">
        <v>143</v>
      </c>
      <c r="D485">
        <v>16</v>
      </c>
      <c r="E485" t="s">
        <v>148</v>
      </c>
      <c r="F485">
        <v>1</v>
      </c>
      <c r="G485">
        <v>38</v>
      </c>
      <c r="H485" s="3">
        <v>89.38</v>
      </c>
      <c r="I485">
        <v>6</v>
      </c>
      <c r="J485" t="s">
        <v>630</v>
      </c>
      <c r="K485" t="s">
        <v>103</v>
      </c>
      <c r="L485">
        <v>2</v>
      </c>
    </row>
    <row r="486" spans="1:12" ht="12.75">
      <c r="A486">
        <v>304</v>
      </c>
      <c r="B486">
        <v>1309</v>
      </c>
      <c r="C486" t="s">
        <v>143</v>
      </c>
      <c r="D486">
        <v>16</v>
      </c>
      <c r="E486" t="s">
        <v>148</v>
      </c>
      <c r="F486">
        <v>1</v>
      </c>
      <c r="G486">
        <v>76</v>
      </c>
      <c r="H486" s="3">
        <v>89.76</v>
      </c>
      <c r="I486">
        <v>7</v>
      </c>
      <c r="J486" t="s">
        <v>631</v>
      </c>
      <c r="K486" t="s">
        <v>103</v>
      </c>
      <c r="L486">
        <v>2</v>
      </c>
    </row>
    <row r="487" spans="1:12" ht="12.75">
      <c r="A487">
        <v>304</v>
      </c>
      <c r="B487">
        <v>1309</v>
      </c>
      <c r="C487" t="s">
        <v>143</v>
      </c>
      <c r="D487">
        <v>16</v>
      </c>
      <c r="E487" t="s">
        <v>148</v>
      </c>
      <c r="F487">
        <v>1</v>
      </c>
      <c r="G487">
        <v>80</v>
      </c>
      <c r="H487" s="3">
        <v>89.8</v>
      </c>
      <c r="I487">
        <v>8</v>
      </c>
      <c r="J487" t="s">
        <v>632</v>
      </c>
      <c r="K487" t="s">
        <v>103</v>
      </c>
      <c r="L487">
        <v>2</v>
      </c>
    </row>
    <row r="488" spans="1:12" ht="12.75">
      <c r="A488">
        <v>304</v>
      </c>
      <c r="B488">
        <v>1309</v>
      </c>
      <c r="C488" t="s">
        <v>143</v>
      </c>
      <c r="D488">
        <v>16</v>
      </c>
      <c r="E488" t="s">
        <v>148</v>
      </c>
      <c r="F488">
        <v>1</v>
      </c>
      <c r="G488">
        <v>86</v>
      </c>
      <c r="H488" s="3">
        <v>89.86</v>
      </c>
      <c r="I488">
        <v>9</v>
      </c>
      <c r="J488" t="s">
        <v>633</v>
      </c>
      <c r="K488" t="s">
        <v>103</v>
      </c>
      <c r="L488">
        <v>2</v>
      </c>
    </row>
    <row r="489" spans="1:12" ht="12.75">
      <c r="A489">
        <v>304</v>
      </c>
      <c r="B489">
        <v>1309</v>
      </c>
      <c r="C489" t="s">
        <v>143</v>
      </c>
      <c r="D489">
        <v>16</v>
      </c>
      <c r="E489" t="s">
        <v>148</v>
      </c>
      <c r="F489">
        <v>1</v>
      </c>
      <c r="G489">
        <v>93</v>
      </c>
      <c r="H489" s="3">
        <v>89.93</v>
      </c>
      <c r="I489">
        <v>10</v>
      </c>
      <c r="J489" t="s">
        <v>634</v>
      </c>
      <c r="K489" t="s">
        <v>103</v>
      </c>
      <c r="L489">
        <v>2</v>
      </c>
    </row>
    <row r="490" spans="1:12" ht="12.75">
      <c r="A490">
        <v>304</v>
      </c>
      <c r="B490">
        <v>1309</v>
      </c>
      <c r="C490" t="s">
        <v>143</v>
      </c>
      <c r="D490">
        <v>16</v>
      </c>
      <c r="E490" t="s">
        <v>148</v>
      </c>
      <c r="F490">
        <v>1</v>
      </c>
      <c r="G490">
        <v>105</v>
      </c>
      <c r="H490" s="3">
        <v>90.05</v>
      </c>
      <c r="I490">
        <v>11</v>
      </c>
      <c r="J490" t="s">
        <v>635</v>
      </c>
      <c r="K490" t="s">
        <v>103</v>
      </c>
      <c r="L490">
        <v>2</v>
      </c>
    </row>
    <row r="491" spans="1:12" ht="12.75">
      <c r="A491">
        <v>304</v>
      </c>
      <c r="B491">
        <v>1309</v>
      </c>
      <c r="C491" t="s">
        <v>143</v>
      </c>
      <c r="D491">
        <v>16</v>
      </c>
      <c r="E491" t="s">
        <v>148</v>
      </c>
      <c r="F491">
        <v>1</v>
      </c>
      <c r="G491">
        <v>114</v>
      </c>
      <c r="H491" s="3">
        <v>90.14</v>
      </c>
      <c r="I491">
        <v>12</v>
      </c>
      <c r="J491" t="s">
        <v>636</v>
      </c>
      <c r="K491" t="s">
        <v>103</v>
      </c>
      <c r="L491">
        <v>2</v>
      </c>
    </row>
    <row r="492" spans="1:12" ht="12.75">
      <c r="A492">
        <v>304</v>
      </c>
      <c r="B492">
        <v>1309</v>
      </c>
      <c r="C492" t="s">
        <v>143</v>
      </c>
      <c r="D492">
        <v>16</v>
      </c>
      <c r="E492" t="s">
        <v>148</v>
      </c>
      <c r="F492">
        <v>1</v>
      </c>
      <c r="G492">
        <v>132</v>
      </c>
      <c r="H492" s="3">
        <v>90.32</v>
      </c>
      <c r="I492">
        <v>13</v>
      </c>
      <c r="J492" t="s">
        <v>637</v>
      </c>
      <c r="K492" t="s">
        <v>103</v>
      </c>
      <c r="L492">
        <v>2</v>
      </c>
    </row>
    <row r="493" spans="1:12" ht="12.75">
      <c r="A493">
        <v>304</v>
      </c>
      <c r="B493">
        <v>1309</v>
      </c>
      <c r="C493" t="s">
        <v>143</v>
      </c>
      <c r="D493">
        <v>16</v>
      </c>
      <c r="E493" t="s">
        <v>148</v>
      </c>
      <c r="F493">
        <v>2</v>
      </c>
      <c r="G493">
        <v>0</v>
      </c>
      <c r="H493" s="3">
        <v>90.5</v>
      </c>
      <c r="I493">
        <v>1</v>
      </c>
      <c r="J493" t="s">
        <v>638</v>
      </c>
      <c r="K493" t="s">
        <v>103</v>
      </c>
      <c r="L493">
        <v>2</v>
      </c>
    </row>
    <row r="494" spans="1:12" ht="12.75">
      <c r="A494">
        <v>304</v>
      </c>
      <c r="B494">
        <v>1309</v>
      </c>
      <c r="C494" t="s">
        <v>143</v>
      </c>
      <c r="D494">
        <v>16</v>
      </c>
      <c r="E494" t="s">
        <v>148</v>
      </c>
      <c r="F494">
        <v>2</v>
      </c>
      <c r="G494">
        <v>16</v>
      </c>
      <c r="H494" s="3">
        <v>90.66</v>
      </c>
      <c r="I494">
        <v>2</v>
      </c>
      <c r="J494" t="s">
        <v>639</v>
      </c>
      <c r="K494" t="s">
        <v>103</v>
      </c>
      <c r="L494">
        <v>2</v>
      </c>
    </row>
    <row r="495" spans="1:12" ht="12.75">
      <c r="A495">
        <v>304</v>
      </c>
      <c r="B495">
        <v>1309</v>
      </c>
      <c r="C495" t="s">
        <v>143</v>
      </c>
      <c r="D495">
        <v>16</v>
      </c>
      <c r="E495" t="s">
        <v>148</v>
      </c>
      <c r="F495">
        <v>2</v>
      </c>
      <c r="G495">
        <v>30</v>
      </c>
      <c r="H495" s="3">
        <v>90.8</v>
      </c>
      <c r="I495">
        <v>3</v>
      </c>
      <c r="J495" t="s">
        <v>640</v>
      </c>
      <c r="K495" t="s">
        <v>103</v>
      </c>
      <c r="L495">
        <v>2</v>
      </c>
    </row>
    <row r="496" spans="1:12" ht="12.75">
      <c r="A496">
        <v>304</v>
      </c>
      <c r="B496">
        <v>1309</v>
      </c>
      <c r="C496" t="s">
        <v>143</v>
      </c>
      <c r="D496">
        <v>16</v>
      </c>
      <c r="E496" t="s">
        <v>148</v>
      </c>
      <c r="F496">
        <v>2</v>
      </c>
      <c r="G496">
        <v>57</v>
      </c>
      <c r="H496" s="3">
        <v>91.07</v>
      </c>
      <c r="I496">
        <v>4</v>
      </c>
      <c r="J496" t="s">
        <v>641</v>
      </c>
      <c r="K496" t="s">
        <v>103</v>
      </c>
      <c r="L496">
        <v>2</v>
      </c>
    </row>
    <row r="497" spans="1:12" ht="12.75">
      <c r="A497">
        <v>304</v>
      </c>
      <c r="B497">
        <v>1309</v>
      </c>
      <c r="C497" t="s">
        <v>143</v>
      </c>
      <c r="D497">
        <v>16</v>
      </c>
      <c r="E497" t="s">
        <v>148</v>
      </c>
      <c r="F497">
        <v>3</v>
      </c>
      <c r="G497">
        <v>0</v>
      </c>
      <c r="H497" s="3">
        <v>91.43</v>
      </c>
      <c r="I497">
        <v>1</v>
      </c>
      <c r="J497" t="s">
        <v>642</v>
      </c>
      <c r="K497" t="s">
        <v>103</v>
      </c>
      <c r="L497">
        <v>2</v>
      </c>
    </row>
    <row r="498" spans="1:12" ht="12.75">
      <c r="A498">
        <v>304</v>
      </c>
      <c r="B498">
        <v>1309</v>
      </c>
      <c r="C498" t="s">
        <v>143</v>
      </c>
      <c r="D498">
        <v>16</v>
      </c>
      <c r="E498" t="s">
        <v>148</v>
      </c>
      <c r="F498">
        <v>3</v>
      </c>
      <c r="G498">
        <v>77</v>
      </c>
      <c r="H498" s="3">
        <v>92.2</v>
      </c>
      <c r="I498">
        <v>2</v>
      </c>
      <c r="J498" t="s">
        <v>643</v>
      </c>
      <c r="K498" t="s">
        <v>103</v>
      </c>
      <c r="L498">
        <v>2</v>
      </c>
    </row>
    <row r="499" spans="1:12" ht="12.75">
      <c r="A499">
        <v>304</v>
      </c>
      <c r="B499">
        <v>1309</v>
      </c>
      <c r="C499" t="s">
        <v>143</v>
      </c>
      <c r="D499">
        <v>16</v>
      </c>
      <c r="E499" t="s">
        <v>148</v>
      </c>
      <c r="F499">
        <v>3</v>
      </c>
      <c r="G499">
        <v>115</v>
      </c>
      <c r="H499" s="3">
        <v>92.58</v>
      </c>
      <c r="I499">
        <v>3</v>
      </c>
      <c r="J499" t="s">
        <v>644</v>
      </c>
      <c r="K499" t="s">
        <v>103</v>
      </c>
      <c r="L499">
        <v>2</v>
      </c>
    </row>
    <row r="500" spans="1:12" ht="12.75">
      <c r="A500">
        <v>304</v>
      </c>
      <c r="B500">
        <v>1309</v>
      </c>
      <c r="C500" t="s">
        <v>143</v>
      </c>
      <c r="D500">
        <v>16</v>
      </c>
      <c r="E500" t="s">
        <v>148</v>
      </c>
      <c r="F500">
        <v>3</v>
      </c>
      <c r="G500">
        <v>133</v>
      </c>
      <c r="H500" s="3">
        <v>92.76</v>
      </c>
      <c r="I500">
        <v>4</v>
      </c>
      <c r="J500" t="s">
        <v>645</v>
      </c>
      <c r="K500" t="s">
        <v>103</v>
      </c>
      <c r="L500">
        <v>2</v>
      </c>
    </row>
    <row r="501" spans="1:12" ht="12.75">
      <c r="A501">
        <v>304</v>
      </c>
      <c r="B501">
        <v>1309</v>
      </c>
      <c r="C501" t="s">
        <v>143</v>
      </c>
      <c r="D501">
        <v>16</v>
      </c>
      <c r="E501" t="s">
        <v>148</v>
      </c>
      <c r="F501">
        <v>3</v>
      </c>
      <c r="G501">
        <v>141</v>
      </c>
      <c r="H501" s="3">
        <v>92.84</v>
      </c>
      <c r="I501">
        <v>5</v>
      </c>
      <c r="J501" t="s">
        <v>646</v>
      </c>
      <c r="K501" t="s">
        <v>103</v>
      </c>
      <c r="L501">
        <v>2</v>
      </c>
    </row>
    <row r="502" spans="1:12" ht="12.75">
      <c r="A502">
        <v>304</v>
      </c>
      <c r="B502">
        <v>1309</v>
      </c>
      <c r="C502" t="s">
        <v>143</v>
      </c>
      <c r="D502">
        <v>16</v>
      </c>
      <c r="E502" t="s">
        <v>148</v>
      </c>
      <c r="F502">
        <v>4</v>
      </c>
      <c r="G502">
        <v>0</v>
      </c>
      <c r="H502" s="3">
        <v>92.93</v>
      </c>
      <c r="I502">
        <v>1</v>
      </c>
      <c r="J502" t="s">
        <v>647</v>
      </c>
      <c r="K502" t="s">
        <v>103</v>
      </c>
      <c r="L502">
        <v>2</v>
      </c>
    </row>
    <row r="503" spans="1:12" ht="12.75">
      <c r="A503">
        <v>304</v>
      </c>
      <c r="B503">
        <v>1309</v>
      </c>
      <c r="C503" t="s">
        <v>143</v>
      </c>
      <c r="D503">
        <v>16</v>
      </c>
      <c r="E503" t="s">
        <v>148</v>
      </c>
      <c r="F503">
        <v>4</v>
      </c>
      <c r="G503">
        <v>8</v>
      </c>
      <c r="H503" s="3">
        <v>93.01</v>
      </c>
      <c r="I503">
        <v>2</v>
      </c>
      <c r="J503" t="s">
        <v>648</v>
      </c>
      <c r="K503" t="s">
        <v>103</v>
      </c>
      <c r="L503">
        <v>2</v>
      </c>
    </row>
    <row r="504" spans="1:12" ht="12.75">
      <c r="A504">
        <v>304</v>
      </c>
      <c r="B504">
        <v>1309</v>
      </c>
      <c r="C504" t="s">
        <v>143</v>
      </c>
      <c r="D504">
        <v>16</v>
      </c>
      <c r="E504" t="s">
        <v>148</v>
      </c>
      <c r="F504">
        <v>4</v>
      </c>
      <c r="G504">
        <v>25</v>
      </c>
      <c r="H504" s="3">
        <v>93.18</v>
      </c>
      <c r="I504">
        <v>3</v>
      </c>
      <c r="J504" t="s">
        <v>649</v>
      </c>
      <c r="K504" t="s">
        <v>103</v>
      </c>
      <c r="L504">
        <v>2</v>
      </c>
    </row>
    <row r="505" spans="1:12" ht="12.75">
      <c r="A505">
        <v>304</v>
      </c>
      <c r="B505">
        <v>1309</v>
      </c>
      <c r="C505" t="s">
        <v>143</v>
      </c>
      <c r="D505">
        <v>16</v>
      </c>
      <c r="E505" t="s">
        <v>148</v>
      </c>
      <c r="F505">
        <v>4</v>
      </c>
      <c r="G505">
        <v>45</v>
      </c>
      <c r="H505" s="3">
        <v>93.38</v>
      </c>
      <c r="I505">
        <v>4</v>
      </c>
      <c r="J505" t="s">
        <v>650</v>
      </c>
      <c r="K505" t="s">
        <v>103</v>
      </c>
      <c r="L505">
        <v>2</v>
      </c>
    </row>
    <row r="506" spans="1:12" ht="12.75">
      <c r="A506">
        <v>304</v>
      </c>
      <c r="B506">
        <v>1309</v>
      </c>
      <c r="C506" t="s">
        <v>143</v>
      </c>
      <c r="D506">
        <v>16</v>
      </c>
      <c r="E506" t="s">
        <v>148</v>
      </c>
      <c r="F506">
        <v>4</v>
      </c>
      <c r="G506">
        <v>62</v>
      </c>
      <c r="H506" s="3">
        <v>93.55</v>
      </c>
      <c r="I506">
        <v>5</v>
      </c>
      <c r="J506" t="s">
        <v>651</v>
      </c>
      <c r="K506" t="s">
        <v>103</v>
      </c>
      <c r="L506">
        <v>2</v>
      </c>
    </row>
    <row r="507" spans="1:12" ht="12.75">
      <c r="A507">
        <v>304</v>
      </c>
      <c r="B507">
        <v>1309</v>
      </c>
      <c r="C507" t="s">
        <v>143</v>
      </c>
      <c r="D507">
        <v>16</v>
      </c>
      <c r="E507" t="s">
        <v>148</v>
      </c>
      <c r="F507">
        <v>4</v>
      </c>
      <c r="G507">
        <v>89</v>
      </c>
      <c r="H507" s="3">
        <v>93.82</v>
      </c>
      <c r="I507">
        <v>6</v>
      </c>
      <c r="J507" t="s">
        <v>921</v>
      </c>
      <c r="K507" t="s">
        <v>103</v>
      </c>
      <c r="L507">
        <v>2</v>
      </c>
    </row>
    <row r="508" spans="1:12" ht="12.75">
      <c r="A508">
        <v>304</v>
      </c>
      <c r="B508">
        <v>1309</v>
      </c>
      <c r="C508" t="s">
        <v>143</v>
      </c>
      <c r="D508">
        <v>16</v>
      </c>
      <c r="E508" t="s">
        <v>148</v>
      </c>
      <c r="F508">
        <v>4</v>
      </c>
      <c r="G508">
        <v>100</v>
      </c>
      <c r="H508" s="3">
        <v>93.93</v>
      </c>
      <c r="I508">
        <v>7</v>
      </c>
      <c r="J508" t="s">
        <v>922</v>
      </c>
      <c r="K508" t="s">
        <v>102</v>
      </c>
      <c r="L508">
        <v>1</v>
      </c>
    </row>
    <row r="509" spans="1:12" ht="12.75">
      <c r="A509">
        <v>304</v>
      </c>
      <c r="B509">
        <v>1309</v>
      </c>
      <c r="C509" t="s">
        <v>143</v>
      </c>
      <c r="D509">
        <v>16</v>
      </c>
      <c r="E509" t="s">
        <v>148</v>
      </c>
      <c r="F509">
        <v>4</v>
      </c>
      <c r="G509">
        <v>108</v>
      </c>
      <c r="H509" s="3">
        <v>94.01</v>
      </c>
      <c r="I509">
        <v>8</v>
      </c>
      <c r="J509" t="s">
        <v>923</v>
      </c>
      <c r="K509" t="s">
        <v>102</v>
      </c>
      <c r="L509">
        <v>1</v>
      </c>
    </row>
    <row r="510" spans="1:12" ht="12.75">
      <c r="A510">
        <v>304</v>
      </c>
      <c r="B510">
        <v>1309</v>
      </c>
      <c r="C510" t="s">
        <v>143</v>
      </c>
      <c r="D510">
        <v>16</v>
      </c>
      <c r="E510" t="s">
        <v>148</v>
      </c>
      <c r="F510">
        <v>4</v>
      </c>
      <c r="G510">
        <v>118</v>
      </c>
      <c r="H510" s="3">
        <v>94.11</v>
      </c>
      <c r="I510">
        <v>9</v>
      </c>
      <c r="J510" t="s">
        <v>924</v>
      </c>
      <c r="K510" t="s">
        <v>26</v>
      </c>
      <c r="L510">
        <v>1</v>
      </c>
    </row>
    <row r="511" spans="1:12" ht="12.75">
      <c r="A511">
        <v>304</v>
      </c>
      <c r="B511">
        <v>1309</v>
      </c>
      <c r="C511" t="s">
        <v>143</v>
      </c>
      <c r="D511">
        <v>16</v>
      </c>
      <c r="E511" t="s">
        <v>148</v>
      </c>
      <c r="F511">
        <v>4</v>
      </c>
      <c r="G511">
        <v>126</v>
      </c>
      <c r="H511" s="3">
        <v>94.19</v>
      </c>
      <c r="I511">
        <v>10</v>
      </c>
      <c r="J511" t="s">
        <v>925</v>
      </c>
      <c r="K511" t="s">
        <v>27</v>
      </c>
      <c r="L511">
        <v>1</v>
      </c>
    </row>
    <row r="512" spans="1:12" ht="12.75">
      <c r="A512">
        <v>304</v>
      </c>
      <c r="B512">
        <v>1309</v>
      </c>
      <c r="C512" t="s">
        <v>143</v>
      </c>
      <c r="D512">
        <v>16</v>
      </c>
      <c r="E512" t="s">
        <v>148</v>
      </c>
      <c r="F512">
        <v>4</v>
      </c>
      <c r="G512">
        <v>131</v>
      </c>
      <c r="H512" s="3">
        <v>94.24</v>
      </c>
      <c r="I512">
        <v>11</v>
      </c>
      <c r="J512" t="s">
        <v>926</v>
      </c>
      <c r="K512" t="s">
        <v>27</v>
      </c>
      <c r="L512">
        <v>1</v>
      </c>
    </row>
    <row r="513" spans="1:12" ht="12.75">
      <c r="A513">
        <v>304</v>
      </c>
      <c r="B513">
        <v>1309</v>
      </c>
      <c r="C513" t="s">
        <v>143</v>
      </c>
      <c r="D513">
        <v>16</v>
      </c>
      <c r="E513" t="s">
        <v>148</v>
      </c>
      <c r="F513">
        <v>4</v>
      </c>
      <c r="G513">
        <v>136</v>
      </c>
      <c r="H513" s="3">
        <v>94.29</v>
      </c>
      <c r="I513">
        <v>12</v>
      </c>
      <c r="J513" t="s">
        <v>927</v>
      </c>
      <c r="K513" t="s">
        <v>27</v>
      </c>
      <c r="L513">
        <v>1</v>
      </c>
    </row>
    <row r="514" spans="1:12" ht="12.75">
      <c r="A514">
        <v>304</v>
      </c>
      <c r="B514">
        <v>1309</v>
      </c>
      <c r="C514" t="s">
        <v>143</v>
      </c>
      <c r="D514">
        <v>16</v>
      </c>
      <c r="E514" t="s">
        <v>148</v>
      </c>
      <c r="F514">
        <v>4</v>
      </c>
      <c r="G514">
        <v>143</v>
      </c>
      <c r="H514" s="3">
        <v>94.36</v>
      </c>
      <c r="I514">
        <v>13</v>
      </c>
      <c r="J514" t="s">
        <v>928</v>
      </c>
      <c r="K514" t="s">
        <v>27</v>
      </c>
      <c r="L514">
        <v>1</v>
      </c>
    </row>
    <row r="515" spans="1:12" ht="12.75">
      <c r="A515">
        <v>304</v>
      </c>
      <c r="B515">
        <v>1309</v>
      </c>
      <c r="C515" t="s">
        <v>143</v>
      </c>
      <c r="D515">
        <v>16</v>
      </c>
      <c r="E515" t="s">
        <v>148</v>
      </c>
      <c r="F515">
        <v>5</v>
      </c>
      <c r="G515">
        <v>0</v>
      </c>
      <c r="H515" s="3">
        <v>94.39</v>
      </c>
      <c r="I515">
        <v>1</v>
      </c>
      <c r="J515" t="s">
        <v>929</v>
      </c>
      <c r="K515" t="s">
        <v>28</v>
      </c>
      <c r="L515">
        <v>4</v>
      </c>
    </row>
    <row r="516" spans="1:12" ht="12.75">
      <c r="A516">
        <v>304</v>
      </c>
      <c r="B516">
        <v>1309</v>
      </c>
      <c r="C516" t="s">
        <v>143</v>
      </c>
      <c r="D516">
        <v>16</v>
      </c>
      <c r="E516" t="s">
        <v>148</v>
      </c>
      <c r="F516">
        <v>5</v>
      </c>
      <c r="G516">
        <v>18</v>
      </c>
      <c r="H516" s="3">
        <v>94.57</v>
      </c>
      <c r="I516">
        <v>2</v>
      </c>
      <c r="J516" t="s">
        <v>930</v>
      </c>
      <c r="K516" t="s">
        <v>104</v>
      </c>
      <c r="L516">
        <v>4</v>
      </c>
    </row>
    <row r="517" spans="1:12" ht="12.75">
      <c r="A517">
        <v>304</v>
      </c>
      <c r="B517">
        <v>1309</v>
      </c>
      <c r="C517" t="s">
        <v>143</v>
      </c>
      <c r="D517">
        <v>16</v>
      </c>
      <c r="E517" t="s">
        <v>148</v>
      </c>
      <c r="F517">
        <v>5</v>
      </c>
      <c r="G517">
        <v>27</v>
      </c>
      <c r="H517" s="3">
        <v>94.66</v>
      </c>
      <c r="I517">
        <v>3</v>
      </c>
      <c r="J517" t="s">
        <v>931</v>
      </c>
      <c r="K517" t="s">
        <v>104</v>
      </c>
      <c r="L517">
        <v>4</v>
      </c>
    </row>
    <row r="518" spans="1:12" ht="12.75">
      <c r="A518">
        <v>304</v>
      </c>
      <c r="B518">
        <v>1309</v>
      </c>
      <c r="C518" t="s">
        <v>143</v>
      </c>
      <c r="D518">
        <v>16</v>
      </c>
      <c r="E518" t="s">
        <v>148</v>
      </c>
      <c r="F518">
        <v>5</v>
      </c>
      <c r="G518">
        <v>40</v>
      </c>
      <c r="H518" s="3">
        <v>94.79</v>
      </c>
      <c r="I518">
        <v>4</v>
      </c>
      <c r="J518" t="s">
        <v>932</v>
      </c>
      <c r="K518" t="s">
        <v>104</v>
      </c>
      <c r="L518">
        <v>4</v>
      </c>
    </row>
    <row r="519" spans="1:12" ht="12.75">
      <c r="A519">
        <v>304</v>
      </c>
      <c r="B519">
        <v>1309</v>
      </c>
      <c r="C519" t="s">
        <v>143</v>
      </c>
      <c r="D519">
        <v>16</v>
      </c>
      <c r="E519" t="s">
        <v>148</v>
      </c>
      <c r="F519">
        <v>5</v>
      </c>
      <c r="G519">
        <v>52</v>
      </c>
      <c r="H519" s="3">
        <v>94.91</v>
      </c>
      <c r="I519">
        <v>5</v>
      </c>
      <c r="J519" t="s">
        <v>933</v>
      </c>
      <c r="K519" t="s">
        <v>104</v>
      </c>
      <c r="L519">
        <v>4</v>
      </c>
    </row>
    <row r="520" spans="1:12" ht="12.75">
      <c r="A520">
        <v>304</v>
      </c>
      <c r="B520">
        <v>1309</v>
      </c>
      <c r="C520" t="s">
        <v>143</v>
      </c>
      <c r="D520">
        <v>16</v>
      </c>
      <c r="E520" t="s">
        <v>148</v>
      </c>
      <c r="F520">
        <v>5</v>
      </c>
      <c r="G520">
        <v>60</v>
      </c>
      <c r="H520" s="3">
        <v>94.99</v>
      </c>
      <c r="I520">
        <v>6</v>
      </c>
      <c r="J520" t="s">
        <v>934</v>
      </c>
      <c r="K520" t="s">
        <v>104</v>
      </c>
      <c r="L520">
        <v>4</v>
      </c>
    </row>
    <row r="521" spans="1:12" ht="12.75">
      <c r="A521">
        <v>304</v>
      </c>
      <c r="B521">
        <v>1309</v>
      </c>
      <c r="C521" t="s">
        <v>143</v>
      </c>
      <c r="D521">
        <v>17</v>
      </c>
      <c r="E521" t="s">
        <v>148</v>
      </c>
      <c r="F521">
        <v>1</v>
      </c>
      <c r="G521">
        <v>0</v>
      </c>
      <c r="H521" s="3">
        <v>98.7</v>
      </c>
      <c r="I521">
        <v>1</v>
      </c>
      <c r="J521" t="s">
        <v>935</v>
      </c>
      <c r="K521" t="s">
        <v>106</v>
      </c>
      <c r="L521">
        <v>0</v>
      </c>
    </row>
    <row r="522" spans="1:12" ht="12.75">
      <c r="A522">
        <v>304</v>
      </c>
      <c r="B522">
        <v>1309</v>
      </c>
      <c r="C522" t="s">
        <v>143</v>
      </c>
      <c r="D522">
        <v>17</v>
      </c>
      <c r="E522" t="s">
        <v>148</v>
      </c>
      <c r="F522">
        <v>1</v>
      </c>
      <c r="G522">
        <v>7</v>
      </c>
      <c r="H522" s="3">
        <v>98.77</v>
      </c>
      <c r="I522">
        <v>2</v>
      </c>
      <c r="J522" t="s">
        <v>936</v>
      </c>
      <c r="K522" t="s">
        <v>106</v>
      </c>
      <c r="L522">
        <v>0</v>
      </c>
    </row>
    <row r="523" spans="1:12" ht="12.75">
      <c r="A523">
        <v>304</v>
      </c>
      <c r="B523">
        <v>1309</v>
      </c>
      <c r="C523" t="s">
        <v>143</v>
      </c>
      <c r="D523">
        <v>17</v>
      </c>
      <c r="E523" t="s">
        <v>148</v>
      </c>
      <c r="F523">
        <v>1</v>
      </c>
      <c r="G523">
        <v>12</v>
      </c>
      <c r="H523" s="3">
        <v>98.82</v>
      </c>
      <c r="I523">
        <v>3</v>
      </c>
      <c r="J523" t="s">
        <v>937</v>
      </c>
      <c r="K523" t="s">
        <v>106</v>
      </c>
      <c r="L523">
        <v>0</v>
      </c>
    </row>
    <row r="524" spans="1:12" ht="12.75">
      <c r="A524">
        <v>304</v>
      </c>
      <c r="B524">
        <v>1309</v>
      </c>
      <c r="C524" t="s">
        <v>143</v>
      </c>
      <c r="D524">
        <v>17</v>
      </c>
      <c r="E524" t="s">
        <v>148</v>
      </c>
      <c r="F524">
        <v>1</v>
      </c>
      <c r="G524">
        <v>17</v>
      </c>
      <c r="H524" s="3">
        <v>98.87</v>
      </c>
      <c r="I524">
        <v>4</v>
      </c>
      <c r="J524" t="s">
        <v>938</v>
      </c>
      <c r="K524" t="s">
        <v>178</v>
      </c>
      <c r="L524">
        <v>5</v>
      </c>
    </row>
    <row r="525" spans="1:12" ht="12.75">
      <c r="A525">
        <v>304</v>
      </c>
      <c r="B525">
        <v>1309</v>
      </c>
      <c r="C525" t="s">
        <v>143</v>
      </c>
      <c r="D525">
        <v>17</v>
      </c>
      <c r="E525" t="s">
        <v>148</v>
      </c>
      <c r="F525">
        <v>1</v>
      </c>
      <c r="G525">
        <v>30</v>
      </c>
      <c r="H525" s="3">
        <v>99</v>
      </c>
      <c r="I525">
        <v>5</v>
      </c>
      <c r="J525" t="s">
        <v>939</v>
      </c>
      <c r="K525" t="s">
        <v>178</v>
      </c>
      <c r="L525">
        <v>5</v>
      </c>
    </row>
    <row r="526" spans="1:12" ht="12.75">
      <c r="A526">
        <v>304</v>
      </c>
      <c r="B526">
        <v>1309</v>
      </c>
      <c r="C526" t="s">
        <v>143</v>
      </c>
      <c r="D526">
        <v>17</v>
      </c>
      <c r="E526" t="s">
        <v>148</v>
      </c>
      <c r="F526">
        <v>1</v>
      </c>
      <c r="G526">
        <v>70</v>
      </c>
      <c r="H526" s="3">
        <v>99.4</v>
      </c>
      <c r="I526">
        <v>6</v>
      </c>
      <c r="J526" t="s">
        <v>940</v>
      </c>
      <c r="K526" t="s">
        <v>178</v>
      </c>
      <c r="L526">
        <v>5</v>
      </c>
    </row>
    <row r="527" spans="1:12" ht="12.75">
      <c r="A527">
        <v>304</v>
      </c>
      <c r="B527">
        <v>1309</v>
      </c>
      <c r="C527" t="s">
        <v>143</v>
      </c>
      <c r="D527">
        <v>17</v>
      </c>
      <c r="E527" t="s">
        <v>148</v>
      </c>
      <c r="F527">
        <v>1</v>
      </c>
      <c r="G527">
        <v>74</v>
      </c>
      <c r="H527" s="3">
        <v>99.44</v>
      </c>
      <c r="I527">
        <v>7</v>
      </c>
      <c r="J527" t="s">
        <v>941</v>
      </c>
      <c r="K527" t="s">
        <v>178</v>
      </c>
      <c r="L527">
        <v>5</v>
      </c>
    </row>
    <row r="528" spans="1:12" ht="12.75">
      <c r="A528">
        <v>304</v>
      </c>
      <c r="B528">
        <v>1309</v>
      </c>
      <c r="C528" t="s">
        <v>143</v>
      </c>
      <c r="D528">
        <v>17</v>
      </c>
      <c r="E528" t="s">
        <v>148</v>
      </c>
      <c r="F528">
        <v>1</v>
      </c>
      <c r="G528">
        <v>109</v>
      </c>
      <c r="H528" s="3">
        <v>99.79</v>
      </c>
      <c r="I528">
        <v>8</v>
      </c>
      <c r="J528" t="s">
        <v>942</v>
      </c>
      <c r="K528" t="s">
        <v>178</v>
      </c>
      <c r="L528">
        <v>5</v>
      </c>
    </row>
    <row r="529" spans="1:12" ht="12.75">
      <c r="A529">
        <v>304</v>
      </c>
      <c r="B529">
        <v>1309</v>
      </c>
      <c r="C529" t="s">
        <v>143</v>
      </c>
      <c r="D529">
        <v>17</v>
      </c>
      <c r="E529" t="s">
        <v>148</v>
      </c>
      <c r="F529">
        <v>2</v>
      </c>
      <c r="G529">
        <v>0</v>
      </c>
      <c r="H529" s="3">
        <v>99.88</v>
      </c>
      <c r="I529">
        <v>1</v>
      </c>
      <c r="J529" t="s">
        <v>943</v>
      </c>
      <c r="K529" t="s">
        <v>178</v>
      </c>
      <c r="L529">
        <v>5</v>
      </c>
    </row>
    <row r="530" spans="1:12" ht="12.75">
      <c r="A530">
        <v>304</v>
      </c>
      <c r="B530">
        <v>1309</v>
      </c>
      <c r="C530" t="s">
        <v>143</v>
      </c>
      <c r="D530">
        <v>17</v>
      </c>
      <c r="E530" t="s">
        <v>148</v>
      </c>
      <c r="F530">
        <v>2</v>
      </c>
      <c r="G530">
        <v>47</v>
      </c>
      <c r="H530" s="3">
        <v>100.35</v>
      </c>
      <c r="I530">
        <v>2</v>
      </c>
      <c r="J530" t="s">
        <v>944</v>
      </c>
      <c r="K530" t="s">
        <v>178</v>
      </c>
      <c r="L530">
        <v>5</v>
      </c>
    </row>
    <row r="531" spans="1:12" ht="12.75">
      <c r="A531">
        <v>304</v>
      </c>
      <c r="B531">
        <v>1309</v>
      </c>
      <c r="C531" t="s">
        <v>143</v>
      </c>
      <c r="D531">
        <v>17</v>
      </c>
      <c r="E531" t="s">
        <v>148</v>
      </c>
      <c r="F531">
        <v>2</v>
      </c>
      <c r="G531">
        <v>56</v>
      </c>
      <c r="H531" s="3">
        <v>100.44</v>
      </c>
      <c r="I531">
        <v>3</v>
      </c>
      <c r="J531" t="s">
        <v>945</v>
      </c>
      <c r="K531" t="s">
        <v>178</v>
      </c>
      <c r="L531">
        <v>5</v>
      </c>
    </row>
    <row r="532" spans="1:12" ht="12.75">
      <c r="A532">
        <v>304</v>
      </c>
      <c r="B532">
        <v>1309</v>
      </c>
      <c r="C532" t="s">
        <v>143</v>
      </c>
      <c r="D532">
        <v>17</v>
      </c>
      <c r="E532" t="s">
        <v>148</v>
      </c>
      <c r="F532">
        <v>2</v>
      </c>
      <c r="G532">
        <v>58</v>
      </c>
      <c r="H532" s="3">
        <v>100.46</v>
      </c>
      <c r="I532">
        <v>4</v>
      </c>
      <c r="J532" t="s">
        <v>946</v>
      </c>
      <c r="K532" t="s">
        <v>178</v>
      </c>
      <c r="L532">
        <v>5</v>
      </c>
    </row>
    <row r="533" spans="1:12" ht="12.75">
      <c r="A533">
        <v>304</v>
      </c>
      <c r="B533">
        <v>1309</v>
      </c>
      <c r="C533" t="s">
        <v>143</v>
      </c>
      <c r="D533">
        <v>17</v>
      </c>
      <c r="E533" t="s">
        <v>148</v>
      </c>
      <c r="F533">
        <v>2</v>
      </c>
      <c r="G533">
        <v>63</v>
      </c>
      <c r="H533" s="3">
        <v>100.51</v>
      </c>
      <c r="I533">
        <v>5</v>
      </c>
      <c r="J533" t="s">
        <v>947</v>
      </c>
      <c r="K533" t="s">
        <v>178</v>
      </c>
      <c r="L533">
        <v>5</v>
      </c>
    </row>
    <row r="534" spans="1:12" ht="12.75">
      <c r="A534">
        <v>304</v>
      </c>
      <c r="B534">
        <v>1309</v>
      </c>
      <c r="C534" t="s">
        <v>143</v>
      </c>
      <c r="D534">
        <v>17</v>
      </c>
      <c r="E534" t="s">
        <v>148</v>
      </c>
      <c r="F534">
        <v>2</v>
      </c>
      <c r="G534">
        <v>110</v>
      </c>
      <c r="H534" s="3">
        <v>100.98</v>
      </c>
      <c r="I534">
        <v>6</v>
      </c>
      <c r="J534" t="s">
        <v>948</v>
      </c>
      <c r="K534" t="s">
        <v>178</v>
      </c>
      <c r="L534">
        <v>5</v>
      </c>
    </row>
    <row r="535" spans="1:12" ht="12.75">
      <c r="A535">
        <v>304</v>
      </c>
      <c r="B535">
        <v>1309</v>
      </c>
      <c r="C535" t="s">
        <v>143</v>
      </c>
      <c r="D535">
        <v>17</v>
      </c>
      <c r="E535" t="s">
        <v>148</v>
      </c>
      <c r="F535">
        <v>2</v>
      </c>
      <c r="G535">
        <v>114</v>
      </c>
      <c r="H535" s="3">
        <v>101.02</v>
      </c>
      <c r="I535">
        <v>7</v>
      </c>
      <c r="J535" t="s">
        <v>949</v>
      </c>
      <c r="K535" t="s">
        <v>178</v>
      </c>
      <c r="L535">
        <v>5</v>
      </c>
    </row>
    <row r="536" spans="1:12" ht="12.75">
      <c r="A536">
        <v>304</v>
      </c>
      <c r="B536">
        <v>1309</v>
      </c>
      <c r="C536" t="s">
        <v>143</v>
      </c>
      <c r="D536">
        <v>17</v>
      </c>
      <c r="E536" t="s">
        <v>148</v>
      </c>
      <c r="F536">
        <v>2</v>
      </c>
      <c r="G536">
        <v>121</v>
      </c>
      <c r="H536" s="3">
        <v>101.09</v>
      </c>
      <c r="I536">
        <v>8</v>
      </c>
      <c r="J536" t="s">
        <v>950</v>
      </c>
      <c r="K536" t="s">
        <v>178</v>
      </c>
      <c r="L536">
        <v>5</v>
      </c>
    </row>
    <row r="537" spans="1:12" ht="12.75">
      <c r="A537">
        <v>304</v>
      </c>
      <c r="B537">
        <v>1309</v>
      </c>
      <c r="C537" t="s">
        <v>143</v>
      </c>
      <c r="D537">
        <v>17</v>
      </c>
      <c r="E537" t="s">
        <v>148</v>
      </c>
      <c r="F537">
        <v>2</v>
      </c>
      <c r="G537">
        <v>131</v>
      </c>
      <c r="H537" s="3">
        <v>101.19</v>
      </c>
      <c r="I537">
        <v>9</v>
      </c>
      <c r="J537" t="s">
        <v>951</v>
      </c>
      <c r="K537" t="s">
        <v>178</v>
      </c>
      <c r="L537">
        <v>5</v>
      </c>
    </row>
    <row r="538" spans="1:12" ht="12.75">
      <c r="A538">
        <v>304</v>
      </c>
      <c r="B538">
        <v>1309</v>
      </c>
      <c r="C538" t="s">
        <v>143</v>
      </c>
      <c r="D538">
        <v>17</v>
      </c>
      <c r="E538" t="s">
        <v>148</v>
      </c>
      <c r="F538">
        <v>3</v>
      </c>
      <c r="G538">
        <v>0</v>
      </c>
      <c r="H538" s="3">
        <v>101.26</v>
      </c>
      <c r="I538">
        <v>1</v>
      </c>
      <c r="J538" t="s">
        <v>952</v>
      </c>
      <c r="K538" t="s">
        <v>178</v>
      </c>
      <c r="L538">
        <v>5</v>
      </c>
    </row>
    <row r="539" spans="1:12" ht="12.75">
      <c r="A539">
        <v>304</v>
      </c>
      <c r="B539">
        <v>1309</v>
      </c>
      <c r="C539" t="s">
        <v>143</v>
      </c>
      <c r="D539">
        <v>17</v>
      </c>
      <c r="E539" t="s">
        <v>148</v>
      </c>
      <c r="F539">
        <v>3</v>
      </c>
      <c r="G539">
        <v>15</v>
      </c>
      <c r="H539" s="3">
        <v>101.41</v>
      </c>
      <c r="I539">
        <v>2</v>
      </c>
      <c r="J539" t="s">
        <v>953</v>
      </c>
      <c r="K539" t="s">
        <v>178</v>
      </c>
      <c r="L539">
        <v>5</v>
      </c>
    </row>
    <row r="540" spans="1:12" ht="12.75">
      <c r="A540">
        <v>304</v>
      </c>
      <c r="B540">
        <v>1309</v>
      </c>
      <c r="C540" t="s">
        <v>143</v>
      </c>
      <c r="D540">
        <v>17</v>
      </c>
      <c r="E540" t="s">
        <v>148</v>
      </c>
      <c r="F540">
        <v>3</v>
      </c>
      <c r="G540">
        <v>39</v>
      </c>
      <c r="H540" s="3">
        <v>101.65</v>
      </c>
      <c r="I540">
        <v>3</v>
      </c>
      <c r="J540" t="s">
        <v>954</v>
      </c>
      <c r="K540" t="s">
        <v>178</v>
      </c>
      <c r="L540">
        <v>5</v>
      </c>
    </row>
    <row r="541" spans="1:12" ht="12.75">
      <c r="A541">
        <v>304</v>
      </c>
      <c r="B541">
        <v>1309</v>
      </c>
      <c r="C541" t="s">
        <v>143</v>
      </c>
      <c r="D541">
        <v>17</v>
      </c>
      <c r="E541" t="s">
        <v>148</v>
      </c>
      <c r="F541">
        <v>3</v>
      </c>
      <c r="G541">
        <v>65</v>
      </c>
      <c r="H541" s="3">
        <v>101.91</v>
      </c>
      <c r="I541">
        <v>4</v>
      </c>
      <c r="J541" t="s">
        <v>955</v>
      </c>
      <c r="K541" t="s">
        <v>178</v>
      </c>
      <c r="L541">
        <v>5</v>
      </c>
    </row>
    <row r="542" spans="1:12" ht="12.75">
      <c r="A542">
        <v>304</v>
      </c>
      <c r="B542">
        <v>1309</v>
      </c>
      <c r="C542" t="s">
        <v>143</v>
      </c>
      <c r="D542">
        <v>17</v>
      </c>
      <c r="E542" t="s">
        <v>148</v>
      </c>
      <c r="F542">
        <v>3</v>
      </c>
      <c r="G542">
        <v>83</v>
      </c>
      <c r="H542" s="3">
        <v>102.09</v>
      </c>
      <c r="I542">
        <v>5</v>
      </c>
      <c r="J542" t="s">
        <v>956</v>
      </c>
      <c r="K542" t="s">
        <v>178</v>
      </c>
      <c r="L542">
        <v>5</v>
      </c>
    </row>
    <row r="543" spans="1:12" ht="12.75">
      <c r="A543">
        <v>304</v>
      </c>
      <c r="B543">
        <v>1309</v>
      </c>
      <c r="C543" t="s">
        <v>143</v>
      </c>
      <c r="D543">
        <v>17</v>
      </c>
      <c r="E543" t="s">
        <v>148</v>
      </c>
      <c r="F543">
        <v>3</v>
      </c>
      <c r="G543">
        <v>90</v>
      </c>
      <c r="H543" s="3">
        <v>102.16</v>
      </c>
      <c r="I543">
        <v>6</v>
      </c>
      <c r="J543" t="s">
        <v>957</v>
      </c>
      <c r="K543" t="s">
        <v>178</v>
      </c>
      <c r="L543">
        <v>5</v>
      </c>
    </row>
    <row r="544" spans="1:12" ht="12.75">
      <c r="A544">
        <v>304</v>
      </c>
      <c r="B544">
        <v>1309</v>
      </c>
      <c r="C544" t="s">
        <v>143</v>
      </c>
      <c r="D544">
        <v>17</v>
      </c>
      <c r="E544" t="s">
        <v>148</v>
      </c>
      <c r="F544">
        <v>3</v>
      </c>
      <c r="G544">
        <v>110</v>
      </c>
      <c r="H544" s="3">
        <v>102.36</v>
      </c>
      <c r="I544">
        <v>7</v>
      </c>
      <c r="J544" t="s">
        <v>958</v>
      </c>
      <c r="K544" t="s">
        <v>178</v>
      </c>
      <c r="L544">
        <v>5</v>
      </c>
    </row>
    <row r="545" spans="1:12" ht="12.75">
      <c r="A545">
        <v>304</v>
      </c>
      <c r="B545">
        <v>1309</v>
      </c>
      <c r="C545" t="s">
        <v>143</v>
      </c>
      <c r="D545">
        <v>19</v>
      </c>
      <c r="E545" t="s">
        <v>148</v>
      </c>
      <c r="F545">
        <v>1</v>
      </c>
      <c r="G545">
        <v>0</v>
      </c>
      <c r="H545" s="3">
        <v>112.4</v>
      </c>
      <c r="I545">
        <v>1</v>
      </c>
      <c r="J545" t="s">
        <v>959</v>
      </c>
      <c r="K545" t="s">
        <v>106</v>
      </c>
      <c r="L545">
        <v>0</v>
      </c>
    </row>
    <row r="546" spans="1:12" ht="12.75">
      <c r="A546">
        <v>304</v>
      </c>
      <c r="B546">
        <v>1309</v>
      </c>
      <c r="C546" t="s">
        <v>143</v>
      </c>
      <c r="D546">
        <v>20</v>
      </c>
      <c r="E546" t="s">
        <v>148</v>
      </c>
      <c r="F546">
        <v>1</v>
      </c>
      <c r="G546">
        <v>0</v>
      </c>
      <c r="H546" s="3">
        <v>117.1</v>
      </c>
      <c r="I546">
        <v>1</v>
      </c>
      <c r="J546" t="s">
        <v>960</v>
      </c>
      <c r="K546" t="s">
        <v>106</v>
      </c>
      <c r="L546">
        <v>0</v>
      </c>
    </row>
    <row r="547" spans="1:12" ht="12.75">
      <c r="A547">
        <v>304</v>
      </c>
      <c r="B547">
        <v>1309</v>
      </c>
      <c r="C547" t="s">
        <v>143</v>
      </c>
      <c r="D547">
        <v>20</v>
      </c>
      <c r="E547" t="s">
        <v>148</v>
      </c>
      <c r="F547">
        <v>1</v>
      </c>
      <c r="G547">
        <v>7</v>
      </c>
      <c r="H547" s="3">
        <v>117.17</v>
      </c>
      <c r="I547">
        <v>2</v>
      </c>
      <c r="J547" t="s">
        <v>961</v>
      </c>
      <c r="K547" t="s">
        <v>29</v>
      </c>
      <c r="L547">
        <v>2</v>
      </c>
    </row>
    <row r="548" spans="1:12" ht="12.75">
      <c r="A548">
        <v>304</v>
      </c>
      <c r="B548">
        <v>1309</v>
      </c>
      <c r="C548" t="s">
        <v>143</v>
      </c>
      <c r="D548">
        <v>20</v>
      </c>
      <c r="E548" t="s">
        <v>148</v>
      </c>
      <c r="F548">
        <v>1</v>
      </c>
      <c r="G548">
        <v>12</v>
      </c>
      <c r="H548" s="3">
        <v>117.22</v>
      </c>
      <c r="I548">
        <v>3</v>
      </c>
      <c r="J548" t="s">
        <v>962</v>
      </c>
      <c r="K548" t="s">
        <v>29</v>
      </c>
      <c r="L548">
        <v>2</v>
      </c>
    </row>
    <row r="549" spans="1:12" ht="12.75">
      <c r="A549">
        <v>304</v>
      </c>
      <c r="B549">
        <v>1309</v>
      </c>
      <c r="C549" t="s">
        <v>143</v>
      </c>
      <c r="D549">
        <v>20</v>
      </c>
      <c r="E549" t="s">
        <v>148</v>
      </c>
      <c r="F549">
        <v>1</v>
      </c>
      <c r="G549">
        <v>18</v>
      </c>
      <c r="H549" s="3">
        <v>117.28</v>
      </c>
      <c r="I549">
        <v>4</v>
      </c>
      <c r="J549" t="s">
        <v>963</v>
      </c>
      <c r="K549" t="s">
        <v>29</v>
      </c>
      <c r="L549">
        <v>2</v>
      </c>
    </row>
    <row r="550" spans="1:12" ht="12.75">
      <c r="A550">
        <v>304</v>
      </c>
      <c r="B550">
        <v>1309</v>
      </c>
      <c r="C550" t="s">
        <v>143</v>
      </c>
      <c r="D550">
        <v>20</v>
      </c>
      <c r="E550" t="s">
        <v>148</v>
      </c>
      <c r="F550">
        <v>1</v>
      </c>
      <c r="G550">
        <v>35</v>
      </c>
      <c r="H550" s="3">
        <v>117.45</v>
      </c>
      <c r="I550">
        <v>5</v>
      </c>
      <c r="J550" t="s">
        <v>964</v>
      </c>
      <c r="K550" t="s">
        <v>29</v>
      </c>
      <c r="L550">
        <v>2</v>
      </c>
    </row>
    <row r="551" spans="1:12" ht="12.75">
      <c r="A551">
        <v>304</v>
      </c>
      <c r="B551">
        <v>1309</v>
      </c>
      <c r="C551" t="s">
        <v>143</v>
      </c>
      <c r="D551">
        <v>20</v>
      </c>
      <c r="E551" t="s">
        <v>148</v>
      </c>
      <c r="F551">
        <v>1</v>
      </c>
      <c r="G551">
        <v>48</v>
      </c>
      <c r="H551" s="3">
        <v>117.58</v>
      </c>
      <c r="I551">
        <v>6</v>
      </c>
      <c r="J551" t="s">
        <v>965</v>
      </c>
      <c r="K551" t="s">
        <v>29</v>
      </c>
      <c r="L551">
        <v>2</v>
      </c>
    </row>
    <row r="552" spans="1:12" ht="12.75">
      <c r="A552">
        <v>304</v>
      </c>
      <c r="B552">
        <v>1309</v>
      </c>
      <c r="C552" t="s">
        <v>143</v>
      </c>
      <c r="D552">
        <v>20</v>
      </c>
      <c r="E552" t="s">
        <v>148</v>
      </c>
      <c r="F552">
        <v>1</v>
      </c>
      <c r="G552">
        <v>55</v>
      </c>
      <c r="H552" s="3">
        <v>117.65</v>
      </c>
      <c r="I552">
        <v>7</v>
      </c>
      <c r="J552" t="s">
        <v>966</v>
      </c>
      <c r="K552" t="s">
        <v>29</v>
      </c>
      <c r="L552">
        <v>2</v>
      </c>
    </row>
    <row r="553" spans="1:12" ht="12.75">
      <c r="A553">
        <v>304</v>
      </c>
      <c r="B553">
        <v>1309</v>
      </c>
      <c r="C553" t="s">
        <v>143</v>
      </c>
      <c r="D553">
        <v>20</v>
      </c>
      <c r="E553" t="s">
        <v>148</v>
      </c>
      <c r="F553">
        <v>1</v>
      </c>
      <c r="G553">
        <v>69</v>
      </c>
      <c r="H553" s="3">
        <v>117.79</v>
      </c>
      <c r="I553">
        <v>8</v>
      </c>
      <c r="J553" t="s">
        <v>967</v>
      </c>
      <c r="K553" t="s">
        <v>29</v>
      </c>
      <c r="L553">
        <v>2</v>
      </c>
    </row>
    <row r="554" spans="1:12" ht="12.75">
      <c r="A554">
        <v>304</v>
      </c>
      <c r="B554">
        <v>1309</v>
      </c>
      <c r="C554" t="s">
        <v>143</v>
      </c>
      <c r="D554">
        <v>20</v>
      </c>
      <c r="E554" t="s">
        <v>148</v>
      </c>
      <c r="F554">
        <v>1</v>
      </c>
      <c r="G554">
        <v>81</v>
      </c>
      <c r="H554" s="3">
        <v>117.91</v>
      </c>
      <c r="I554">
        <v>9</v>
      </c>
      <c r="J554" t="s">
        <v>968</v>
      </c>
      <c r="K554" t="s">
        <v>29</v>
      </c>
      <c r="L554">
        <v>2</v>
      </c>
    </row>
    <row r="555" spans="1:12" ht="12.75">
      <c r="A555">
        <v>304</v>
      </c>
      <c r="B555">
        <v>1309</v>
      </c>
      <c r="C555" t="s">
        <v>143</v>
      </c>
      <c r="D555">
        <v>20</v>
      </c>
      <c r="E555" t="s">
        <v>148</v>
      </c>
      <c r="F555">
        <v>1</v>
      </c>
      <c r="G555">
        <v>86</v>
      </c>
      <c r="H555" s="3">
        <v>117.96</v>
      </c>
      <c r="I555">
        <v>10</v>
      </c>
      <c r="J555" t="s">
        <v>969</v>
      </c>
      <c r="K555" t="s">
        <v>29</v>
      </c>
      <c r="L555">
        <v>2</v>
      </c>
    </row>
    <row r="556" spans="1:12" ht="12.75">
      <c r="A556">
        <v>304</v>
      </c>
      <c r="B556">
        <v>1309</v>
      </c>
      <c r="C556" t="s">
        <v>143</v>
      </c>
      <c r="D556">
        <v>20</v>
      </c>
      <c r="E556" t="s">
        <v>148</v>
      </c>
      <c r="F556">
        <v>1</v>
      </c>
      <c r="G556">
        <v>94</v>
      </c>
      <c r="H556" s="3">
        <v>118.04</v>
      </c>
      <c r="I556">
        <v>11</v>
      </c>
      <c r="J556" t="s">
        <v>970</v>
      </c>
      <c r="K556" t="s">
        <v>29</v>
      </c>
      <c r="L556">
        <v>2</v>
      </c>
    </row>
    <row r="557" spans="1:12" ht="12.75">
      <c r="A557">
        <v>304</v>
      </c>
      <c r="B557">
        <v>1309</v>
      </c>
      <c r="C557" t="s">
        <v>143</v>
      </c>
      <c r="D557">
        <v>20</v>
      </c>
      <c r="E557" t="s">
        <v>148</v>
      </c>
      <c r="F557">
        <v>1</v>
      </c>
      <c r="G557">
        <v>99</v>
      </c>
      <c r="H557" s="3">
        <v>118.09</v>
      </c>
      <c r="I557">
        <v>12</v>
      </c>
      <c r="J557" t="s">
        <v>971</v>
      </c>
      <c r="K557" t="s">
        <v>29</v>
      </c>
      <c r="L557">
        <v>2</v>
      </c>
    </row>
    <row r="558" spans="1:12" ht="12.75">
      <c r="A558">
        <v>304</v>
      </c>
      <c r="B558">
        <v>1309</v>
      </c>
      <c r="C558" t="s">
        <v>143</v>
      </c>
      <c r="D558">
        <v>20</v>
      </c>
      <c r="E558" t="s">
        <v>148</v>
      </c>
      <c r="F558">
        <v>1</v>
      </c>
      <c r="G558">
        <v>108</v>
      </c>
      <c r="H558" s="3">
        <v>118.18</v>
      </c>
      <c r="I558">
        <v>13</v>
      </c>
      <c r="J558" t="s">
        <v>972</v>
      </c>
      <c r="K558" t="s">
        <v>29</v>
      </c>
      <c r="L558">
        <v>2</v>
      </c>
    </row>
    <row r="559" spans="1:12" ht="12.75">
      <c r="A559">
        <v>304</v>
      </c>
      <c r="B559">
        <v>1309</v>
      </c>
      <c r="C559" t="s">
        <v>143</v>
      </c>
      <c r="D559">
        <v>20</v>
      </c>
      <c r="E559" t="s">
        <v>148</v>
      </c>
      <c r="F559">
        <v>1</v>
      </c>
      <c r="G559">
        <v>113</v>
      </c>
      <c r="H559" s="3">
        <v>118.23</v>
      </c>
      <c r="I559">
        <v>14</v>
      </c>
      <c r="J559" t="s">
        <v>973</v>
      </c>
      <c r="K559" t="s">
        <v>29</v>
      </c>
      <c r="L559">
        <v>2</v>
      </c>
    </row>
    <row r="560" spans="1:12" ht="12.75">
      <c r="A560">
        <v>304</v>
      </c>
      <c r="B560">
        <v>1309</v>
      </c>
      <c r="C560" t="s">
        <v>143</v>
      </c>
      <c r="D560">
        <v>20</v>
      </c>
      <c r="E560" t="s">
        <v>148</v>
      </c>
      <c r="F560">
        <v>1</v>
      </c>
      <c r="G560">
        <v>122</v>
      </c>
      <c r="H560" s="3">
        <v>118.32</v>
      </c>
      <c r="I560">
        <v>15</v>
      </c>
      <c r="J560" t="s">
        <v>974</v>
      </c>
      <c r="K560" t="s">
        <v>29</v>
      </c>
      <c r="L560">
        <v>2</v>
      </c>
    </row>
    <row r="561" spans="1:12" ht="12.75">
      <c r="A561">
        <v>304</v>
      </c>
      <c r="B561">
        <v>1309</v>
      </c>
      <c r="C561" t="s">
        <v>143</v>
      </c>
      <c r="D561">
        <v>20</v>
      </c>
      <c r="E561" t="s">
        <v>148</v>
      </c>
      <c r="F561">
        <v>1</v>
      </c>
      <c r="G561">
        <v>129</v>
      </c>
      <c r="H561" s="3">
        <v>118.39</v>
      </c>
      <c r="I561">
        <v>16</v>
      </c>
      <c r="J561" t="s">
        <v>975</v>
      </c>
      <c r="K561" t="s">
        <v>29</v>
      </c>
      <c r="L561">
        <v>2</v>
      </c>
    </row>
    <row r="562" spans="1:12" ht="12.75">
      <c r="A562">
        <v>304</v>
      </c>
      <c r="B562">
        <v>1309</v>
      </c>
      <c r="C562" t="s">
        <v>143</v>
      </c>
      <c r="D562">
        <v>20</v>
      </c>
      <c r="E562" t="s">
        <v>148</v>
      </c>
      <c r="F562">
        <v>2</v>
      </c>
      <c r="G562">
        <v>0</v>
      </c>
      <c r="H562" s="3">
        <v>118.53</v>
      </c>
      <c r="I562">
        <v>1</v>
      </c>
      <c r="J562" t="s">
        <v>976</v>
      </c>
      <c r="K562" t="s">
        <v>29</v>
      </c>
      <c r="L562">
        <v>2</v>
      </c>
    </row>
    <row r="563" spans="1:12" ht="12.75">
      <c r="A563">
        <v>304</v>
      </c>
      <c r="B563">
        <v>1309</v>
      </c>
      <c r="C563" t="s">
        <v>143</v>
      </c>
      <c r="D563">
        <v>20</v>
      </c>
      <c r="E563" t="s">
        <v>148</v>
      </c>
      <c r="F563">
        <v>2</v>
      </c>
      <c r="G563">
        <v>16</v>
      </c>
      <c r="H563" s="3">
        <v>118.69</v>
      </c>
      <c r="I563">
        <v>2</v>
      </c>
      <c r="J563" t="s">
        <v>977</v>
      </c>
      <c r="K563" t="s">
        <v>29</v>
      </c>
      <c r="L563">
        <v>2</v>
      </c>
    </row>
    <row r="564" spans="1:12" ht="12.75">
      <c r="A564">
        <v>304</v>
      </c>
      <c r="B564">
        <v>1309</v>
      </c>
      <c r="C564" t="s">
        <v>143</v>
      </c>
      <c r="D564">
        <v>20</v>
      </c>
      <c r="E564" t="s">
        <v>148</v>
      </c>
      <c r="F564">
        <v>2</v>
      </c>
      <c r="G564">
        <v>21</v>
      </c>
      <c r="H564" s="3">
        <v>118.74</v>
      </c>
      <c r="I564">
        <v>3</v>
      </c>
      <c r="J564" t="s">
        <v>978</v>
      </c>
      <c r="K564" t="s">
        <v>29</v>
      </c>
      <c r="L564">
        <v>2</v>
      </c>
    </row>
    <row r="565" spans="1:12" ht="12.75">
      <c r="A565">
        <v>304</v>
      </c>
      <c r="B565">
        <v>1309</v>
      </c>
      <c r="C565" t="s">
        <v>143</v>
      </c>
      <c r="D565">
        <v>20</v>
      </c>
      <c r="E565" t="s">
        <v>148</v>
      </c>
      <c r="F565">
        <v>2</v>
      </c>
      <c r="G565">
        <v>34</v>
      </c>
      <c r="H565" s="3">
        <v>118.87</v>
      </c>
      <c r="I565">
        <v>4</v>
      </c>
      <c r="J565" t="s">
        <v>979</v>
      </c>
      <c r="K565" t="s">
        <v>29</v>
      </c>
      <c r="L565">
        <v>2</v>
      </c>
    </row>
    <row r="566" spans="1:12" ht="12.75">
      <c r="A566">
        <v>304</v>
      </c>
      <c r="B566">
        <v>1309</v>
      </c>
      <c r="C566" t="s">
        <v>143</v>
      </c>
      <c r="D566">
        <v>20</v>
      </c>
      <c r="E566" t="s">
        <v>148</v>
      </c>
      <c r="F566">
        <v>2</v>
      </c>
      <c r="G566">
        <v>41</v>
      </c>
      <c r="H566" s="3">
        <v>118.94</v>
      </c>
      <c r="I566">
        <v>5</v>
      </c>
      <c r="J566" t="s">
        <v>980</v>
      </c>
      <c r="K566" t="s">
        <v>29</v>
      </c>
      <c r="L566">
        <v>2</v>
      </c>
    </row>
    <row r="567" spans="1:12" ht="12.75">
      <c r="A567">
        <v>304</v>
      </c>
      <c r="B567">
        <v>1309</v>
      </c>
      <c r="C567" t="s">
        <v>143</v>
      </c>
      <c r="D567">
        <v>20</v>
      </c>
      <c r="E567" t="s">
        <v>148</v>
      </c>
      <c r="F567">
        <v>2</v>
      </c>
      <c r="G567">
        <v>52</v>
      </c>
      <c r="H567" s="3">
        <v>119.05</v>
      </c>
      <c r="I567">
        <v>6</v>
      </c>
      <c r="J567" t="s">
        <v>981</v>
      </c>
      <c r="K567" t="s">
        <v>29</v>
      </c>
      <c r="L567">
        <v>2</v>
      </c>
    </row>
    <row r="568" spans="1:12" ht="12.75">
      <c r="A568">
        <v>304</v>
      </c>
      <c r="B568">
        <v>1309</v>
      </c>
      <c r="C568" t="s">
        <v>143</v>
      </c>
      <c r="D568">
        <v>20</v>
      </c>
      <c r="E568" t="s">
        <v>148</v>
      </c>
      <c r="F568">
        <v>2</v>
      </c>
      <c r="G568">
        <v>60</v>
      </c>
      <c r="H568" s="3">
        <v>119.13</v>
      </c>
      <c r="I568">
        <v>7</v>
      </c>
      <c r="J568" t="s">
        <v>982</v>
      </c>
      <c r="K568" t="s">
        <v>29</v>
      </c>
      <c r="L568">
        <v>2</v>
      </c>
    </row>
    <row r="569" spans="1:12" ht="12.75">
      <c r="A569">
        <v>304</v>
      </c>
      <c r="B569">
        <v>1309</v>
      </c>
      <c r="C569" t="s">
        <v>143</v>
      </c>
      <c r="D569">
        <v>21</v>
      </c>
      <c r="E569" t="s">
        <v>148</v>
      </c>
      <c r="F569">
        <v>1</v>
      </c>
      <c r="G569">
        <v>0</v>
      </c>
      <c r="H569" s="3">
        <v>121.6</v>
      </c>
      <c r="I569">
        <v>1</v>
      </c>
      <c r="J569" t="s">
        <v>983</v>
      </c>
      <c r="K569" t="s">
        <v>29</v>
      </c>
      <c r="L569">
        <v>2</v>
      </c>
    </row>
    <row r="570" spans="1:12" ht="12.75">
      <c r="A570">
        <v>304</v>
      </c>
      <c r="B570">
        <v>1309</v>
      </c>
      <c r="C570" t="s">
        <v>143</v>
      </c>
      <c r="D570">
        <v>21</v>
      </c>
      <c r="E570" t="s">
        <v>148</v>
      </c>
      <c r="F570">
        <v>1</v>
      </c>
      <c r="G570">
        <v>8</v>
      </c>
      <c r="H570" s="3">
        <v>121.68</v>
      </c>
      <c r="I570">
        <v>2</v>
      </c>
      <c r="J570" t="s">
        <v>984</v>
      </c>
      <c r="K570" t="s">
        <v>29</v>
      </c>
      <c r="L570">
        <v>2</v>
      </c>
    </row>
    <row r="571" spans="1:12" ht="12.75">
      <c r="A571">
        <v>304</v>
      </c>
      <c r="B571">
        <v>1309</v>
      </c>
      <c r="C571" t="s">
        <v>143</v>
      </c>
      <c r="D571">
        <v>21</v>
      </c>
      <c r="E571" t="s">
        <v>148</v>
      </c>
      <c r="F571">
        <v>1</v>
      </c>
      <c r="G571">
        <v>16</v>
      </c>
      <c r="H571" s="3">
        <v>121.76</v>
      </c>
      <c r="I571">
        <v>3</v>
      </c>
      <c r="J571" t="s">
        <v>985</v>
      </c>
      <c r="K571" t="s">
        <v>29</v>
      </c>
      <c r="L571">
        <v>2</v>
      </c>
    </row>
    <row r="572" spans="1:12" ht="12.75">
      <c r="A572">
        <v>304</v>
      </c>
      <c r="B572">
        <v>1309</v>
      </c>
      <c r="C572" t="s">
        <v>143</v>
      </c>
      <c r="D572">
        <v>21</v>
      </c>
      <c r="E572" t="s">
        <v>148</v>
      </c>
      <c r="F572">
        <v>1</v>
      </c>
      <c r="G572">
        <v>21</v>
      </c>
      <c r="H572" s="3">
        <v>121.81</v>
      </c>
      <c r="I572">
        <v>4</v>
      </c>
      <c r="J572" t="s">
        <v>986</v>
      </c>
      <c r="K572" t="s">
        <v>29</v>
      </c>
      <c r="L572">
        <v>2</v>
      </c>
    </row>
    <row r="573" spans="1:12" ht="12.75">
      <c r="A573">
        <v>304</v>
      </c>
      <c r="B573">
        <v>1309</v>
      </c>
      <c r="C573" t="s">
        <v>143</v>
      </c>
      <c r="D573">
        <v>21</v>
      </c>
      <c r="E573" t="s">
        <v>148</v>
      </c>
      <c r="F573">
        <v>1</v>
      </c>
      <c r="G573">
        <v>29</v>
      </c>
      <c r="H573" s="3">
        <v>121.89</v>
      </c>
      <c r="I573">
        <v>5</v>
      </c>
      <c r="J573" t="s">
        <v>987</v>
      </c>
      <c r="K573" t="s">
        <v>29</v>
      </c>
      <c r="L573">
        <v>2</v>
      </c>
    </row>
    <row r="574" spans="1:12" ht="12.75">
      <c r="A574">
        <v>304</v>
      </c>
      <c r="B574">
        <v>1309</v>
      </c>
      <c r="C574" t="s">
        <v>143</v>
      </c>
      <c r="D574">
        <v>21</v>
      </c>
      <c r="E574" t="s">
        <v>148</v>
      </c>
      <c r="F574">
        <v>1</v>
      </c>
      <c r="G574">
        <v>38</v>
      </c>
      <c r="H574" s="3">
        <v>121.98</v>
      </c>
      <c r="I574">
        <v>6</v>
      </c>
      <c r="J574" t="s">
        <v>988</v>
      </c>
      <c r="K574" t="s">
        <v>29</v>
      </c>
      <c r="L574">
        <v>2</v>
      </c>
    </row>
    <row r="575" spans="1:12" ht="12.75">
      <c r="A575">
        <v>304</v>
      </c>
      <c r="B575">
        <v>1309</v>
      </c>
      <c r="C575" t="s">
        <v>143</v>
      </c>
      <c r="D575">
        <v>21</v>
      </c>
      <c r="E575" t="s">
        <v>148</v>
      </c>
      <c r="F575">
        <v>1</v>
      </c>
      <c r="G575">
        <v>43</v>
      </c>
      <c r="H575" s="3">
        <v>122.03</v>
      </c>
      <c r="I575">
        <v>7</v>
      </c>
      <c r="J575" t="s">
        <v>989</v>
      </c>
      <c r="K575" t="s">
        <v>29</v>
      </c>
      <c r="L575">
        <v>2</v>
      </c>
    </row>
    <row r="576" spans="1:12" ht="12.75">
      <c r="A576">
        <v>304</v>
      </c>
      <c r="B576">
        <v>1309</v>
      </c>
      <c r="C576" t="s">
        <v>143</v>
      </c>
      <c r="D576">
        <v>21</v>
      </c>
      <c r="E576" t="s">
        <v>148</v>
      </c>
      <c r="F576">
        <v>1</v>
      </c>
      <c r="G576">
        <v>50</v>
      </c>
      <c r="H576" s="3">
        <v>122.1</v>
      </c>
      <c r="I576">
        <v>8</v>
      </c>
      <c r="J576" t="s">
        <v>990</v>
      </c>
      <c r="K576" t="s">
        <v>29</v>
      </c>
      <c r="L576">
        <v>2</v>
      </c>
    </row>
    <row r="577" spans="1:12" ht="12.75">
      <c r="A577">
        <v>304</v>
      </c>
      <c r="B577">
        <v>1309</v>
      </c>
      <c r="C577" t="s">
        <v>143</v>
      </c>
      <c r="D577">
        <v>21</v>
      </c>
      <c r="E577" t="s">
        <v>148</v>
      </c>
      <c r="F577">
        <v>1</v>
      </c>
      <c r="G577">
        <v>55</v>
      </c>
      <c r="H577" s="3">
        <v>122.15</v>
      </c>
      <c r="I577">
        <v>9</v>
      </c>
      <c r="J577" t="s">
        <v>991</v>
      </c>
      <c r="K577" t="s">
        <v>29</v>
      </c>
      <c r="L577">
        <v>2</v>
      </c>
    </row>
    <row r="578" spans="1:12" ht="12.75">
      <c r="A578">
        <v>304</v>
      </c>
      <c r="B578">
        <v>1309</v>
      </c>
      <c r="C578" t="s">
        <v>143</v>
      </c>
      <c r="D578">
        <v>21</v>
      </c>
      <c r="E578" t="s">
        <v>148</v>
      </c>
      <c r="F578">
        <v>1</v>
      </c>
      <c r="G578">
        <v>59</v>
      </c>
      <c r="H578" s="3">
        <v>122.19</v>
      </c>
      <c r="I578">
        <v>10</v>
      </c>
      <c r="J578" t="s">
        <v>992</v>
      </c>
      <c r="K578" t="s">
        <v>29</v>
      </c>
      <c r="L578">
        <v>2</v>
      </c>
    </row>
    <row r="579" spans="1:12" ht="12.75">
      <c r="A579">
        <v>304</v>
      </c>
      <c r="B579">
        <v>1309</v>
      </c>
      <c r="C579" t="s">
        <v>143</v>
      </c>
      <c r="D579">
        <v>21</v>
      </c>
      <c r="E579" t="s">
        <v>148</v>
      </c>
      <c r="F579">
        <v>1</v>
      </c>
      <c r="G579">
        <v>69</v>
      </c>
      <c r="H579" s="3">
        <v>122.29</v>
      </c>
      <c r="I579">
        <v>11</v>
      </c>
      <c r="J579" t="s">
        <v>993</v>
      </c>
      <c r="K579" t="s">
        <v>29</v>
      </c>
      <c r="L579">
        <v>2</v>
      </c>
    </row>
    <row r="580" spans="1:12" ht="12.75">
      <c r="A580">
        <v>304</v>
      </c>
      <c r="B580">
        <v>1309</v>
      </c>
      <c r="C580" t="s">
        <v>143</v>
      </c>
      <c r="D580">
        <v>21</v>
      </c>
      <c r="E580" t="s">
        <v>148</v>
      </c>
      <c r="F580">
        <v>1</v>
      </c>
      <c r="G580">
        <v>76</v>
      </c>
      <c r="H580" s="3">
        <v>122.36</v>
      </c>
      <c r="I580">
        <v>12</v>
      </c>
      <c r="J580" t="s">
        <v>994</v>
      </c>
      <c r="K580" t="s">
        <v>29</v>
      </c>
      <c r="L580">
        <v>2</v>
      </c>
    </row>
    <row r="581" spans="1:12" ht="12.75">
      <c r="A581">
        <v>304</v>
      </c>
      <c r="B581">
        <v>1309</v>
      </c>
      <c r="C581" t="s">
        <v>143</v>
      </c>
      <c r="D581">
        <v>21</v>
      </c>
      <c r="E581" t="s">
        <v>148</v>
      </c>
      <c r="F581">
        <v>1</v>
      </c>
      <c r="G581">
        <v>80</v>
      </c>
      <c r="H581" s="3">
        <v>122.4</v>
      </c>
      <c r="I581">
        <v>13</v>
      </c>
      <c r="J581" t="s">
        <v>995</v>
      </c>
      <c r="K581" t="s">
        <v>29</v>
      </c>
      <c r="L581">
        <v>2</v>
      </c>
    </row>
    <row r="582" spans="1:12" ht="12.75">
      <c r="A582">
        <v>304</v>
      </c>
      <c r="B582">
        <v>1309</v>
      </c>
      <c r="C582" t="s">
        <v>143</v>
      </c>
      <c r="D582">
        <v>22</v>
      </c>
      <c r="E582" t="s">
        <v>148</v>
      </c>
      <c r="F582">
        <v>1</v>
      </c>
      <c r="G582">
        <v>0</v>
      </c>
      <c r="H582" s="3">
        <v>126.3</v>
      </c>
      <c r="I582">
        <v>1</v>
      </c>
      <c r="J582" t="s">
        <v>996</v>
      </c>
      <c r="K582" t="s">
        <v>106</v>
      </c>
      <c r="L582">
        <v>0</v>
      </c>
    </row>
    <row r="583" spans="1:12" ht="12.75">
      <c r="A583">
        <v>304</v>
      </c>
      <c r="B583">
        <v>1309</v>
      </c>
      <c r="C583" t="s">
        <v>143</v>
      </c>
      <c r="D583">
        <v>22</v>
      </c>
      <c r="E583" t="s">
        <v>148</v>
      </c>
      <c r="F583">
        <v>1</v>
      </c>
      <c r="G583">
        <v>6</v>
      </c>
      <c r="H583" s="3">
        <v>126.36</v>
      </c>
      <c r="I583">
        <v>2</v>
      </c>
      <c r="J583" t="s">
        <v>997</v>
      </c>
      <c r="K583" t="s">
        <v>29</v>
      </c>
      <c r="L583">
        <v>2</v>
      </c>
    </row>
    <row r="584" spans="1:12" ht="12.75">
      <c r="A584">
        <v>304</v>
      </c>
      <c r="B584">
        <v>1309</v>
      </c>
      <c r="C584" t="s">
        <v>143</v>
      </c>
      <c r="D584">
        <v>22</v>
      </c>
      <c r="E584" t="s">
        <v>148</v>
      </c>
      <c r="F584">
        <v>1</v>
      </c>
      <c r="G584">
        <v>17</v>
      </c>
      <c r="H584" s="3">
        <v>126.47</v>
      </c>
      <c r="I584">
        <v>3</v>
      </c>
      <c r="J584" t="s">
        <v>998</v>
      </c>
      <c r="K584" t="s">
        <v>29</v>
      </c>
      <c r="L584">
        <v>2</v>
      </c>
    </row>
    <row r="585" spans="1:12" ht="12.75">
      <c r="A585">
        <v>304</v>
      </c>
      <c r="B585">
        <v>1309</v>
      </c>
      <c r="C585" t="s">
        <v>143</v>
      </c>
      <c r="D585">
        <v>22</v>
      </c>
      <c r="E585" t="s">
        <v>148</v>
      </c>
      <c r="F585">
        <v>1</v>
      </c>
      <c r="G585">
        <v>30</v>
      </c>
      <c r="H585" s="3">
        <v>126.6</v>
      </c>
      <c r="I585">
        <v>4</v>
      </c>
      <c r="J585" t="s">
        <v>730</v>
      </c>
      <c r="K585" t="s">
        <v>29</v>
      </c>
      <c r="L585">
        <v>2</v>
      </c>
    </row>
    <row r="586" spans="1:12" ht="12.75">
      <c r="A586">
        <v>304</v>
      </c>
      <c r="B586">
        <v>1309</v>
      </c>
      <c r="C586" t="s">
        <v>143</v>
      </c>
      <c r="D586">
        <v>22</v>
      </c>
      <c r="E586" t="s">
        <v>148</v>
      </c>
      <c r="F586">
        <v>1</v>
      </c>
      <c r="G586">
        <v>38</v>
      </c>
      <c r="H586" s="3">
        <v>126.68</v>
      </c>
      <c r="I586">
        <v>5</v>
      </c>
      <c r="J586" t="s">
        <v>731</v>
      </c>
      <c r="K586" t="s">
        <v>29</v>
      </c>
      <c r="L586">
        <v>2</v>
      </c>
    </row>
    <row r="587" spans="1:12" ht="12.75">
      <c r="A587">
        <v>304</v>
      </c>
      <c r="B587">
        <v>1309</v>
      </c>
      <c r="C587" t="s">
        <v>143</v>
      </c>
      <c r="D587">
        <v>22</v>
      </c>
      <c r="E587" t="s">
        <v>148</v>
      </c>
      <c r="F587">
        <v>1</v>
      </c>
      <c r="G587">
        <v>43</v>
      </c>
      <c r="H587" s="3">
        <v>126.73</v>
      </c>
      <c r="I587">
        <v>6</v>
      </c>
      <c r="J587" t="s">
        <v>732</v>
      </c>
      <c r="K587" t="s">
        <v>29</v>
      </c>
      <c r="L587">
        <v>2</v>
      </c>
    </row>
    <row r="588" spans="1:12" ht="12.75">
      <c r="A588">
        <v>304</v>
      </c>
      <c r="B588">
        <v>1309</v>
      </c>
      <c r="C588" t="s">
        <v>143</v>
      </c>
      <c r="D588">
        <v>22</v>
      </c>
      <c r="E588" t="s">
        <v>148</v>
      </c>
      <c r="F588">
        <v>1</v>
      </c>
      <c r="G588">
        <v>51</v>
      </c>
      <c r="H588" s="3">
        <v>126.81</v>
      </c>
      <c r="I588">
        <v>7</v>
      </c>
      <c r="J588" t="s">
        <v>733</v>
      </c>
      <c r="K588" t="s">
        <v>29</v>
      </c>
      <c r="L588">
        <v>2</v>
      </c>
    </row>
    <row r="589" spans="1:12" ht="12.75">
      <c r="A589">
        <v>304</v>
      </c>
      <c r="B589">
        <v>1309</v>
      </c>
      <c r="C589" t="s">
        <v>143</v>
      </c>
      <c r="D589">
        <v>22</v>
      </c>
      <c r="E589" t="s">
        <v>148</v>
      </c>
      <c r="F589">
        <v>1</v>
      </c>
      <c r="G589">
        <v>59</v>
      </c>
      <c r="H589" s="3">
        <v>126.89</v>
      </c>
      <c r="I589">
        <v>8</v>
      </c>
      <c r="J589" t="s">
        <v>734</v>
      </c>
      <c r="K589" t="s">
        <v>29</v>
      </c>
      <c r="L589">
        <v>2</v>
      </c>
    </row>
    <row r="590" spans="1:12" ht="12.75">
      <c r="A590">
        <v>304</v>
      </c>
      <c r="B590">
        <v>1309</v>
      </c>
      <c r="C590" t="s">
        <v>143</v>
      </c>
      <c r="D590">
        <v>22</v>
      </c>
      <c r="E590" t="s">
        <v>148</v>
      </c>
      <c r="F590">
        <v>1</v>
      </c>
      <c r="G590">
        <v>64</v>
      </c>
      <c r="H590" s="3">
        <v>126.94</v>
      </c>
      <c r="I590">
        <v>9</v>
      </c>
      <c r="J590" t="s">
        <v>735</v>
      </c>
      <c r="K590" t="s">
        <v>29</v>
      </c>
      <c r="L590">
        <v>2</v>
      </c>
    </row>
    <row r="591" spans="1:12" ht="12.75">
      <c r="A591">
        <v>304</v>
      </c>
      <c r="B591">
        <v>1309</v>
      </c>
      <c r="C591" t="s">
        <v>143</v>
      </c>
      <c r="D591">
        <v>22</v>
      </c>
      <c r="E591" t="s">
        <v>148</v>
      </c>
      <c r="F591">
        <v>1</v>
      </c>
      <c r="G591">
        <v>77</v>
      </c>
      <c r="H591" s="3">
        <v>127.07</v>
      </c>
      <c r="I591">
        <v>10</v>
      </c>
      <c r="J591" t="s">
        <v>736</v>
      </c>
      <c r="K591" t="s">
        <v>29</v>
      </c>
      <c r="L591">
        <v>2</v>
      </c>
    </row>
    <row r="592" spans="1:12" ht="12.75">
      <c r="A592">
        <v>304</v>
      </c>
      <c r="B592">
        <v>1309</v>
      </c>
      <c r="C592" t="s">
        <v>143</v>
      </c>
      <c r="D592">
        <v>22</v>
      </c>
      <c r="E592" t="s">
        <v>148</v>
      </c>
      <c r="F592">
        <v>1</v>
      </c>
      <c r="G592">
        <v>83</v>
      </c>
      <c r="H592" s="3">
        <v>127.13</v>
      </c>
      <c r="I592">
        <v>11</v>
      </c>
      <c r="J592" t="s">
        <v>737</v>
      </c>
      <c r="K592" t="s">
        <v>29</v>
      </c>
      <c r="L592">
        <v>2</v>
      </c>
    </row>
    <row r="593" spans="1:12" ht="12.75">
      <c r="A593">
        <v>304</v>
      </c>
      <c r="B593">
        <v>1309</v>
      </c>
      <c r="C593" t="s">
        <v>143</v>
      </c>
      <c r="D593">
        <v>22</v>
      </c>
      <c r="E593" t="s">
        <v>148</v>
      </c>
      <c r="F593">
        <v>1</v>
      </c>
      <c r="G593">
        <v>96</v>
      </c>
      <c r="H593" s="3">
        <v>127.26</v>
      </c>
      <c r="I593">
        <v>12</v>
      </c>
      <c r="J593" t="s">
        <v>738</v>
      </c>
      <c r="K593" t="s">
        <v>29</v>
      </c>
      <c r="L593">
        <v>2</v>
      </c>
    </row>
    <row r="594" spans="1:12" ht="12.75">
      <c r="A594">
        <v>304</v>
      </c>
      <c r="B594">
        <v>1309</v>
      </c>
      <c r="C594" t="s">
        <v>143</v>
      </c>
      <c r="D594">
        <v>22</v>
      </c>
      <c r="E594" t="s">
        <v>148</v>
      </c>
      <c r="F594">
        <v>1</v>
      </c>
      <c r="G594">
        <v>100</v>
      </c>
      <c r="H594" s="3">
        <v>127.3</v>
      </c>
      <c r="I594">
        <v>13</v>
      </c>
      <c r="J594" t="s">
        <v>739</v>
      </c>
      <c r="K594" t="s">
        <v>29</v>
      </c>
      <c r="L594">
        <v>2</v>
      </c>
    </row>
    <row r="595" spans="1:12" ht="12.75">
      <c r="A595">
        <v>304</v>
      </c>
      <c r="B595">
        <v>1309</v>
      </c>
      <c r="C595" t="s">
        <v>143</v>
      </c>
      <c r="D595">
        <v>22</v>
      </c>
      <c r="E595" t="s">
        <v>148</v>
      </c>
      <c r="F595">
        <v>1</v>
      </c>
      <c r="G595">
        <v>108</v>
      </c>
      <c r="H595" s="3">
        <v>127.38</v>
      </c>
      <c r="I595">
        <v>14</v>
      </c>
      <c r="J595" t="s">
        <v>740</v>
      </c>
      <c r="K595" t="s">
        <v>29</v>
      </c>
      <c r="L595">
        <v>2</v>
      </c>
    </row>
    <row r="596" spans="1:12" ht="12.75">
      <c r="A596">
        <v>304</v>
      </c>
      <c r="B596">
        <v>1309</v>
      </c>
      <c r="C596" t="s">
        <v>143</v>
      </c>
      <c r="D596">
        <v>22</v>
      </c>
      <c r="E596" t="s">
        <v>148</v>
      </c>
      <c r="F596">
        <v>1</v>
      </c>
      <c r="G596">
        <v>112</v>
      </c>
      <c r="H596" s="3">
        <v>127.42</v>
      </c>
      <c r="I596">
        <v>15</v>
      </c>
      <c r="J596" t="s">
        <v>741</v>
      </c>
      <c r="K596" t="s">
        <v>177</v>
      </c>
      <c r="L596">
        <v>5</v>
      </c>
    </row>
    <row r="597" spans="1:12" ht="12.75">
      <c r="A597">
        <v>304</v>
      </c>
      <c r="B597">
        <v>1309</v>
      </c>
      <c r="C597" t="s">
        <v>143</v>
      </c>
      <c r="D597">
        <v>22</v>
      </c>
      <c r="E597" t="s">
        <v>148</v>
      </c>
      <c r="F597">
        <v>2</v>
      </c>
      <c r="G597">
        <v>0</v>
      </c>
      <c r="H597" s="3">
        <v>127.52</v>
      </c>
      <c r="I597">
        <v>1</v>
      </c>
      <c r="J597" t="s">
        <v>742</v>
      </c>
      <c r="K597" t="s">
        <v>177</v>
      </c>
      <c r="L597">
        <v>5</v>
      </c>
    </row>
    <row r="598" spans="1:12" ht="12.75">
      <c r="A598">
        <v>304</v>
      </c>
      <c r="B598">
        <v>1309</v>
      </c>
      <c r="C598" t="s">
        <v>143</v>
      </c>
      <c r="D598">
        <v>22</v>
      </c>
      <c r="E598" t="s">
        <v>148</v>
      </c>
      <c r="F598">
        <v>2</v>
      </c>
      <c r="G598">
        <v>46</v>
      </c>
      <c r="H598" s="3">
        <v>127.98</v>
      </c>
      <c r="I598">
        <v>2</v>
      </c>
      <c r="J598" t="s">
        <v>743</v>
      </c>
      <c r="K598" t="s">
        <v>177</v>
      </c>
      <c r="L598">
        <v>5</v>
      </c>
    </row>
    <row r="599" spans="1:12" ht="12.75">
      <c r="A599">
        <v>304</v>
      </c>
      <c r="B599">
        <v>1309</v>
      </c>
      <c r="C599" t="s">
        <v>143</v>
      </c>
      <c r="D599">
        <v>22</v>
      </c>
      <c r="E599" t="s">
        <v>148</v>
      </c>
      <c r="F599">
        <v>2</v>
      </c>
      <c r="G599">
        <v>108</v>
      </c>
      <c r="H599" s="3">
        <v>128.6</v>
      </c>
      <c r="I599">
        <v>3</v>
      </c>
      <c r="J599" t="s">
        <v>744</v>
      </c>
      <c r="K599" t="s">
        <v>177</v>
      </c>
      <c r="L599">
        <v>5</v>
      </c>
    </row>
    <row r="600" spans="1:12" ht="12.75">
      <c r="A600">
        <v>304</v>
      </c>
      <c r="B600">
        <v>1309</v>
      </c>
      <c r="C600" t="s">
        <v>143</v>
      </c>
      <c r="D600">
        <v>22</v>
      </c>
      <c r="E600" t="s">
        <v>148</v>
      </c>
      <c r="F600">
        <v>2</v>
      </c>
      <c r="G600">
        <v>131</v>
      </c>
      <c r="H600" s="3">
        <v>128.83</v>
      </c>
      <c r="I600">
        <v>4</v>
      </c>
      <c r="J600" t="s">
        <v>745</v>
      </c>
      <c r="K600" t="s">
        <v>177</v>
      </c>
      <c r="L600">
        <v>5</v>
      </c>
    </row>
    <row r="601" spans="1:12" ht="12.75">
      <c r="A601">
        <v>304</v>
      </c>
      <c r="B601">
        <v>1309</v>
      </c>
      <c r="C601" t="s">
        <v>143</v>
      </c>
      <c r="D601">
        <v>22</v>
      </c>
      <c r="E601" t="s">
        <v>148</v>
      </c>
      <c r="F601">
        <v>2</v>
      </c>
      <c r="G601">
        <v>135</v>
      </c>
      <c r="H601" s="3">
        <v>128.87</v>
      </c>
      <c r="I601">
        <v>5</v>
      </c>
      <c r="J601" t="s">
        <v>746</v>
      </c>
      <c r="K601" t="s">
        <v>177</v>
      </c>
      <c r="L601">
        <v>5</v>
      </c>
    </row>
    <row r="602" spans="1:12" ht="12.75">
      <c r="A602">
        <v>304</v>
      </c>
      <c r="B602">
        <v>1309</v>
      </c>
      <c r="C602" t="s">
        <v>143</v>
      </c>
      <c r="D602">
        <v>22</v>
      </c>
      <c r="E602" t="s">
        <v>148</v>
      </c>
      <c r="F602">
        <v>2</v>
      </c>
      <c r="G602">
        <v>140</v>
      </c>
      <c r="H602" s="3">
        <v>128.92</v>
      </c>
      <c r="I602">
        <v>6</v>
      </c>
      <c r="J602" t="s">
        <v>747</v>
      </c>
      <c r="K602" t="s">
        <v>177</v>
      </c>
      <c r="L602">
        <v>5</v>
      </c>
    </row>
    <row r="603" spans="1:12" ht="12.75">
      <c r="A603">
        <v>304</v>
      </c>
      <c r="B603">
        <v>1309</v>
      </c>
      <c r="C603" t="s">
        <v>143</v>
      </c>
      <c r="D603">
        <v>22</v>
      </c>
      <c r="E603" t="s">
        <v>148</v>
      </c>
      <c r="F603">
        <v>3</v>
      </c>
      <c r="G603">
        <v>0</v>
      </c>
      <c r="H603" s="3">
        <v>128.98</v>
      </c>
      <c r="I603">
        <v>1</v>
      </c>
      <c r="J603" t="s">
        <v>748</v>
      </c>
      <c r="K603" t="s">
        <v>177</v>
      </c>
      <c r="L603">
        <v>5</v>
      </c>
    </row>
    <row r="604" spans="1:12" ht="12.75">
      <c r="A604">
        <v>304</v>
      </c>
      <c r="B604">
        <v>1309</v>
      </c>
      <c r="C604" t="s">
        <v>143</v>
      </c>
      <c r="D604">
        <v>22</v>
      </c>
      <c r="E604" t="s">
        <v>148</v>
      </c>
      <c r="F604">
        <v>3</v>
      </c>
      <c r="H604" s="3">
        <v>129</v>
      </c>
      <c r="I604">
        <v>2</v>
      </c>
      <c r="J604" t="s">
        <v>749</v>
      </c>
      <c r="K604" t="s">
        <v>177</v>
      </c>
      <c r="L604">
        <v>5</v>
      </c>
    </row>
    <row r="605" spans="1:12" ht="12.75">
      <c r="A605">
        <v>304</v>
      </c>
      <c r="B605">
        <v>1309</v>
      </c>
      <c r="C605" t="s">
        <v>143</v>
      </c>
      <c r="D605">
        <v>22</v>
      </c>
      <c r="E605" t="s">
        <v>148</v>
      </c>
      <c r="F605">
        <v>3</v>
      </c>
      <c r="G605">
        <v>30</v>
      </c>
      <c r="H605" s="3">
        <v>129.28</v>
      </c>
      <c r="I605">
        <v>3</v>
      </c>
      <c r="J605" t="s">
        <v>750</v>
      </c>
      <c r="K605" t="s">
        <v>177</v>
      </c>
      <c r="L605">
        <v>5</v>
      </c>
    </row>
    <row r="606" spans="1:12" ht="12.75">
      <c r="A606">
        <v>304</v>
      </c>
      <c r="B606">
        <v>1309</v>
      </c>
      <c r="C606" t="s">
        <v>143</v>
      </c>
      <c r="D606">
        <v>22</v>
      </c>
      <c r="E606" t="s">
        <v>148</v>
      </c>
      <c r="F606">
        <v>3</v>
      </c>
      <c r="H606" s="3">
        <v>129.02</v>
      </c>
      <c r="I606">
        <v>4</v>
      </c>
      <c r="J606" t="s">
        <v>751</v>
      </c>
      <c r="K606" t="s">
        <v>177</v>
      </c>
      <c r="L606">
        <v>5</v>
      </c>
    </row>
    <row r="607" spans="1:12" ht="12.75">
      <c r="A607">
        <v>304</v>
      </c>
      <c r="B607">
        <v>1309</v>
      </c>
      <c r="C607" t="s">
        <v>143</v>
      </c>
      <c r="D607">
        <v>22</v>
      </c>
      <c r="E607" t="s">
        <v>148</v>
      </c>
      <c r="F607">
        <v>3</v>
      </c>
      <c r="G607">
        <v>56</v>
      </c>
      <c r="H607" s="3">
        <v>129.54</v>
      </c>
      <c r="I607">
        <v>5</v>
      </c>
      <c r="J607" t="s">
        <v>752</v>
      </c>
      <c r="K607" t="s">
        <v>177</v>
      </c>
      <c r="L607">
        <v>5</v>
      </c>
    </row>
    <row r="608" spans="1:12" ht="12.75">
      <c r="A608">
        <v>304</v>
      </c>
      <c r="B608">
        <v>1309</v>
      </c>
      <c r="C608" t="s">
        <v>143</v>
      </c>
      <c r="D608">
        <v>22</v>
      </c>
      <c r="E608" t="s">
        <v>148</v>
      </c>
      <c r="F608">
        <v>3</v>
      </c>
      <c r="G608">
        <v>74</v>
      </c>
      <c r="H608" s="3">
        <v>129.72</v>
      </c>
      <c r="I608">
        <v>6</v>
      </c>
      <c r="J608" t="s">
        <v>753</v>
      </c>
      <c r="K608" t="s">
        <v>177</v>
      </c>
      <c r="L608">
        <v>5</v>
      </c>
    </row>
    <row r="609" spans="1:12" ht="12.75">
      <c r="A609">
        <v>304</v>
      </c>
      <c r="B609">
        <v>1309</v>
      </c>
      <c r="C609" t="s">
        <v>143</v>
      </c>
      <c r="D609">
        <v>22</v>
      </c>
      <c r="E609" t="s">
        <v>148</v>
      </c>
      <c r="F609">
        <v>3</v>
      </c>
      <c r="G609">
        <v>84</v>
      </c>
      <c r="H609" s="3">
        <v>129.82</v>
      </c>
      <c r="I609">
        <v>7</v>
      </c>
      <c r="J609" t="s">
        <v>754</v>
      </c>
      <c r="K609" t="s">
        <v>177</v>
      </c>
      <c r="L609">
        <v>5</v>
      </c>
    </row>
    <row r="610" spans="1:12" ht="12.75">
      <c r="A610">
        <v>304</v>
      </c>
      <c r="B610">
        <v>1309</v>
      </c>
      <c r="C610" t="s">
        <v>143</v>
      </c>
      <c r="D610">
        <v>23</v>
      </c>
      <c r="E610" t="s">
        <v>148</v>
      </c>
      <c r="F610">
        <v>1</v>
      </c>
      <c r="G610">
        <v>0</v>
      </c>
      <c r="H610" s="3">
        <v>131</v>
      </c>
      <c r="I610">
        <v>1</v>
      </c>
      <c r="J610" t="s">
        <v>755</v>
      </c>
      <c r="K610" t="s">
        <v>106</v>
      </c>
      <c r="L610">
        <v>0</v>
      </c>
    </row>
    <row r="611" spans="1:12" ht="12.75">
      <c r="A611">
        <v>304</v>
      </c>
      <c r="B611">
        <v>1309</v>
      </c>
      <c r="C611" t="s">
        <v>143</v>
      </c>
      <c r="D611">
        <v>23</v>
      </c>
      <c r="E611" t="s">
        <v>148</v>
      </c>
      <c r="F611">
        <v>1</v>
      </c>
      <c r="G611">
        <v>7</v>
      </c>
      <c r="H611" s="3">
        <v>131.07</v>
      </c>
      <c r="I611">
        <v>2</v>
      </c>
      <c r="J611" t="s">
        <v>756</v>
      </c>
      <c r="K611" t="s">
        <v>106</v>
      </c>
      <c r="L611">
        <v>0</v>
      </c>
    </row>
    <row r="612" spans="1:12" ht="12.75">
      <c r="A612">
        <v>304</v>
      </c>
      <c r="B612">
        <v>1309</v>
      </c>
      <c r="C612" t="s">
        <v>143</v>
      </c>
      <c r="D612">
        <v>23</v>
      </c>
      <c r="E612" t="s">
        <v>148</v>
      </c>
      <c r="F612">
        <v>1</v>
      </c>
      <c r="G612">
        <v>10</v>
      </c>
      <c r="H612" s="3">
        <v>131.1</v>
      </c>
      <c r="I612">
        <v>3</v>
      </c>
      <c r="J612" t="s">
        <v>757</v>
      </c>
      <c r="K612" t="s">
        <v>106</v>
      </c>
      <c r="L612">
        <v>0</v>
      </c>
    </row>
    <row r="613" spans="1:12" ht="12.75">
      <c r="A613">
        <v>304</v>
      </c>
      <c r="B613">
        <v>1309</v>
      </c>
      <c r="C613" t="s">
        <v>143</v>
      </c>
      <c r="D613">
        <v>23</v>
      </c>
      <c r="E613" t="s">
        <v>148</v>
      </c>
      <c r="F613">
        <v>1</v>
      </c>
      <c r="G613">
        <v>13</v>
      </c>
      <c r="H613" s="3">
        <v>131.13</v>
      </c>
      <c r="I613">
        <v>4</v>
      </c>
      <c r="J613" t="s">
        <v>758</v>
      </c>
      <c r="K613" t="s">
        <v>106</v>
      </c>
      <c r="L613">
        <v>0</v>
      </c>
    </row>
    <row r="614" spans="1:12" ht="12.75">
      <c r="A614">
        <v>304</v>
      </c>
      <c r="B614">
        <v>1309</v>
      </c>
      <c r="C614" t="s">
        <v>143</v>
      </c>
      <c r="D614">
        <v>23</v>
      </c>
      <c r="E614" t="s">
        <v>148</v>
      </c>
      <c r="F614">
        <v>1</v>
      </c>
      <c r="G614">
        <v>20</v>
      </c>
      <c r="H614" s="3">
        <v>131.2</v>
      </c>
      <c r="I614">
        <v>5</v>
      </c>
      <c r="J614" t="s">
        <v>759</v>
      </c>
      <c r="K614" t="s">
        <v>106</v>
      </c>
      <c r="L614">
        <v>0</v>
      </c>
    </row>
    <row r="615" spans="1:12" ht="12.75">
      <c r="A615">
        <v>304</v>
      </c>
      <c r="B615">
        <v>1309</v>
      </c>
      <c r="C615" t="s">
        <v>143</v>
      </c>
      <c r="D615">
        <v>23</v>
      </c>
      <c r="E615" t="s">
        <v>148</v>
      </c>
      <c r="F615">
        <v>1</v>
      </c>
      <c r="G615">
        <v>25</v>
      </c>
      <c r="H615" s="3">
        <v>131.25</v>
      </c>
      <c r="I615">
        <v>6</v>
      </c>
      <c r="J615" t="s">
        <v>760</v>
      </c>
      <c r="K615" t="s">
        <v>106</v>
      </c>
      <c r="L615">
        <v>0</v>
      </c>
    </row>
    <row r="616" spans="1:12" ht="12.75">
      <c r="A616">
        <v>304</v>
      </c>
      <c r="B616">
        <v>1309</v>
      </c>
      <c r="C616" t="s">
        <v>143</v>
      </c>
      <c r="D616">
        <v>23</v>
      </c>
      <c r="E616" t="s">
        <v>148</v>
      </c>
      <c r="F616">
        <v>1</v>
      </c>
      <c r="G616">
        <v>31</v>
      </c>
      <c r="H616" s="3">
        <v>131.31</v>
      </c>
      <c r="I616">
        <v>7</v>
      </c>
      <c r="J616" t="s">
        <v>761</v>
      </c>
      <c r="K616" t="s">
        <v>106</v>
      </c>
      <c r="L616">
        <v>0</v>
      </c>
    </row>
    <row r="617" spans="1:12" ht="12.75">
      <c r="A617">
        <v>304</v>
      </c>
      <c r="B617">
        <v>1309</v>
      </c>
      <c r="C617" t="s">
        <v>143</v>
      </c>
      <c r="D617">
        <v>23</v>
      </c>
      <c r="E617" t="s">
        <v>148</v>
      </c>
      <c r="F617">
        <v>1</v>
      </c>
      <c r="G617">
        <v>34</v>
      </c>
      <c r="H617" s="3">
        <v>131.34</v>
      </c>
      <c r="I617">
        <v>8</v>
      </c>
      <c r="J617" t="s">
        <v>762</v>
      </c>
      <c r="K617" t="s">
        <v>106</v>
      </c>
      <c r="L617">
        <v>0</v>
      </c>
    </row>
    <row r="618" spans="1:12" ht="12.75">
      <c r="A618">
        <v>304</v>
      </c>
      <c r="B618">
        <v>1309</v>
      </c>
      <c r="C618" t="s">
        <v>143</v>
      </c>
      <c r="D618">
        <v>23</v>
      </c>
      <c r="E618" t="s">
        <v>148</v>
      </c>
      <c r="F618">
        <v>1</v>
      </c>
      <c r="G618">
        <v>39</v>
      </c>
      <c r="H618" s="3">
        <v>131.39</v>
      </c>
      <c r="I618">
        <v>9</v>
      </c>
      <c r="J618" t="s">
        <v>763</v>
      </c>
      <c r="K618" t="s">
        <v>106</v>
      </c>
      <c r="L618">
        <v>0</v>
      </c>
    </row>
    <row r="619" spans="1:12" ht="12.75">
      <c r="A619">
        <v>304</v>
      </c>
      <c r="B619">
        <v>1309</v>
      </c>
      <c r="C619" t="s">
        <v>143</v>
      </c>
      <c r="D619">
        <v>23</v>
      </c>
      <c r="E619" t="s">
        <v>148</v>
      </c>
      <c r="F619">
        <v>1</v>
      </c>
      <c r="G619">
        <v>43</v>
      </c>
      <c r="H619" s="3">
        <v>131.43</v>
      </c>
      <c r="I619">
        <v>10</v>
      </c>
      <c r="J619" t="s">
        <v>764</v>
      </c>
      <c r="K619" t="s">
        <v>106</v>
      </c>
      <c r="L619">
        <v>0</v>
      </c>
    </row>
    <row r="620" spans="1:12" ht="12.75">
      <c r="A620">
        <v>304</v>
      </c>
      <c r="B620">
        <v>1309</v>
      </c>
      <c r="C620" t="s">
        <v>143</v>
      </c>
      <c r="D620">
        <v>23</v>
      </c>
      <c r="E620" t="s">
        <v>148</v>
      </c>
      <c r="F620">
        <v>1</v>
      </c>
      <c r="G620">
        <v>46</v>
      </c>
      <c r="H620" s="3">
        <v>131.46</v>
      </c>
      <c r="I620">
        <v>11</v>
      </c>
      <c r="J620" t="s">
        <v>765</v>
      </c>
      <c r="K620" t="s">
        <v>106</v>
      </c>
      <c r="L620">
        <v>0</v>
      </c>
    </row>
    <row r="621" spans="1:12" ht="12.75">
      <c r="A621">
        <v>304</v>
      </c>
      <c r="B621">
        <v>1309</v>
      </c>
      <c r="C621" t="s">
        <v>143</v>
      </c>
      <c r="D621">
        <v>23</v>
      </c>
      <c r="E621" t="s">
        <v>148</v>
      </c>
      <c r="F621">
        <v>1</v>
      </c>
      <c r="G621">
        <v>52</v>
      </c>
      <c r="H621" s="3">
        <v>131.52</v>
      </c>
      <c r="I621">
        <v>12</v>
      </c>
      <c r="J621" t="s">
        <v>766</v>
      </c>
      <c r="K621" t="s">
        <v>106</v>
      </c>
      <c r="L621">
        <v>0</v>
      </c>
    </row>
    <row r="622" spans="1:12" ht="12.75">
      <c r="A622">
        <v>304</v>
      </c>
      <c r="B622">
        <v>1309</v>
      </c>
      <c r="C622" t="s">
        <v>143</v>
      </c>
      <c r="D622">
        <v>23</v>
      </c>
      <c r="E622" t="s">
        <v>148</v>
      </c>
      <c r="F622">
        <v>1</v>
      </c>
      <c r="G622">
        <v>60</v>
      </c>
      <c r="H622" s="3">
        <v>131.6</v>
      </c>
      <c r="I622">
        <v>13</v>
      </c>
      <c r="J622" t="s">
        <v>767</v>
      </c>
      <c r="K622" t="s">
        <v>177</v>
      </c>
      <c r="L622">
        <v>5</v>
      </c>
    </row>
    <row r="623" spans="1:12" ht="12.75">
      <c r="A623">
        <v>304</v>
      </c>
      <c r="B623">
        <v>1309</v>
      </c>
      <c r="C623" t="s">
        <v>143</v>
      </c>
      <c r="D623">
        <v>23</v>
      </c>
      <c r="E623" t="s">
        <v>148</v>
      </c>
      <c r="F623">
        <v>1</v>
      </c>
      <c r="G623">
        <v>67</v>
      </c>
      <c r="H623" s="3">
        <v>131.67</v>
      </c>
      <c r="I623">
        <v>14</v>
      </c>
      <c r="J623" t="s">
        <v>768</v>
      </c>
      <c r="K623" t="s">
        <v>177</v>
      </c>
      <c r="L623">
        <v>5</v>
      </c>
    </row>
    <row r="624" spans="1:12" ht="12.75">
      <c r="A624">
        <v>304</v>
      </c>
      <c r="B624">
        <v>1309</v>
      </c>
      <c r="C624" t="s">
        <v>143</v>
      </c>
      <c r="D624">
        <v>23</v>
      </c>
      <c r="E624" t="s">
        <v>148</v>
      </c>
      <c r="F624">
        <v>1</v>
      </c>
      <c r="G624">
        <v>78</v>
      </c>
      <c r="H624" s="3">
        <v>131.78</v>
      </c>
      <c r="I624">
        <v>15</v>
      </c>
      <c r="J624" t="s">
        <v>769</v>
      </c>
      <c r="K624" t="s">
        <v>177</v>
      </c>
      <c r="L624">
        <v>5</v>
      </c>
    </row>
    <row r="625" spans="1:12" ht="12.75">
      <c r="A625">
        <v>304</v>
      </c>
      <c r="B625">
        <v>1309</v>
      </c>
      <c r="C625" t="s">
        <v>143</v>
      </c>
      <c r="D625">
        <v>23</v>
      </c>
      <c r="E625" t="s">
        <v>148</v>
      </c>
      <c r="F625">
        <v>1</v>
      </c>
      <c r="G625">
        <v>88</v>
      </c>
      <c r="H625" s="3">
        <v>131.88</v>
      </c>
      <c r="I625">
        <v>16</v>
      </c>
      <c r="J625" t="s">
        <v>770</v>
      </c>
      <c r="K625" t="s">
        <v>177</v>
      </c>
      <c r="L625">
        <v>5</v>
      </c>
    </row>
    <row r="626" spans="1:12" ht="12.75">
      <c r="A626">
        <v>304</v>
      </c>
      <c r="B626">
        <v>1309</v>
      </c>
      <c r="C626" t="s">
        <v>143</v>
      </c>
      <c r="D626">
        <v>23</v>
      </c>
      <c r="E626" t="s">
        <v>148</v>
      </c>
      <c r="F626">
        <v>1</v>
      </c>
      <c r="G626">
        <v>92</v>
      </c>
      <c r="H626" s="3">
        <v>131.92</v>
      </c>
      <c r="I626">
        <v>17</v>
      </c>
      <c r="J626" t="s">
        <v>771</v>
      </c>
      <c r="K626" t="s">
        <v>177</v>
      </c>
      <c r="L626">
        <v>5</v>
      </c>
    </row>
    <row r="627" spans="1:12" ht="12.75">
      <c r="A627">
        <v>304</v>
      </c>
      <c r="B627">
        <v>1309</v>
      </c>
      <c r="C627" t="s">
        <v>143</v>
      </c>
      <c r="D627">
        <v>23</v>
      </c>
      <c r="E627" t="s">
        <v>148</v>
      </c>
      <c r="F627">
        <v>1</v>
      </c>
      <c r="G627">
        <v>99</v>
      </c>
      <c r="H627" s="3">
        <v>131.99</v>
      </c>
      <c r="I627">
        <v>18</v>
      </c>
      <c r="J627" t="s">
        <v>772</v>
      </c>
      <c r="K627" t="s">
        <v>177</v>
      </c>
      <c r="L627">
        <v>5</v>
      </c>
    </row>
    <row r="628" spans="1:12" ht="12.75">
      <c r="A628">
        <v>304</v>
      </c>
      <c r="B628">
        <v>1309</v>
      </c>
      <c r="C628" t="s">
        <v>143</v>
      </c>
      <c r="D628">
        <v>23</v>
      </c>
      <c r="E628" t="s">
        <v>148</v>
      </c>
      <c r="F628">
        <v>1</v>
      </c>
      <c r="G628">
        <v>103</v>
      </c>
      <c r="H628" s="3">
        <v>132.03</v>
      </c>
      <c r="I628">
        <v>19</v>
      </c>
      <c r="J628" t="s">
        <v>773</v>
      </c>
      <c r="K628" t="s">
        <v>177</v>
      </c>
      <c r="L628">
        <v>5</v>
      </c>
    </row>
    <row r="629" spans="1:12" ht="12.75">
      <c r="A629">
        <v>304</v>
      </c>
      <c r="B629">
        <v>1309</v>
      </c>
      <c r="C629" t="s">
        <v>143</v>
      </c>
      <c r="D629">
        <v>23</v>
      </c>
      <c r="E629" t="s">
        <v>148</v>
      </c>
      <c r="F629">
        <v>1</v>
      </c>
      <c r="G629">
        <v>108</v>
      </c>
      <c r="H629" s="3">
        <v>132.08</v>
      </c>
      <c r="I629">
        <v>20</v>
      </c>
      <c r="J629" t="s">
        <v>774</v>
      </c>
      <c r="K629" t="s">
        <v>177</v>
      </c>
      <c r="L629">
        <v>5</v>
      </c>
    </row>
    <row r="630" spans="1:12" ht="12.75">
      <c r="A630">
        <v>304</v>
      </c>
      <c r="B630">
        <v>1309</v>
      </c>
      <c r="C630" t="s">
        <v>143</v>
      </c>
      <c r="D630">
        <v>23</v>
      </c>
      <c r="E630" t="s">
        <v>148</v>
      </c>
      <c r="F630">
        <v>1</v>
      </c>
      <c r="G630">
        <v>113</v>
      </c>
      <c r="H630" s="3">
        <v>132.13</v>
      </c>
      <c r="I630">
        <v>21</v>
      </c>
      <c r="J630" t="s">
        <v>775</v>
      </c>
      <c r="K630" t="s">
        <v>177</v>
      </c>
      <c r="L630">
        <v>5</v>
      </c>
    </row>
    <row r="631" spans="1:12" ht="12.75">
      <c r="A631">
        <v>304</v>
      </c>
      <c r="B631">
        <v>1309</v>
      </c>
      <c r="C631" t="s">
        <v>143</v>
      </c>
      <c r="D631">
        <v>23</v>
      </c>
      <c r="E631" t="s">
        <v>148</v>
      </c>
      <c r="F631">
        <v>1</v>
      </c>
      <c r="G631">
        <v>119</v>
      </c>
      <c r="H631" s="3">
        <v>132.19</v>
      </c>
      <c r="I631">
        <v>22</v>
      </c>
      <c r="J631" t="s">
        <v>776</v>
      </c>
      <c r="K631" t="s">
        <v>177</v>
      </c>
      <c r="L631">
        <v>5</v>
      </c>
    </row>
    <row r="632" spans="1:12" ht="12.75">
      <c r="A632">
        <v>304</v>
      </c>
      <c r="B632">
        <v>1309</v>
      </c>
      <c r="C632" t="s">
        <v>143</v>
      </c>
      <c r="D632">
        <v>23</v>
      </c>
      <c r="E632" t="s">
        <v>148</v>
      </c>
      <c r="F632">
        <v>1</v>
      </c>
      <c r="G632">
        <v>128</v>
      </c>
      <c r="H632" s="3">
        <v>132.28</v>
      </c>
      <c r="I632">
        <v>23</v>
      </c>
      <c r="J632" t="s">
        <v>777</v>
      </c>
      <c r="K632" t="s">
        <v>177</v>
      </c>
      <c r="L632">
        <v>5</v>
      </c>
    </row>
    <row r="633" spans="1:12" ht="12.75">
      <c r="A633">
        <v>304</v>
      </c>
      <c r="B633">
        <v>1309</v>
      </c>
      <c r="C633" t="s">
        <v>143</v>
      </c>
      <c r="D633">
        <v>23</v>
      </c>
      <c r="E633" t="s">
        <v>148</v>
      </c>
      <c r="F633">
        <v>1</v>
      </c>
      <c r="G633">
        <v>137</v>
      </c>
      <c r="H633" s="3">
        <v>132.37</v>
      </c>
      <c r="I633">
        <v>24</v>
      </c>
      <c r="J633" t="s">
        <v>778</v>
      </c>
      <c r="K633" t="s">
        <v>177</v>
      </c>
      <c r="L633">
        <v>5</v>
      </c>
    </row>
    <row r="634" spans="1:12" ht="12.75">
      <c r="A634">
        <v>304</v>
      </c>
      <c r="B634">
        <v>1309</v>
      </c>
      <c r="C634" t="s">
        <v>143</v>
      </c>
      <c r="D634">
        <v>23</v>
      </c>
      <c r="E634" t="s">
        <v>148</v>
      </c>
      <c r="F634">
        <v>1</v>
      </c>
      <c r="G634">
        <v>142</v>
      </c>
      <c r="H634" s="3">
        <v>132.42</v>
      </c>
      <c r="I634">
        <v>25</v>
      </c>
      <c r="J634" t="s">
        <v>779</v>
      </c>
      <c r="K634" t="s">
        <v>177</v>
      </c>
      <c r="L634">
        <v>5</v>
      </c>
    </row>
    <row r="635" spans="1:12" ht="12.75">
      <c r="A635">
        <v>304</v>
      </c>
      <c r="B635">
        <v>1309</v>
      </c>
      <c r="C635" t="s">
        <v>143</v>
      </c>
      <c r="D635">
        <v>23</v>
      </c>
      <c r="E635" t="s">
        <v>148</v>
      </c>
      <c r="F635">
        <v>2</v>
      </c>
      <c r="G635">
        <v>0</v>
      </c>
      <c r="H635" s="3">
        <v>132.5</v>
      </c>
      <c r="I635">
        <v>1</v>
      </c>
      <c r="J635" t="s">
        <v>780</v>
      </c>
      <c r="K635" t="s">
        <v>781</v>
      </c>
      <c r="L635">
        <v>7</v>
      </c>
    </row>
    <row r="636" spans="1:12" ht="12.75">
      <c r="A636">
        <v>304</v>
      </c>
      <c r="B636">
        <v>1309</v>
      </c>
      <c r="C636" t="s">
        <v>143</v>
      </c>
      <c r="D636">
        <v>23</v>
      </c>
      <c r="E636" t="s">
        <v>148</v>
      </c>
      <c r="F636">
        <v>2</v>
      </c>
      <c r="G636">
        <v>50</v>
      </c>
      <c r="H636" s="3">
        <v>133</v>
      </c>
      <c r="I636">
        <v>2</v>
      </c>
      <c r="J636" t="s">
        <v>782</v>
      </c>
      <c r="K636" t="s">
        <v>781</v>
      </c>
      <c r="L636">
        <v>7</v>
      </c>
    </row>
    <row r="637" spans="1:12" ht="12.75">
      <c r="A637">
        <v>304</v>
      </c>
      <c r="B637">
        <v>1309</v>
      </c>
      <c r="C637" t="s">
        <v>143</v>
      </c>
      <c r="D637">
        <v>23</v>
      </c>
      <c r="E637" t="s">
        <v>148</v>
      </c>
      <c r="F637">
        <v>2</v>
      </c>
      <c r="G637">
        <v>20</v>
      </c>
      <c r="H637" s="3">
        <v>132.7</v>
      </c>
      <c r="I637">
        <v>3</v>
      </c>
      <c r="J637" t="s">
        <v>783</v>
      </c>
      <c r="K637" t="s">
        <v>781</v>
      </c>
      <c r="L637">
        <v>7</v>
      </c>
    </row>
    <row r="638" spans="1:12" ht="12.75">
      <c r="A638">
        <v>304</v>
      </c>
      <c r="B638">
        <v>1309</v>
      </c>
      <c r="C638" t="s">
        <v>143</v>
      </c>
      <c r="D638">
        <v>23</v>
      </c>
      <c r="E638" t="s">
        <v>148</v>
      </c>
      <c r="F638">
        <v>2</v>
      </c>
      <c r="G638">
        <v>28</v>
      </c>
      <c r="H638" s="3">
        <v>132.78</v>
      </c>
      <c r="I638">
        <v>4</v>
      </c>
      <c r="J638" t="s">
        <v>784</v>
      </c>
      <c r="K638" t="s">
        <v>781</v>
      </c>
      <c r="L638">
        <v>7</v>
      </c>
    </row>
    <row r="639" spans="1:12" ht="12.75">
      <c r="A639">
        <v>304</v>
      </c>
      <c r="B639">
        <v>1309</v>
      </c>
      <c r="C639" t="s">
        <v>143</v>
      </c>
      <c r="D639">
        <v>23</v>
      </c>
      <c r="E639" t="s">
        <v>148</v>
      </c>
      <c r="F639">
        <v>2</v>
      </c>
      <c r="G639">
        <v>38</v>
      </c>
      <c r="H639" s="3">
        <v>132.88</v>
      </c>
      <c r="I639">
        <v>5</v>
      </c>
      <c r="J639" t="s">
        <v>785</v>
      </c>
      <c r="K639" t="s">
        <v>781</v>
      </c>
      <c r="L639">
        <v>7</v>
      </c>
    </row>
    <row r="640" spans="1:12" ht="12.75">
      <c r="A640">
        <v>304</v>
      </c>
      <c r="B640">
        <v>1309</v>
      </c>
      <c r="C640" t="s">
        <v>143</v>
      </c>
      <c r="D640">
        <v>23</v>
      </c>
      <c r="E640" t="s">
        <v>148</v>
      </c>
      <c r="F640">
        <v>2</v>
      </c>
      <c r="G640">
        <v>50</v>
      </c>
      <c r="H640" s="3">
        <v>133</v>
      </c>
      <c r="I640">
        <v>6</v>
      </c>
      <c r="J640" t="s">
        <v>1056</v>
      </c>
      <c r="K640" t="s">
        <v>781</v>
      </c>
      <c r="L640">
        <v>7</v>
      </c>
    </row>
    <row r="641" spans="1:12" ht="12.75">
      <c r="A641">
        <v>304</v>
      </c>
      <c r="B641">
        <v>1309</v>
      </c>
      <c r="C641" t="s">
        <v>143</v>
      </c>
      <c r="D641">
        <v>23</v>
      </c>
      <c r="E641" t="s">
        <v>148</v>
      </c>
      <c r="F641">
        <v>2</v>
      </c>
      <c r="G641">
        <v>60</v>
      </c>
      <c r="H641" s="3">
        <v>133.1</v>
      </c>
      <c r="I641">
        <v>7</v>
      </c>
      <c r="J641" t="s">
        <v>1057</v>
      </c>
      <c r="K641" t="s">
        <v>781</v>
      </c>
      <c r="L641">
        <v>7</v>
      </c>
    </row>
    <row r="642" spans="1:12" ht="12.75">
      <c r="A642">
        <v>304</v>
      </c>
      <c r="B642">
        <v>1309</v>
      </c>
      <c r="C642" t="s">
        <v>143</v>
      </c>
      <c r="D642">
        <v>23</v>
      </c>
      <c r="E642" t="s">
        <v>148</v>
      </c>
      <c r="F642">
        <v>2</v>
      </c>
      <c r="G642">
        <v>62</v>
      </c>
      <c r="H642" s="3">
        <v>133.12</v>
      </c>
      <c r="I642">
        <v>8</v>
      </c>
      <c r="J642" t="s">
        <v>1058</v>
      </c>
      <c r="K642" t="s">
        <v>781</v>
      </c>
      <c r="L642">
        <v>7</v>
      </c>
    </row>
    <row r="643" spans="1:12" ht="12.75">
      <c r="A643">
        <v>304</v>
      </c>
      <c r="B643">
        <v>1309</v>
      </c>
      <c r="C643" t="s">
        <v>143</v>
      </c>
      <c r="D643">
        <v>23</v>
      </c>
      <c r="E643" t="s">
        <v>148</v>
      </c>
      <c r="F643">
        <v>2</v>
      </c>
      <c r="G643">
        <v>77</v>
      </c>
      <c r="H643" s="3">
        <v>133.27</v>
      </c>
      <c r="I643">
        <v>9</v>
      </c>
      <c r="J643" t="s">
        <v>1059</v>
      </c>
      <c r="K643" t="s">
        <v>781</v>
      </c>
      <c r="L643">
        <v>7</v>
      </c>
    </row>
    <row r="644" spans="1:12" ht="12.75">
      <c r="A644">
        <v>304</v>
      </c>
      <c r="B644">
        <v>1309</v>
      </c>
      <c r="C644" t="s">
        <v>143</v>
      </c>
      <c r="D644">
        <v>23</v>
      </c>
      <c r="E644" t="s">
        <v>148</v>
      </c>
      <c r="F644">
        <v>2</v>
      </c>
      <c r="G644">
        <v>83</v>
      </c>
      <c r="H644" s="3">
        <v>133.33</v>
      </c>
      <c r="I644">
        <v>10</v>
      </c>
      <c r="J644" t="s">
        <v>1060</v>
      </c>
      <c r="K644" t="s">
        <v>781</v>
      </c>
      <c r="L644">
        <v>7</v>
      </c>
    </row>
    <row r="645" spans="1:12" ht="12.75">
      <c r="A645">
        <v>304</v>
      </c>
      <c r="B645">
        <v>1309</v>
      </c>
      <c r="C645" t="s">
        <v>143</v>
      </c>
      <c r="D645">
        <v>23</v>
      </c>
      <c r="E645" t="s">
        <v>148</v>
      </c>
      <c r="F645">
        <v>2</v>
      </c>
      <c r="G645">
        <v>88</v>
      </c>
      <c r="H645" s="3">
        <v>133.38</v>
      </c>
      <c r="I645">
        <v>11</v>
      </c>
      <c r="J645" t="s">
        <v>1061</v>
      </c>
      <c r="K645" t="s">
        <v>781</v>
      </c>
      <c r="L645">
        <v>7</v>
      </c>
    </row>
    <row r="646" spans="1:12" ht="12.75">
      <c r="A646">
        <v>304</v>
      </c>
      <c r="B646">
        <v>1309</v>
      </c>
      <c r="C646" t="s">
        <v>143</v>
      </c>
      <c r="D646">
        <v>23</v>
      </c>
      <c r="E646" t="s">
        <v>148</v>
      </c>
      <c r="F646">
        <v>2</v>
      </c>
      <c r="G646">
        <v>103</v>
      </c>
      <c r="H646" s="3">
        <v>133.53</v>
      </c>
      <c r="I646">
        <v>12</v>
      </c>
      <c r="J646" t="s">
        <v>1062</v>
      </c>
      <c r="K646" t="s">
        <v>781</v>
      </c>
      <c r="L646">
        <v>7</v>
      </c>
    </row>
    <row r="647" spans="1:12" ht="12.75">
      <c r="A647">
        <v>304</v>
      </c>
      <c r="B647">
        <v>1309</v>
      </c>
      <c r="C647" t="s">
        <v>143</v>
      </c>
      <c r="D647">
        <v>23</v>
      </c>
      <c r="E647" t="s">
        <v>148</v>
      </c>
      <c r="F647">
        <v>2</v>
      </c>
      <c r="G647">
        <v>108</v>
      </c>
      <c r="H647" s="3">
        <v>133.58</v>
      </c>
      <c r="I647">
        <v>13</v>
      </c>
      <c r="J647" t="s">
        <v>1063</v>
      </c>
      <c r="K647" t="s">
        <v>781</v>
      </c>
      <c r="L647">
        <v>7</v>
      </c>
    </row>
    <row r="648" spans="1:12" ht="12.75">
      <c r="A648">
        <v>304</v>
      </c>
      <c r="B648">
        <v>1309</v>
      </c>
      <c r="C648" t="s">
        <v>143</v>
      </c>
      <c r="D648">
        <v>23</v>
      </c>
      <c r="E648" t="s">
        <v>148</v>
      </c>
      <c r="F648">
        <v>2</v>
      </c>
      <c r="G648">
        <v>114</v>
      </c>
      <c r="H648" s="3">
        <v>133.64</v>
      </c>
      <c r="I648">
        <v>14</v>
      </c>
      <c r="J648" t="s">
        <v>1064</v>
      </c>
      <c r="K648" t="s">
        <v>781</v>
      </c>
      <c r="L648">
        <v>7</v>
      </c>
    </row>
    <row r="649" spans="1:12" ht="12.75">
      <c r="A649">
        <v>304</v>
      </c>
      <c r="B649">
        <v>1309</v>
      </c>
      <c r="C649" t="s">
        <v>143</v>
      </c>
      <c r="D649">
        <v>23</v>
      </c>
      <c r="E649" t="s">
        <v>148</v>
      </c>
      <c r="F649">
        <v>2</v>
      </c>
      <c r="G649">
        <v>119</v>
      </c>
      <c r="H649" s="3">
        <v>133.69</v>
      </c>
      <c r="I649">
        <v>15</v>
      </c>
      <c r="J649" t="s">
        <v>1065</v>
      </c>
      <c r="K649" t="s">
        <v>781</v>
      </c>
      <c r="L649">
        <v>7</v>
      </c>
    </row>
    <row r="650" spans="1:12" ht="12.75">
      <c r="A650">
        <v>304</v>
      </c>
      <c r="B650">
        <v>1309</v>
      </c>
      <c r="C650" t="s">
        <v>143</v>
      </c>
      <c r="D650">
        <v>23</v>
      </c>
      <c r="E650" t="s">
        <v>148</v>
      </c>
      <c r="F650">
        <v>2</v>
      </c>
      <c r="G650">
        <v>122</v>
      </c>
      <c r="H650" s="3">
        <v>133.72</v>
      </c>
      <c r="I650">
        <v>16</v>
      </c>
      <c r="J650" t="s">
        <v>1066</v>
      </c>
      <c r="K650" t="s">
        <v>781</v>
      </c>
      <c r="L650">
        <v>7</v>
      </c>
    </row>
    <row r="651" spans="1:12" ht="12.75">
      <c r="A651">
        <v>304</v>
      </c>
      <c r="B651">
        <v>1309</v>
      </c>
      <c r="C651" t="s">
        <v>143</v>
      </c>
      <c r="D651">
        <v>24</v>
      </c>
      <c r="E651" t="s">
        <v>148</v>
      </c>
      <c r="F651">
        <v>1</v>
      </c>
      <c r="G651">
        <v>0</v>
      </c>
      <c r="H651" s="3">
        <v>137.9</v>
      </c>
      <c r="I651">
        <v>1</v>
      </c>
      <c r="J651" t="s">
        <v>1067</v>
      </c>
      <c r="K651" t="s">
        <v>106</v>
      </c>
      <c r="L651">
        <v>0</v>
      </c>
    </row>
    <row r="652" spans="1:12" ht="12.75">
      <c r="A652">
        <v>304</v>
      </c>
      <c r="B652">
        <v>1309</v>
      </c>
      <c r="C652" t="s">
        <v>143</v>
      </c>
      <c r="D652">
        <v>24</v>
      </c>
      <c r="E652" t="s">
        <v>148</v>
      </c>
      <c r="F652">
        <v>1</v>
      </c>
      <c r="G652">
        <v>5</v>
      </c>
      <c r="H652" s="3">
        <v>137.95</v>
      </c>
      <c r="I652">
        <v>2</v>
      </c>
      <c r="J652" t="s">
        <v>1068</v>
      </c>
      <c r="K652" t="s">
        <v>106</v>
      </c>
      <c r="L652">
        <v>0</v>
      </c>
    </row>
    <row r="653" spans="1:12" ht="12.75">
      <c r="A653">
        <v>304</v>
      </c>
      <c r="B653">
        <v>1309</v>
      </c>
      <c r="C653" t="s">
        <v>143</v>
      </c>
      <c r="D653">
        <v>24</v>
      </c>
      <c r="E653" t="s">
        <v>148</v>
      </c>
      <c r="F653">
        <v>1</v>
      </c>
      <c r="G653">
        <v>10</v>
      </c>
      <c r="H653" s="3">
        <v>138</v>
      </c>
      <c r="I653">
        <v>3</v>
      </c>
      <c r="J653" t="s">
        <v>1069</v>
      </c>
      <c r="K653" t="s">
        <v>106</v>
      </c>
      <c r="L653">
        <v>0</v>
      </c>
    </row>
    <row r="654" spans="1:12" ht="12.75">
      <c r="A654">
        <v>304</v>
      </c>
      <c r="B654">
        <v>1309</v>
      </c>
      <c r="C654" t="s">
        <v>143</v>
      </c>
      <c r="D654">
        <v>24</v>
      </c>
      <c r="E654" t="s">
        <v>148</v>
      </c>
      <c r="F654">
        <v>1</v>
      </c>
      <c r="G654">
        <v>15</v>
      </c>
      <c r="H654" s="3">
        <v>138.05</v>
      </c>
      <c r="I654">
        <v>4</v>
      </c>
      <c r="J654" t="s">
        <v>1070</v>
      </c>
      <c r="K654" t="s">
        <v>106</v>
      </c>
      <c r="L654">
        <v>0</v>
      </c>
    </row>
    <row r="655" spans="1:12" ht="12.75">
      <c r="A655">
        <v>304</v>
      </c>
      <c r="B655">
        <v>1309</v>
      </c>
      <c r="C655" t="s">
        <v>143</v>
      </c>
      <c r="D655">
        <v>24</v>
      </c>
      <c r="E655" t="s">
        <v>148</v>
      </c>
      <c r="F655">
        <v>1</v>
      </c>
      <c r="G655">
        <v>19</v>
      </c>
      <c r="H655" s="3">
        <v>138.09</v>
      </c>
      <c r="I655">
        <v>5</v>
      </c>
      <c r="J655" t="s">
        <v>1071</v>
      </c>
      <c r="K655" t="s">
        <v>178</v>
      </c>
      <c r="L655">
        <v>5</v>
      </c>
    </row>
    <row r="656" spans="1:12" ht="12.75">
      <c r="A656">
        <v>304</v>
      </c>
      <c r="B656">
        <v>1309</v>
      </c>
      <c r="C656" t="s">
        <v>143</v>
      </c>
      <c r="D656">
        <v>24</v>
      </c>
      <c r="E656" t="s">
        <v>148</v>
      </c>
      <c r="F656">
        <v>1</v>
      </c>
      <c r="G656">
        <v>26</v>
      </c>
      <c r="H656" s="3">
        <v>138.16</v>
      </c>
      <c r="I656">
        <v>6</v>
      </c>
      <c r="J656" t="s">
        <v>1072</v>
      </c>
      <c r="K656" t="s">
        <v>178</v>
      </c>
      <c r="L656">
        <v>5</v>
      </c>
    </row>
    <row r="657" spans="1:12" ht="12.75">
      <c r="A657">
        <v>304</v>
      </c>
      <c r="B657">
        <v>1309</v>
      </c>
      <c r="C657" t="s">
        <v>143</v>
      </c>
      <c r="D657">
        <v>24</v>
      </c>
      <c r="E657" t="s">
        <v>148</v>
      </c>
      <c r="F657">
        <v>1</v>
      </c>
      <c r="G657">
        <v>33</v>
      </c>
      <c r="H657" s="3">
        <v>138.23</v>
      </c>
      <c r="I657">
        <v>7</v>
      </c>
      <c r="J657" t="s">
        <v>1073</v>
      </c>
      <c r="K657" t="s">
        <v>178</v>
      </c>
      <c r="L657">
        <v>5</v>
      </c>
    </row>
    <row r="658" spans="1:12" ht="12.75">
      <c r="A658">
        <v>304</v>
      </c>
      <c r="B658">
        <v>1309</v>
      </c>
      <c r="C658" t="s">
        <v>143</v>
      </c>
      <c r="D658">
        <v>24</v>
      </c>
      <c r="E658" t="s">
        <v>148</v>
      </c>
      <c r="F658">
        <v>1</v>
      </c>
      <c r="G658">
        <v>40</v>
      </c>
      <c r="H658" s="3">
        <v>138.3</v>
      </c>
      <c r="I658">
        <v>8</v>
      </c>
      <c r="J658" t="s">
        <v>1074</v>
      </c>
      <c r="K658" t="s">
        <v>178</v>
      </c>
      <c r="L658">
        <v>5</v>
      </c>
    </row>
    <row r="659" spans="1:12" ht="12.75">
      <c r="A659">
        <v>304</v>
      </c>
      <c r="B659">
        <v>1309</v>
      </c>
      <c r="C659" t="s">
        <v>143</v>
      </c>
      <c r="D659">
        <v>24</v>
      </c>
      <c r="E659" t="s">
        <v>148</v>
      </c>
      <c r="F659">
        <v>1</v>
      </c>
      <c r="G659">
        <v>43</v>
      </c>
      <c r="H659" s="3">
        <v>138.33</v>
      </c>
      <c r="I659">
        <v>9</v>
      </c>
      <c r="J659" t="s">
        <v>1075</v>
      </c>
      <c r="K659" t="s">
        <v>178</v>
      </c>
      <c r="L659">
        <v>5</v>
      </c>
    </row>
    <row r="660" spans="1:12" ht="12.75">
      <c r="A660">
        <v>304</v>
      </c>
      <c r="B660">
        <v>1309</v>
      </c>
      <c r="C660" t="s">
        <v>143</v>
      </c>
      <c r="D660">
        <v>24</v>
      </c>
      <c r="E660" t="s">
        <v>148</v>
      </c>
      <c r="F660">
        <v>1</v>
      </c>
      <c r="G660">
        <v>55</v>
      </c>
      <c r="H660" s="3">
        <v>138.45</v>
      </c>
      <c r="I660">
        <v>10</v>
      </c>
      <c r="J660" t="s">
        <v>1076</v>
      </c>
      <c r="K660" t="s">
        <v>178</v>
      </c>
      <c r="L660">
        <v>5</v>
      </c>
    </row>
    <row r="661" spans="1:12" ht="12.75">
      <c r="A661">
        <v>304</v>
      </c>
      <c r="B661">
        <v>1309</v>
      </c>
      <c r="C661" t="s">
        <v>143</v>
      </c>
      <c r="D661">
        <v>24</v>
      </c>
      <c r="E661" t="s">
        <v>148</v>
      </c>
      <c r="F661">
        <v>1</v>
      </c>
      <c r="G661">
        <v>59</v>
      </c>
      <c r="H661" s="3">
        <v>138.49</v>
      </c>
      <c r="I661">
        <v>11</v>
      </c>
      <c r="J661" t="s">
        <v>1077</v>
      </c>
      <c r="K661" t="s">
        <v>178</v>
      </c>
      <c r="L661">
        <v>5</v>
      </c>
    </row>
    <row r="662" spans="1:12" ht="12.75">
      <c r="A662">
        <v>304</v>
      </c>
      <c r="B662">
        <v>1309</v>
      </c>
      <c r="C662" t="s">
        <v>143</v>
      </c>
      <c r="D662">
        <v>24</v>
      </c>
      <c r="E662" t="s">
        <v>148</v>
      </c>
      <c r="F662">
        <v>1</v>
      </c>
      <c r="G662">
        <v>64</v>
      </c>
      <c r="H662" s="3">
        <v>138.54</v>
      </c>
      <c r="I662">
        <v>12</v>
      </c>
      <c r="J662" t="s">
        <v>1078</v>
      </c>
      <c r="K662" t="s">
        <v>178</v>
      </c>
      <c r="L662">
        <v>5</v>
      </c>
    </row>
    <row r="663" spans="1:12" ht="12.75">
      <c r="A663">
        <v>304</v>
      </c>
      <c r="B663">
        <v>1309</v>
      </c>
      <c r="C663" t="s">
        <v>143</v>
      </c>
      <c r="D663">
        <v>24</v>
      </c>
      <c r="E663" t="s">
        <v>148</v>
      </c>
      <c r="F663">
        <v>1</v>
      </c>
      <c r="G663">
        <v>75</v>
      </c>
      <c r="H663" s="3">
        <v>138.65</v>
      </c>
      <c r="I663">
        <v>13</v>
      </c>
      <c r="J663" t="s">
        <v>1079</v>
      </c>
      <c r="K663" t="s">
        <v>178</v>
      </c>
      <c r="L663">
        <v>5</v>
      </c>
    </row>
    <row r="664" spans="1:12" ht="12.75">
      <c r="A664">
        <v>304</v>
      </c>
      <c r="B664">
        <v>1309</v>
      </c>
      <c r="C664" t="s">
        <v>143</v>
      </c>
      <c r="D664">
        <v>24</v>
      </c>
      <c r="E664" t="s">
        <v>148</v>
      </c>
      <c r="F664">
        <v>1</v>
      </c>
      <c r="G664">
        <v>82</v>
      </c>
      <c r="H664" s="3">
        <v>138.72</v>
      </c>
      <c r="I664">
        <v>14</v>
      </c>
      <c r="J664" t="s">
        <v>1080</v>
      </c>
      <c r="K664" t="s">
        <v>178</v>
      </c>
      <c r="L664">
        <v>5</v>
      </c>
    </row>
    <row r="665" spans="1:12" ht="12.75">
      <c r="A665">
        <v>304</v>
      </c>
      <c r="B665">
        <v>1309</v>
      </c>
      <c r="C665" t="s">
        <v>143</v>
      </c>
      <c r="D665">
        <v>24</v>
      </c>
      <c r="E665" t="s">
        <v>148</v>
      </c>
      <c r="F665">
        <v>1</v>
      </c>
      <c r="G665">
        <v>118</v>
      </c>
      <c r="H665" s="3">
        <v>139.08</v>
      </c>
      <c r="I665">
        <v>15</v>
      </c>
      <c r="J665" t="s">
        <v>1081</v>
      </c>
      <c r="K665" t="s">
        <v>178</v>
      </c>
      <c r="L665">
        <v>5</v>
      </c>
    </row>
    <row r="666" spans="1:12" ht="12.75">
      <c r="A666">
        <v>304</v>
      </c>
      <c r="B666">
        <v>1309</v>
      </c>
      <c r="C666" t="s">
        <v>143</v>
      </c>
      <c r="D666">
        <v>24</v>
      </c>
      <c r="E666" t="s">
        <v>148</v>
      </c>
      <c r="F666">
        <v>2</v>
      </c>
      <c r="G666">
        <v>0</v>
      </c>
      <c r="H666" s="3">
        <v>139.23</v>
      </c>
      <c r="I666">
        <v>1</v>
      </c>
      <c r="J666" t="s">
        <v>1082</v>
      </c>
      <c r="K666" t="s">
        <v>178</v>
      </c>
      <c r="L666">
        <v>5</v>
      </c>
    </row>
    <row r="667" spans="1:12" ht="12.75">
      <c r="A667">
        <v>304</v>
      </c>
      <c r="B667">
        <v>1309</v>
      </c>
      <c r="C667" t="s">
        <v>143</v>
      </c>
      <c r="D667">
        <v>24</v>
      </c>
      <c r="E667" t="s">
        <v>148</v>
      </c>
      <c r="F667">
        <v>2</v>
      </c>
      <c r="G667">
        <v>34</v>
      </c>
      <c r="H667" s="3">
        <v>139.57</v>
      </c>
      <c r="I667">
        <v>2</v>
      </c>
      <c r="J667" t="s">
        <v>1083</v>
      </c>
      <c r="K667" t="s">
        <v>178</v>
      </c>
      <c r="L667">
        <v>5</v>
      </c>
    </row>
    <row r="668" spans="1:12" ht="12.75">
      <c r="A668">
        <v>304</v>
      </c>
      <c r="B668">
        <v>1309</v>
      </c>
      <c r="C668" t="s">
        <v>143</v>
      </c>
      <c r="D668">
        <v>24</v>
      </c>
      <c r="E668" t="s">
        <v>148</v>
      </c>
      <c r="F668">
        <v>2</v>
      </c>
      <c r="G668">
        <v>39</v>
      </c>
      <c r="H668" s="3">
        <v>139.62</v>
      </c>
      <c r="I668">
        <v>3</v>
      </c>
      <c r="J668" t="s">
        <v>1084</v>
      </c>
      <c r="K668" t="s">
        <v>178</v>
      </c>
      <c r="L668">
        <v>5</v>
      </c>
    </row>
    <row r="669" spans="1:12" ht="12.75">
      <c r="A669">
        <v>304</v>
      </c>
      <c r="B669">
        <v>1309</v>
      </c>
      <c r="C669" t="s">
        <v>143</v>
      </c>
      <c r="D669">
        <v>24</v>
      </c>
      <c r="E669" t="s">
        <v>148</v>
      </c>
      <c r="F669">
        <v>2</v>
      </c>
      <c r="G669">
        <v>45</v>
      </c>
      <c r="H669" s="3">
        <v>139.68</v>
      </c>
      <c r="I669">
        <v>4</v>
      </c>
      <c r="J669" t="s">
        <v>1085</v>
      </c>
      <c r="K669" t="s">
        <v>178</v>
      </c>
      <c r="L669">
        <v>5</v>
      </c>
    </row>
    <row r="670" spans="1:12" ht="12.75">
      <c r="A670">
        <v>304</v>
      </c>
      <c r="B670">
        <v>1309</v>
      </c>
      <c r="C670" t="s">
        <v>143</v>
      </c>
      <c r="D670">
        <v>24</v>
      </c>
      <c r="E670" t="s">
        <v>148</v>
      </c>
      <c r="F670">
        <v>2</v>
      </c>
      <c r="G670">
        <v>48</v>
      </c>
      <c r="H670" s="3">
        <v>139.71</v>
      </c>
      <c r="I670">
        <v>5</v>
      </c>
      <c r="J670" t="s">
        <v>1086</v>
      </c>
      <c r="K670" t="s">
        <v>178</v>
      </c>
      <c r="L670">
        <v>5</v>
      </c>
    </row>
    <row r="671" spans="1:12" ht="12.75">
      <c r="A671">
        <v>304</v>
      </c>
      <c r="B671">
        <v>1309</v>
      </c>
      <c r="C671" t="s">
        <v>143</v>
      </c>
      <c r="D671">
        <v>24</v>
      </c>
      <c r="E671" t="s">
        <v>148</v>
      </c>
      <c r="F671">
        <v>2</v>
      </c>
      <c r="G671">
        <v>52</v>
      </c>
      <c r="H671" s="3">
        <v>139.75</v>
      </c>
      <c r="I671">
        <v>6</v>
      </c>
      <c r="J671" t="s">
        <v>1087</v>
      </c>
      <c r="K671" t="s">
        <v>178</v>
      </c>
      <c r="L671">
        <v>5</v>
      </c>
    </row>
    <row r="672" spans="1:12" ht="12.75">
      <c r="A672">
        <v>304</v>
      </c>
      <c r="B672">
        <v>1309</v>
      </c>
      <c r="C672" t="s">
        <v>143</v>
      </c>
      <c r="D672">
        <v>24</v>
      </c>
      <c r="E672" t="s">
        <v>148</v>
      </c>
      <c r="F672">
        <v>2</v>
      </c>
      <c r="G672">
        <v>60</v>
      </c>
      <c r="H672" s="3">
        <v>139.83</v>
      </c>
      <c r="I672">
        <v>7</v>
      </c>
      <c r="J672" t="s">
        <v>1088</v>
      </c>
      <c r="K672" t="s">
        <v>178</v>
      </c>
      <c r="L672">
        <v>5</v>
      </c>
    </row>
    <row r="673" spans="1:12" ht="12.75">
      <c r="A673">
        <v>304</v>
      </c>
      <c r="B673">
        <v>1309</v>
      </c>
      <c r="C673" t="s">
        <v>143</v>
      </c>
      <c r="D673">
        <v>24</v>
      </c>
      <c r="E673" t="s">
        <v>148</v>
      </c>
      <c r="F673">
        <v>2</v>
      </c>
      <c r="G673">
        <v>67</v>
      </c>
      <c r="H673" s="3">
        <v>139.9</v>
      </c>
      <c r="I673">
        <v>8</v>
      </c>
      <c r="J673" t="s">
        <v>1089</v>
      </c>
      <c r="K673" t="s">
        <v>178</v>
      </c>
      <c r="L673">
        <v>5</v>
      </c>
    </row>
    <row r="674" spans="1:12" ht="12.75">
      <c r="A674">
        <v>304</v>
      </c>
      <c r="B674">
        <v>1309</v>
      </c>
      <c r="C674" t="s">
        <v>143</v>
      </c>
      <c r="D674">
        <v>24</v>
      </c>
      <c r="E674" t="s">
        <v>148</v>
      </c>
      <c r="F674">
        <v>2</v>
      </c>
      <c r="G674">
        <v>72</v>
      </c>
      <c r="H674" s="3">
        <v>139.95</v>
      </c>
      <c r="I674">
        <v>9</v>
      </c>
      <c r="J674" t="s">
        <v>1090</v>
      </c>
      <c r="K674" t="s">
        <v>178</v>
      </c>
      <c r="L674">
        <v>5</v>
      </c>
    </row>
    <row r="675" spans="1:12" ht="12.75">
      <c r="A675">
        <v>304</v>
      </c>
      <c r="B675">
        <v>1309</v>
      </c>
      <c r="C675" t="s">
        <v>143</v>
      </c>
      <c r="D675">
        <v>24</v>
      </c>
      <c r="E675" t="s">
        <v>148</v>
      </c>
      <c r="F675">
        <v>2</v>
      </c>
      <c r="G675">
        <v>79</v>
      </c>
      <c r="H675" s="3">
        <v>140.02</v>
      </c>
      <c r="I675">
        <v>10</v>
      </c>
      <c r="J675" t="s">
        <v>1091</v>
      </c>
      <c r="K675" t="s">
        <v>178</v>
      </c>
      <c r="L675">
        <v>5</v>
      </c>
    </row>
    <row r="676" spans="1:12" ht="12.75">
      <c r="A676">
        <v>304</v>
      </c>
      <c r="B676">
        <v>1309</v>
      </c>
      <c r="C676" t="s">
        <v>143</v>
      </c>
      <c r="D676">
        <v>24</v>
      </c>
      <c r="E676" t="s">
        <v>148</v>
      </c>
      <c r="F676">
        <v>2</v>
      </c>
      <c r="G676">
        <v>86</v>
      </c>
      <c r="H676" s="3">
        <v>140.09</v>
      </c>
      <c r="I676">
        <v>11</v>
      </c>
      <c r="J676" t="s">
        <v>1092</v>
      </c>
      <c r="K676" t="s">
        <v>178</v>
      </c>
      <c r="L676">
        <v>5</v>
      </c>
    </row>
    <row r="677" spans="1:12" ht="12.75">
      <c r="A677">
        <v>304</v>
      </c>
      <c r="B677">
        <v>1309</v>
      </c>
      <c r="C677" t="s">
        <v>143</v>
      </c>
      <c r="D677">
        <v>24</v>
      </c>
      <c r="E677" t="s">
        <v>148</v>
      </c>
      <c r="F677">
        <v>2</v>
      </c>
      <c r="G677">
        <v>93</v>
      </c>
      <c r="H677" s="3">
        <v>140.16</v>
      </c>
      <c r="I677">
        <v>12</v>
      </c>
      <c r="J677" t="s">
        <v>1093</v>
      </c>
      <c r="K677" t="s">
        <v>178</v>
      </c>
      <c r="L677">
        <v>5</v>
      </c>
    </row>
    <row r="678" spans="1:12" ht="12.75">
      <c r="A678">
        <v>304</v>
      </c>
      <c r="B678">
        <v>1309</v>
      </c>
      <c r="C678" t="s">
        <v>143</v>
      </c>
      <c r="D678">
        <v>24</v>
      </c>
      <c r="E678" t="s">
        <v>148</v>
      </c>
      <c r="F678">
        <v>2</v>
      </c>
      <c r="G678">
        <v>104</v>
      </c>
      <c r="H678" s="3">
        <v>140.27</v>
      </c>
      <c r="I678">
        <v>13</v>
      </c>
      <c r="J678" t="s">
        <v>1094</v>
      </c>
      <c r="K678" t="s">
        <v>178</v>
      </c>
      <c r="L678">
        <v>5</v>
      </c>
    </row>
    <row r="679" spans="1:12" ht="12.75">
      <c r="A679">
        <v>304</v>
      </c>
      <c r="B679">
        <v>1309</v>
      </c>
      <c r="C679" t="s">
        <v>143</v>
      </c>
      <c r="D679">
        <v>24</v>
      </c>
      <c r="E679" t="s">
        <v>148</v>
      </c>
      <c r="F679">
        <v>2</v>
      </c>
      <c r="G679">
        <v>114</v>
      </c>
      <c r="H679" s="3">
        <v>140.37</v>
      </c>
      <c r="I679">
        <v>14</v>
      </c>
      <c r="J679" t="s">
        <v>1095</v>
      </c>
      <c r="K679" t="s">
        <v>178</v>
      </c>
      <c r="L679">
        <v>5</v>
      </c>
    </row>
    <row r="680" spans="1:12" ht="12.75">
      <c r="A680">
        <v>304</v>
      </c>
      <c r="B680">
        <v>1309</v>
      </c>
      <c r="C680" t="s">
        <v>143</v>
      </c>
      <c r="D680">
        <v>25</v>
      </c>
      <c r="E680" t="s">
        <v>148</v>
      </c>
      <c r="F680">
        <v>1</v>
      </c>
      <c r="G680">
        <v>0</v>
      </c>
      <c r="H680" s="3">
        <v>142.7</v>
      </c>
      <c r="I680">
        <v>1</v>
      </c>
      <c r="J680" t="s">
        <v>1096</v>
      </c>
      <c r="K680" t="s">
        <v>106</v>
      </c>
      <c r="L680">
        <v>0</v>
      </c>
    </row>
    <row r="681" spans="1:12" ht="12.75">
      <c r="A681">
        <v>304</v>
      </c>
      <c r="B681">
        <v>1309</v>
      </c>
      <c r="C681" t="s">
        <v>143</v>
      </c>
      <c r="D681">
        <v>25</v>
      </c>
      <c r="E681" t="s">
        <v>148</v>
      </c>
      <c r="F681">
        <v>1</v>
      </c>
      <c r="G681">
        <v>8</v>
      </c>
      <c r="H681" s="3">
        <v>142.78</v>
      </c>
      <c r="I681">
        <v>2</v>
      </c>
      <c r="J681" t="s">
        <v>1097</v>
      </c>
      <c r="K681" t="s">
        <v>104</v>
      </c>
      <c r="L681">
        <v>4</v>
      </c>
    </row>
    <row r="682" spans="1:12" ht="12.75">
      <c r="A682">
        <v>304</v>
      </c>
      <c r="B682">
        <v>1309</v>
      </c>
      <c r="C682" t="s">
        <v>143</v>
      </c>
      <c r="D682">
        <v>25</v>
      </c>
      <c r="E682" t="s">
        <v>148</v>
      </c>
      <c r="F682">
        <v>1</v>
      </c>
      <c r="G682">
        <v>39</v>
      </c>
      <c r="H682" s="3">
        <v>143.09</v>
      </c>
      <c r="I682">
        <v>3</v>
      </c>
      <c r="J682" t="s">
        <v>1098</v>
      </c>
      <c r="K682" t="s">
        <v>104</v>
      </c>
      <c r="L682">
        <v>4</v>
      </c>
    </row>
    <row r="683" spans="1:12" ht="12.75">
      <c r="A683">
        <v>304</v>
      </c>
      <c r="B683">
        <v>1309</v>
      </c>
      <c r="C683" t="s">
        <v>143</v>
      </c>
      <c r="D683">
        <v>25</v>
      </c>
      <c r="E683" t="s">
        <v>148</v>
      </c>
      <c r="F683">
        <v>1</v>
      </c>
      <c r="G683">
        <v>49</v>
      </c>
      <c r="H683" s="3">
        <v>143.19</v>
      </c>
      <c r="I683">
        <v>4</v>
      </c>
      <c r="J683" t="s">
        <v>1099</v>
      </c>
      <c r="K683" t="s">
        <v>104</v>
      </c>
      <c r="L683">
        <v>4</v>
      </c>
    </row>
    <row r="684" spans="1:12" ht="12.75">
      <c r="A684">
        <v>304</v>
      </c>
      <c r="B684">
        <v>1309</v>
      </c>
      <c r="C684" t="s">
        <v>143</v>
      </c>
      <c r="D684">
        <v>25</v>
      </c>
      <c r="E684" t="s">
        <v>148</v>
      </c>
      <c r="F684">
        <v>1</v>
      </c>
      <c r="G684">
        <v>59</v>
      </c>
      <c r="H684" s="3">
        <v>143.29</v>
      </c>
      <c r="I684">
        <v>5</v>
      </c>
      <c r="J684" t="s">
        <v>1100</v>
      </c>
      <c r="K684" t="s">
        <v>104</v>
      </c>
      <c r="L684">
        <v>4</v>
      </c>
    </row>
    <row r="685" spans="1:12" ht="12.75">
      <c r="A685">
        <v>304</v>
      </c>
      <c r="B685">
        <v>1309</v>
      </c>
      <c r="C685" t="s">
        <v>143</v>
      </c>
      <c r="D685">
        <v>25</v>
      </c>
      <c r="E685" t="s">
        <v>148</v>
      </c>
      <c r="F685">
        <v>1</v>
      </c>
      <c r="G685">
        <v>64</v>
      </c>
      <c r="H685" s="3">
        <v>143.34</v>
      </c>
      <c r="I685">
        <v>6</v>
      </c>
      <c r="J685" t="s">
        <v>1101</v>
      </c>
      <c r="K685" t="s">
        <v>104</v>
      </c>
      <c r="L685">
        <v>4</v>
      </c>
    </row>
    <row r="686" spans="1:12" ht="12.75">
      <c r="A686">
        <v>304</v>
      </c>
      <c r="B686">
        <v>1309</v>
      </c>
      <c r="C686" t="s">
        <v>143</v>
      </c>
      <c r="D686">
        <v>25</v>
      </c>
      <c r="E686" t="s">
        <v>148</v>
      </c>
      <c r="F686">
        <v>1</v>
      </c>
      <c r="G686">
        <v>82</v>
      </c>
      <c r="H686" s="3">
        <v>143.52</v>
      </c>
      <c r="I686">
        <v>7</v>
      </c>
      <c r="J686" t="s">
        <v>1102</v>
      </c>
      <c r="K686" t="s">
        <v>104</v>
      </c>
      <c r="L686">
        <v>4</v>
      </c>
    </row>
    <row r="687" spans="1:12" ht="12.75">
      <c r="A687">
        <v>304</v>
      </c>
      <c r="B687">
        <v>1309</v>
      </c>
      <c r="C687" t="s">
        <v>143</v>
      </c>
      <c r="D687">
        <v>25</v>
      </c>
      <c r="E687" t="s">
        <v>148</v>
      </c>
      <c r="F687">
        <v>1</v>
      </c>
      <c r="G687">
        <v>87</v>
      </c>
      <c r="H687" s="3">
        <v>143.57</v>
      </c>
      <c r="I687">
        <v>8</v>
      </c>
      <c r="J687" t="s">
        <v>1103</v>
      </c>
      <c r="K687" t="s">
        <v>104</v>
      </c>
      <c r="L687">
        <v>4</v>
      </c>
    </row>
    <row r="688" spans="1:12" ht="12.75">
      <c r="A688">
        <v>304</v>
      </c>
      <c r="B688">
        <v>1309</v>
      </c>
      <c r="C688" t="s">
        <v>143</v>
      </c>
      <c r="D688">
        <v>25</v>
      </c>
      <c r="E688" t="s">
        <v>148</v>
      </c>
      <c r="F688">
        <v>1</v>
      </c>
      <c r="G688">
        <v>92</v>
      </c>
      <c r="H688" s="3">
        <v>143.62</v>
      </c>
      <c r="I688">
        <v>9</v>
      </c>
      <c r="J688" t="s">
        <v>1104</v>
      </c>
      <c r="K688" t="s">
        <v>104</v>
      </c>
      <c r="L688">
        <v>4</v>
      </c>
    </row>
    <row r="689" spans="1:12" ht="12.75">
      <c r="A689">
        <v>304</v>
      </c>
      <c r="B689">
        <v>1309</v>
      </c>
      <c r="C689" t="s">
        <v>143</v>
      </c>
      <c r="D689">
        <v>25</v>
      </c>
      <c r="E689" t="s">
        <v>148</v>
      </c>
      <c r="F689">
        <v>1</v>
      </c>
      <c r="G689">
        <v>98</v>
      </c>
      <c r="H689" s="3">
        <v>143.68</v>
      </c>
      <c r="I689">
        <v>10</v>
      </c>
      <c r="J689" t="s">
        <v>1105</v>
      </c>
      <c r="K689" t="s">
        <v>104</v>
      </c>
      <c r="L689">
        <v>4</v>
      </c>
    </row>
    <row r="690" spans="1:12" ht="12.75">
      <c r="A690">
        <v>304</v>
      </c>
      <c r="B690">
        <v>1309</v>
      </c>
      <c r="C690" t="s">
        <v>143</v>
      </c>
      <c r="D690">
        <v>25</v>
      </c>
      <c r="E690" t="s">
        <v>148</v>
      </c>
      <c r="F690">
        <v>1</v>
      </c>
      <c r="G690">
        <v>119</v>
      </c>
      <c r="H690" s="3">
        <v>143.89</v>
      </c>
      <c r="I690">
        <v>11</v>
      </c>
      <c r="J690" t="s">
        <v>1106</v>
      </c>
      <c r="K690" t="s">
        <v>104</v>
      </c>
      <c r="L690">
        <v>4</v>
      </c>
    </row>
    <row r="691" spans="1:12" ht="12.75">
      <c r="A691">
        <v>304</v>
      </c>
      <c r="B691">
        <v>1309</v>
      </c>
      <c r="C691" t="s">
        <v>143</v>
      </c>
      <c r="D691">
        <v>25</v>
      </c>
      <c r="E691" t="s">
        <v>148</v>
      </c>
      <c r="F691">
        <v>2</v>
      </c>
      <c r="G691">
        <v>0</v>
      </c>
      <c r="H691" s="3">
        <v>144.17</v>
      </c>
      <c r="I691">
        <v>1</v>
      </c>
      <c r="J691" t="s">
        <v>1107</v>
      </c>
      <c r="K691" t="s">
        <v>89</v>
      </c>
      <c r="L691">
        <v>4</v>
      </c>
    </row>
    <row r="692" spans="1:12" ht="12.75">
      <c r="A692">
        <v>304</v>
      </c>
      <c r="B692">
        <v>1309</v>
      </c>
      <c r="C692" t="s">
        <v>143</v>
      </c>
      <c r="D692">
        <v>25</v>
      </c>
      <c r="E692" t="s">
        <v>148</v>
      </c>
      <c r="F692">
        <v>2</v>
      </c>
      <c r="G692">
        <v>11</v>
      </c>
      <c r="H692" s="3">
        <v>144.28</v>
      </c>
      <c r="I692">
        <v>2</v>
      </c>
      <c r="J692" t="s">
        <v>1108</v>
      </c>
      <c r="K692" t="s">
        <v>89</v>
      </c>
      <c r="L692">
        <v>4</v>
      </c>
    </row>
    <row r="693" spans="1:12" ht="12.75">
      <c r="A693">
        <v>304</v>
      </c>
      <c r="B693">
        <v>1309</v>
      </c>
      <c r="C693" t="s">
        <v>143</v>
      </c>
      <c r="D693">
        <v>25</v>
      </c>
      <c r="E693" t="s">
        <v>148</v>
      </c>
      <c r="F693">
        <v>2</v>
      </c>
      <c r="G693">
        <v>16</v>
      </c>
      <c r="H693" s="3">
        <v>144.33</v>
      </c>
      <c r="I693">
        <v>3</v>
      </c>
      <c r="J693" t="s">
        <v>1109</v>
      </c>
      <c r="K693" t="s">
        <v>89</v>
      </c>
      <c r="L693">
        <v>4</v>
      </c>
    </row>
    <row r="694" spans="1:12" ht="12.75">
      <c r="A694">
        <v>304</v>
      </c>
      <c r="B694">
        <v>1309</v>
      </c>
      <c r="C694" t="s">
        <v>143</v>
      </c>
      <c r="D694">
        <v>25</v>
      </c>
      <c r="E694" t="s">
        <v>148</v>
      </c>
      <c r="F694">
        <v>2</v>
      </c>
      <c r="G694">
        <v>22</v>
      </c>
      <c r="H694" s="3">
        <v>144.39</v>
      </c>
      <c r="I694">
        <v>4</v>
      </c>
      <c r="J694" t="s">
        <v>1110</v>
      </c>
      <c r="K694" t="s">
        <v>89</v>
      </c>
      <c r="L694">
        <v>4</v>
      </c>
    </row>
    <row r="695" spans="1:12" ht="12.75">
      <c r="A695">
        <v>304</v>
      </c>
      <c r="B695">
        <v>1309</v>
      </c>
      <c r="C695" t="s">
        <v>143</v>
      </c>
      <c r="D695">
        <v>25</v>
      </c>
      <c r="E695" t="s">
        <v>148</v>
      </c>
      <c r="F695">
        <v>2</v>
      </c>
      <c r="G695">
        <v>25</v>
      </c>
      <c r="H695" s="3">
        <v>144.42</v>
      </c>
      <c r="I695">
        <v>5</v>
      </c>
      <c r="J695" t="s">
        <v>1111</v>
      </c>
      <c r="K695" t="s">
        <v>89</v>
      </c>
      <c r="L695">
        <v>4</v>
      </c>
    </row>
    <row r="696" spans="1:12" ht="12.75">
      <c r="A696">
        <v>304</v>
      </c>
      <c r="B696">
        <v>1309</v>
      </c>
      <c r="C696" t="s">
        <v>143</v>
      </c>
      <c r="D696">
        <v>25</v>
      </c>
      <c r="E696" t="s">
        <v>148</v>
      </c>
      <c r="F696">
        <v>2</v>
      </c>
      <c r="G696">
        <v>52</v>
      </c>
      <c r="H696" s="3">
        <v>144.69</v>
      </c>
      <c r="I696">
        <v>6</v>
      </c>
      <c r="J696" t="s">
        <v>1112</v>
      </c>
      <c r="K696" t="s">
        <v>89</v>
      </c>
      <c r="L696">
        <v>4</v>
      </c>
    </row>
    <row r="697" spans="1:12" ht="12.75">
      <c r="A697">
        <v>304</v>
      </c>
      <c r="B697">
        <v>1309</v>
      </c>
      <c r="C697" t="s">
        <v>143</v>
      </c>
      <c r="D697">
        <v>25</v>
      </c>
      <c r="E697" t="s">
        <v>148</v>
      </c>
      <c r="F697">
        <v>2</v>
      </c>
      <c r="G697">
        <v>56</v>
      </c>
      <c r="H697" s="3">
        <v>144.73</v>
      </c>
      <c r="I697">
        <v>7</v>
      </c>
      <c r="J697" t="s">
        <v>1113</v>
      </c>
      <c r="K697" t="s">
        <v>89</v>
      </c>
      <c r="L697">
        <v>4</v>
      </c>
    </row>
    <row r="698" spans="1:12" ht="12.75">
      <c r="A698">
        <v>304</v>
      </c>
      <c r="B698">
        <v>1309</v>
      </c>
      <c r="C698" t="s">
        <v>143</v>
      </c>
      <c r="D698">
        <v>25</v>
      </c>
      <c r="E698" t="s">
        <v>148</v>
      </c>
      <c r="F698">
        <v>2</v>
      </c>
      <c r="G698">
        <v>61</v>
      </c>
      <c r="H698" s="3">
        <v>144.78</v>
      </c>
      <c r="I698">
        <v>8</v>
      </c>
      <c r="J698" t="s">
        <v>1114</v>
      </c>
      <c r="K698" t="s">
        <v>89</v>
      </c>
      <c r="L698">
        <v>4</v>
      </c>
    </row>
    <row r="699" spans="1:12" ht="12.75">
      <c r="A699">
        <v>304</v>
      </c>
      <c r="B699">
        <v>1309</v>
      </c>
      <c r="C699" t="s">
        <v>143</v>
      </c>
      <c r="D699">
        <v>25</v>
      </c>
      <c r="E699" t="s">
        <v>148</v>
      </c>
      <c r="F699">
        <v>2</v>
      </c>
      <c r="G699">
        <v>70</v>
      </c>
      <c r="H699" s="3">
        <v>144.87</v>
      </c>
      <c r="I699">
        <v>9</v>
      </c>
      <c r="J699" t="s">
        <v>1115</v>
      </c>
      <c r="K699" t="s">
        <v>89</v>
      </c>
      <c r="L699">
        <v>4</v>
      </c>
    </row>
    <row r="700" spans="1:12" ht="12.75">
      <c r="A700">
        <v>304</v>
      </c>
      <c r="B700">
        <v>1309</v>
      </c>
      <c r="C700" t="s">
        <v>143</v>
      </c>
      <c r="D700">
        <v>25</v>
      </c>
      <c r="E700" t="s">
        <v>148</v>
      </c>
      <c r="F700">
        <v>2</v>
      </c>
      <c r="G700">
        <v>74</v>
      </c>
      <c r="H700" s="3">
        <v>144.91</v>
      </c>
      <c r="I700">
        <v>10</v>
      </c>
      <c r="J700" t="s">
        <v>1116</v>
      </c>
      <c r="K700" t="s">
        <v>89</v>
      </c>
      <c r="L700">
        <v>4</v>
      </c>
    </row>
    <row r="701" spans="1:12" ht="12.75">
      <c r="A701">
        <v>304</v>
      </c>
      <c r="B701">
        <v>1309</v>
      </c>
      <c r="C701" t="s">
        <v>143</v>
      </c>
      <c r="D701">
        <v>25</v>
      </c>
      <c r="E701" t="s">
        <v>148</v>
      </c>
      <c r="F701">
        <v>2</v>
      </c>
      <c r="G701">
        <v>81</v>
      </c>
      <c r="H701" s="3">
        <v>144.98</v>
      </c>
      <c r="I701">
        <v>11</v>
      </c>
      <c r="J701" t="s">
        <v>1117</v>
      </c>
      <c r="K701" t="s">
        <v>89</v>
      </c>
      <c r="L701">
        <v>4</v>
      </c>
    </row>
    <row r="702" spans="1:12" ht="12.75">
      <c r="A702">
        <v>304</v>
      </c>
      <c r="B702">
        <v>1309</v>
      </c>
      <c r="C702" t="s">
        <v>143</v>
      </c>
      <c r="D702">
        <v>25</v>
      </c>
      <c r="E702" t="s">
        <v>148</v>
      </c>
      <c r="F702">
        <v>2</v>
      </c>
      <c r="G702">
        <v>91</v>
      </c>
      <c r="H702" s="3">
        <v>145.08</v>
      </c>
      <c r="I702">
        <v>12</v>
      </c>
      <c r="J702" t="s">
        <v>1118</v>
      </c>
      <c r="K702" t="s">
        <v>89</v>
      </c>
      <c r="L702">
        <v>4</v>
      </c>
    </row>
    <row r="703" spans="1:12" ht="12.75">
      <c r="A703">
        <v>304</v>
      </c>
      <c r="B703">
        <v>1309</v>
      </c>
      <c r="C703" t="s">
        <v>143</v>
      </c>
      <c r="D703">
        <v>25</v>
      </c>
      <c r="E703" t="s">
        <v>148</v>
      </c>
      <c r="F703">
        <v>2</v>
      </c>
      <c r="G703">
        <v>106</v>
      </c>
      <c r="H703" s="3">
        <v>145.23</v>
      </c>
      <c r="I703">
        <v>13</v>
      </c>
      <c r="J703" t="s">
        <v>1119</v>
      </c>
      <c r="K703" t="s">
        <v>89</v>
      </c>
      <c r="L703">
        <v>4</v>
      </c>
    </row>
    <row r="704" spans="1:12" ht="12.75">
      <c r="A704">
        <v>304</v>
      </c>
      <c r="B704">
        <v>1309</v>
      </c>
      <c r="C704" t="s">
        <v>143</v>
      </c>
      <c r="D704">
        <v>25</v>
      </c>
      <c r="E704" t="s">
        <v>148</v>
      </c>
      <c r="F704">
        <v>3</v>
      </c>
      <c r="G704">
        <v>0</v>
      </c>
      <c r="H704" s="3">
        <v>145.55</v>
      </c>
      <c r="I704">
        <v>1</v>
      </c>
      <c r="J704" t="s">
        <v>1120</v>
      </c>
      <c r="K704" t="s">
        <v>89</v>
      </c>
      <c r="L704">
        <v>4</v>
      </c>
    </row>
    <row r="705" spans="1:12" ht="12.75">
      <c r="A705">
        <v>304</v>
      </c>
      <c r="B705">
        <v>1309</v>
      </c>
      <c r="C705" t="s">
        <v>143</v>
      </c>
      <c r="D705">
        <v>25</v>
      </c>
      <c r="E705" t="s">
        <v>148</v>
      </c>
      <c r="F705">
        <v>3</v>
      </c>
      <c r="G705">
        <v>24</v>
      </c>
      <c r="H705" s="3">
        <v>145.79</v>
      </c>
      <c r="I705">
        <v>2</v>
      </c>
      <c r="J705" t="s">
        <v>1121</v>
      </c>
      <c r="K705" t="s">
        <v>89</v>
      </c>
      <c r="L705">
        <v>4</v>
      </c>
    </row>
    <row r="706" spans="1:12" ht="12.75">
      <c r="A706">
        <v>304</v>
      </c>
      <c r="B706">
        <v>1309</v>
      </c>
      <c r="C706" t="s">
        <v>143</v>
      </c>
      <c r="D706">
        <v>25</v>
      </c>
      <c r="E706" t="s">
        <v>148</v>
      </c>
      <c r="F706">
        <v>3</v>
      </c>
      <c r="G706">
        <v>76</v>
      </c>
      <c r="H706" s="3">
        <v>146.31</v>
      </c>
      <c r="I706">
        <v>3</v>
      </c>
      <c r="J706" t="s">
        <v>1122</v>
      </c>
      <c r="K706" t="s">
        <v>89</v>
      </c>
      <c r="L706">
        <v>4</v>
      </c>
    </row>
    <row r="707" spans="1:12" ht="12.75">
      <c r="A707">
        <v>304</v>
      </c>
      <c r="B707">
        <v>1309</v>
      </c>
      <c r="C707" t="s">
        <v>143</v>
      </c>
      <c r="D707">
        <v>25</v>
      </c>
      <c r="E707" t="s">
        <v>148</v>
      </c>
      <c r="F707">
        <v>3</v>
      </c>
      <c r="G707">
        <v>93</v>
      </c>
      <c r="H707" s="3">
        <v>146.48</v>
      </c>
      <c r="I707">
        <v>4</v>
      </c>
      <c r="J707" t="s">
        <v>1123</v>
      </c>
      <c r="K707" t="s">
        <v>89</v>
      </c>
      <c r="L707">
        <v>4</v>
      </c>
    </row>
    <row r="708" spans="1:12" ht="12.75">
      <c r="A708">
        <v>304</v>
      </c>
      <c r="B708">
        <v>1309</v>
      </c>
      <c r="C708" t="s">
        <v>143</v>
      </c>
      <c r="D708">
        <v>25</v>
      </c>
      <c r="E708" t="s">
        <v>148</v>
      </c>
      <c r="F708">
        <v>3</v>
      </c>
      <c r="G708">
        <v>107</v>
      </c>
      <c r="H708" s="3">
        <v>146.62</v>
      </c>
      <c r="I708">
        <v>5</v>
      </c>
      <c r="J708" t="s">
        <v>1124</v>
      </c>
      <c r="K708" t="s">
        <v>89</v>
      </c>
      <c r="L708">
        <v>4</v>
      </c>
    </row>
    <row r="709" spans="1:12" ht="12.75">
      <c r="A709">
        <v>304</v>
      </c>
      <c r="B709">
        <v>1309</v>
      </c>
      <c r="C709" t="s">
        <v>143</v>
      </c>
      <c r="D709">
        <v>25</v>
      </c>
      <c r="E709" t="s">
        <v>148</v>
      </c>
      <c r="F709">
        <v>3</v>
      </c>
      <c r="G709">
        <v>121</v>
      </c>
      <c r="H709" s="3">
        <v>146.76</v>
      </c>
      <c r="I709">
        <v>6</v>
      </c>
      <c r="J709" t="s">
        <v>1125</v>
      </c>
      <c r="K709" t="s">
        <v>89</v>
      </c>
      <c r="L709">
        <v>4</v>
      </c>
    </row>
    <row r="710" spans="1:12" ht="12.75">
      <c r="A710">
        <v>304</v>
      </c>
      <c r="B710">
        <v>1309</v>
      </c>
      <c r="C710" t="s">
        <v>143</v>
      </c>
      <c r="D710">
        <v>25</v>
      </c>
      <c r="E710" t="s">
        <v>148</v>
      </c>
      <c r="F710">
        <v>3</v>
      </c>
      <c r="G710">
        <v>126</v>
      </c>
      <c r="H710" s="3">
        <v>146.81</v>
      </c>
      <c r="I710">
        <v>7</v>
      </c>
      <c r="J710" t="s">
        <v>1126</v>
      </c>
      <c r="K710" t="s">
        <v>89</v>
      </c>
      <c r="L710">
        <v>4</v>
      </c>
    </row>
    <row r="711" spans="1:12" ht="12.75">
      <c r="A711">
        <v>304</v>
      </c>
      <c r="B711">
        <v>1309</v>
      </c>
      <c r="C711" t="s">
        <v>143</v>
      </c>
      <c r="D711">
        <v>25</v>
      </c>
      <c r="E711" t="s">
        <v>148</v>
      </c>
      <c r="F711">
        <v>3</v>
      </c>
      <c r="G711">
        <v>129</v>
      </c>
      <c r="H711" s="3">
        <v>146.84</v>
      </c>
      <c r="I711">
        <v>8</v>
      </c>
      <c r="J711" t="s">
        <v>1127</v>
      </c>
      <c r="K711" t="s">
        <v>1128</v>
      </c>
      <c r="L711">
        <v>4</v>
      </c>
    </row>
    <row r="712" spans="1:12" ht="12.75">
      <c r="A712">
        <v>304</v>
      </c>
      <c r="B712">
        <v>1309</v>
      </c>
      <c r="C712" t="s">
        <v>143</v>
      </c>
      <c r="D712">
        <v>26</v>
      </c>
      <c r="E712" t="s">
        <v>148</v>
      </c>
      <c r="F712">
        <v>1</v>
      </c>
      <c r="G712">
        <v>0</v>
      </c>
      <c r="H712" s="3">
        <v>147.6</v>
      </c>
      <c r="I712">
        <v>1</v>
      </c>
      <c r="J712" t="s">
        <v>1129</v>
      </c>
      <c r="K712" t="s">
        <v>1128</v>
      </c>
      <c r="L712">
        <v>4</v>
      </c>
    </row>
    <row r="713" spans="1:12" ht="12.75">
      <c r="A713">
        <v>304</v>
      </c>
      <c r="B713">
        <v>1309</v>
      </c>
      <c r="C713" t="s">
        <v>143</v>
      </c>
      <c r="D713">
        <v>26</v>
      </c>
      <c r="E713" t="s">
        <v>148</v>
      </c>
      <c r="F713">
        <v>1</v>
      </c>
      <c r="G713">
        <v>5</v>
      </c>
      <c r="H713" s="3">
        <v>147.65</v>
      </c>
      <c r="I713">
        <v>2</v>
      </c>
      <c r="J713" t="s">
        <v>1130</v>
      </c>
      <c r="K713" t="s">
        <v>1128</v>
      </c>
      <c r="L713">
        <v>4</v>
      </c>
    </row>
    <row r="714" spans="1:12" ht="12.75">
      <c r="A714">
        <v>304</v>
      </c>
      <c r="B714">
        <v>1309</v>
      </c>
      <c r="C714" t="s">
        <v>143</v>
      </c>
      <c r="D714">
        <v>26</v>
      </c>
      <c r="E714" t="s">
        <v>148</v>
      </c>
      <c r="F714">
        <v>1</v>
      </c>
      <c r="G714">
        <v>8</v>
      </c>
      <c r="H714" s="3">
        <v>147.68</v>
      </c>
      <c r="I714">
        <v>3</v>
      </c>
      <c r="J714" t="s">
        <v>1131</v>
      </c>
      <c r="K714" t="s">
        <v>1128</v>
      </c>
      <c r="L714">
        <v>4</v>
      </c>
    </row>
    <row r="715" spans="1:12" ht="12.75">
      <c r="A715">
        <v>304</v>
      </c>
      <c r="B715">
        <v>1309</v>
      </c>
      <c r="C715" t="s">
        <v>143</v>
      </c>
      <c r="D715">
        <v>26</v>
      </c>
      <c r="E715" t="s">
        <v>148</v>
      </c>
      <c r="F715">
        <v>1</v>
      </c>
      <c r="G715">
        <v>12</v>
      </c>
      <c r="H715" s="3">
        <v>147.72</v>
      </c>
      <c r="I715">
        <v>4</v>
      </c>
      <c r="J715" t="s">
        <v>864</v>
      </c>
      <c r="K715" t="s">
        <v>1128</v>
      </c>
      <c r="L715">
        <v>4</v>
      </c>
    </row>
    <row r="716" spans="1:12" ht="12.75">
      <c r="A716">
        <v>304</v>
      </c>
      <c r="B716">
        <v>1309</v>
      </c>
      <c r="C716" t="s">
        <v>143</v>
      </c>
      <c r="D716">
        <v>26</v>
      </c>
      <c r="E716" t="s">
        <v>148</v>
      </c>
      <c r="F716">
        <v>1</v>
      </c>
      <c r="G716">
        <v>27</v>
      </c>
      <c r="H716" s="3">
        <v>147.87</v>
      </c>
      <c r="I716">
        <v>5</v>
      </c>
      <c r="J716" t="s">
        <v>865</v>
      </c>
      <c r="K716" t="s">
        <v>1128</v>
      </c>
      <c r="L716">
        <v>4</v>
      </c>
    </row>
    <row r="717" spans="1:12" ht="12.75">
      <c r="A717">
        <v>304</v>
      </c>
      <c r="B717">
        <v>1309</v>
      </c>
      <c r="C717" t="s">
        <v>143</v>
      </c>
      <c r="D717">
        <v>26</v>
      </c>
      <c r="E717" t="s">
        <v>148</v>
      </c>
      <c r="F717">
        <v>1</v>
      </c>
      <c r="G717">
        <v>72</v>
      </c>
      <c r="H717" s="3">
        <v>148.32</v>
      </c>
      <c r="I717">
        <v>6</v>
      </c>
      <c r="J717" t="s">
        <v>866</v>
      </c>
      <c r="K717" t="s">
        <v>867</v>
      </c>
      <c r="L717">
        <v>4</v>
      </c>
    </row>
    <row r="718" spans="1:12" ht="12.75">
      <c r="A718">
        <v>304</v>
      </c>
      <c r="B718">
        <v>1309</v>
      </c>
      <c r="C718" t="s">
        <v>143</v>
      </c>
      <c r="D718">
        <v>26</v>
      </c>
      <c r="E718" t="s">
        <v>148</v>
      </c>
      <c r="F718">
        <v>1</v>
      </c>
      <c r="G718">
        <v>79</v>
      </c>
      <c r="H718" s="3">
        <v>148.39</v>
      </c>
      <c r="I718">
        <v>7</v>
      </c>
      <c r="J718" t="s">
        <v>868</v>
      </c>
      <c r="K718" t="s">
        <v>867</v>
      </c>
      <c r="L718">
        <v>4</v>
      </c>
    </row>
    <row r="719" spans="1:12" ht="12.75">
      <c r="A719">
        <v>304</v>
      </c>
      <c r="B719">
        <v>1309</v>
      </c>
      <c r="C719" t="s">
        <v>143</v>
      </c>
      <c r="D719">
        <v>26</v>
      </c>
      <c r="E719" t="s">
        <v>148</v>
      </c>
      <c r="F719">
        <v>1</v>
      </c>
      <c r="G719">
        <v>82</v>
      </c>
      <c r="H719" s="3">
        <v>148.42</v>
      </c>
      <c r="I719">
        <v>8</v>
      </c>
      <c r="J719" t="s">
        <v>869</v>
      </c>
      <c r="K719" t="s">
        <v>867</v>
      </c>
      <c r="L719">
        <v>4</v>
      </c>
    </row>
    <row r="720" spans="1:12" ht="12.75">
      <c r="A720">
        <v>304</v>
      </c>
      <c r="B720">
        <v>1309</v>
      </c>
      <c r="C720" t="s">
        <v>143</v>
      </c>
      <c r="D720">
        <v>26</v>
      </c>
      <c r="E720" t="s">
        <v>148</v>
      </c>
      <c r="F720">
        <v>1</v>
      </c>
      <c r="G720">
        <v>85</v>
      </c>
      <c r="H720" s="3">
        <v>148.45</v>
      </c>
      <c r="I720">
        <v>9</v>
      </c>
      <c r="J720" t="s">
        <v>870</v>
      </c>
      <c r="K720" t="s">
        <v>867</v>
      </c>
      <c r="L720">
        <v>4</v>
      </c>
    </row>
    <row r="721" spans="1:12" ht="12.75">
      <c r="A721">
        <v>304</v>
      </c>
      <c r="B721">
        <v>1309</v>
      </c>
      <c r="C721" t="s">
        <v>143</v>
      </c>
      <c r="D721">
        <v>26</v>
      </c>
      <c r="E721" t="s">
        <v>148</v>
      </c>
      <c r="F721">
        <v>2</v>
      </c>
      <c r="G721">
        <v>0</v>
      </c>
      <c r="H721" s="3">
        <v>148.69</v>
      </c>
      <c r="I721">
        <v>1</v>
      </c>
      <c r="J721" t="s">
        <v>871</v>
      </c>
      <c r="K721" t="s">
        <v>867</v>
      </c>
      <c r="L721">
        <v>4</v>
      </c>
    </row>
    <row r="722" spans="1:12" ht="12.75">
      <c r="A722">
        <v>304</v>
      </c>
      <c r="B722">
        <v>1309</v>
      </c>
      <c r="C722" t="s">
        <v>143</v>
      </c>
      <c r="D722">
        <v>26</v>
      </c>
      <c r="E722" t="s">
        <v>148</v>
      </c>
      <c r="F722">
        <v>2</v>
      </c>
      <c r="G722">
        <v>57</v>
      </c>
      <c r="H722" s="3">
        <v>149.26</v>
      </c>
      <c r="I722">
        <v>2</v>
      </c>
      <c r="J722" t="s">
        <v>872</v>
      </c>
      <c r="K722" t="s">
        <v>867</v>
      </c>
      <c r="L722">
        <v>4</v>
      </c>
    </row>
    <row r="723" spans="1:12" ht="12.75">
      <c r="A723">
        <v>304</v>
      </c>
      <c r="B723">
        <v>1309</v>
      </c>
      <c r="C723" t="s">
        <v>143</v>
      </c>
      <c r="D723">
        <v>26</v>
      </c>
      <c r="E723" t="s">
        <v>148</v>
      </c>
      <c r="F723">
        <v>2</v>
      </c>
      <c r="G723">
        <v>66</v>
      </c>
      <c r="H723" s="3">
        <v>149.35</v>
      </c>
      <c r="I723">
        <v>3</v>
      </c>
      <c r="J723" t="s">
        <v>873</v>
      </c>
      <c r="K723" t="s">
        <v>867</v>
      </c>
      <c r="L723">
        <v>4</v>
      </c>
    </row>
    <row r="724" spans="1:12" ht="12.75">
      <c r="A724">
        <v>304</v>
      </c>
      <c r="B724">
        <v>1309</v>
      </c>
      <c r="C724" t="s">
        <v>143</v>
      </c>
      <c r="D724">
        <v>26</v>
      </c>
      <c r="E724" t="s">
        <v>148</v>
      </c>
      <c r="F724">
        <v>2</v>
      </c>
      <c r="G724">
        <v>76</v>
      </c>
      <c r="H724" s="3">
        <v>149.45</v>
      </c>
      <c r="I724">
        <v>4</v>
      </c>
      <c r="J724" t="s">
        <v>874</v>
      </c>
      <c r="K724" t="s">
        <v>867</v>
      </c>
      <c r="L724">
        <v>4</v>
      </c>
    </row>
    <row r="725" spans="1:12" ht="12.75">
      <c r="A725">
        <v>304</v>
      </c>
      <c r="B725">
        <v>1309</v>
      </c>
      <c r="C725" t="s">
        <v>143</v>
      </c>
      <c r="D725">
        <v>26</v>
      </c>
      <c r="E725" t="s">
        <v>148</v>
      </c>
      <c r="F725">
        <v>2</v>
      </c>
      <c r="G725">
        <v>93</v>
      </c>
      <c r="H725" s="3">
        <v>149.62</v>
      </c>
      <c r="I725">
        <v>5</v>
      </c>
      <c r="J725" t="s">
        <v>875</v>
      </c>
      <c r="K725" t="s">
        <v>89</v>
      </c>
      <c r="L725">
        <v>4</v>
      </c>
    </row>
    <row r="726" spans="1:12" ht="12.75">
      <c r="A726">
        <v>304</v>
      </c>
      <c r="B726">
        <v>1309</v>
      </c>
      <c r="C726" t="s">
        <v>143</v>
      </c>
      <c r="D726">
        <v>26</v>
      </c>
      <c r="E726" t="s">
        <v>148</v>
      </c>
      <c r="F726">
        <v>2</v>
      </c>
      <c r="G726">
        <v>97</v>
      </c>
      <c r="H726" s="3">
        <v>149.66</v>
      </c>
      <c r="I726">
        <v>6</v>
      </c>
      <c r="J726" t="s">
        <v>876</v>
      </c>
      <c r="K726" t="s">
        <v>89</v>
      </c>
      <c r="L726">
        <v>4</v>
      </c>
    </row>
    <row r="727" spans="1:12" ht="12.75">
      <c r="A727">
        <v>304</v>
      </c>
      <c r="B727">
        <v>1309</v>
      </c>
      <c r="C727" t="s">
        <v>143</v>
      </c>
      <c r="D727">
        <v>26</v>
      </c>
      <c r="E727" t="s">
        <v>148</v>
      </c>
      <c r="F727">
        <v>2</v>
      </c>
      <c r="G727">
        <v>105</v>
      </c>
      <c r="H727" s="3">
        <v>149.74</v>
      </c>
      <c r="I727">
        <v>7</v>
      </c>
      <c r="J727" t="s">
        <v>877</v>
      </c>
      <c r="K727" t="s">
        <v>89</v>
      </c>
      <c r="L727">
        <v>4</v>
      </c>
    </row>
    <row r="728" spans="1:12" ht="12.75">
      <c r="A728">
        <v>304</v>
      </c>
      <c r="B728">
        <v>1309</v>
      </c>
      <c r="C728" t="s">
        <v>143</v>
      </c>
      <c r="D728">
        <v>26</v>
      </c>
      <c r="E728" t="s">
        <v>148</v>
      </c>
      <c r="F728">
        <v>2</v>
      </c>
      <c r="G728">
        <v>112</v>
      </c>
      <c r="H728" s="3">
        <v>149.81</v>
      </c>
      <c r="I728">
        <v>8</v>
      </c>
      <c r="J728" t="s">
        <v>878</v>
      </c>
      <c r="K728" t="s">
        <v>89</v>
      </c>
      <c r="L728">
        <v>4</v>
      </c>
    </row>
    <row r="729" spans="1:12" ht="12.75">
      <c r="A729">
        <v>304</v>
      </c>
      <c r="B729">
        <v>1309</v>
      </c>
      <c r="C729" t="s">
        <v>143</v>
      </c>
      <c r="D729">
        <v>26</v>
      </c>
      <c r="E729" t="s">
        <v>148</v>
      </c>
      <c r="F729">
        <v>2</v>
      </c>
      <c r="G729">
        <v>124</v>
      </c>
      <c r="H729" s="3">
        <v>149.93</v>
      </c>
      <c r="I729">
        <v>9</v>
      </c>
      <c r="J729" t="s">
        <v>879</v>
      </c>
      <c r="K729" t="s">
        <v>89</v>
      </c>
      <c r="L729">
        <v>4</v>
      </c>
    </row>
    <row r="730" spans="1:12" ht="12.75">
      <c r="A730">
        <v>304</v>
      </c>
      <c r="B730">
        <v>1309</v>
      </c>
      <c r="C730" t="s">
        <v>143</v>
      </c>
      <c r="D730">
        <v>26</v>
      </c>
      <c r="E730" t="s">
        <v>148</v>
      </c>
      <c r="F730">
        <v>3</v>
      </c>
      <c r="G730">
        <v>0</v>
      </c>
      <c r="H730" s="3">
        <v>150.11</v>
      </c>
      <c r="I730">
        <v>1</v>
      </c>
      <c r="J730" t="s">
        <v>880</v>
      </c>
      <c r="K730" t="s">
        <v>89</v>
      </c>
      <c r="L730">
        <v>4</v>
      </c>
    </row>
    <row r="731" spans="1:12" ht="12.75">
      <c r="A731">
        <v>304</v>
      </c>
      <c r="B731">
        <v>1309</v>
      </c>
      <c r="C731" t="s">
        <v>143</v>
      </c>
      <c r="D731">
        <v>26</v>
      </c>
      <c r="E731" t="s">
        <v>148</v>
      </c>
      <c r="F731">
        <v>3</v>
      </c>
      <c r="G731">
        <v>13</v>
      </c>
      <c r="H731" s="3">
        <v>150.24</v>
      </c>
      <c r="I731">
        <v>2</v>
      </c>
      <c r="J731" t="s">
        <v>881</v>
      </c>
      <c r="K731" t="s">
        <v>89</v>
      </c>
      <c r="L731">
        <v>4</v>
      </c>
    </row>
    <row r="732" spans="1:12" ht="12.75">
      <c r="A732">
        <v>304</v>
      </c>
      <c r="B732">
        <v>1309</v>
      </c>
      <c r="C732" t="s">
        <v>143</v>
      </c>
      <c r="D732">
        <v>26</v>
      </c>
      <c r="E732" t="s">
        <v>148</v>
      </c>
      <c r="F732">
        <v>3</v>
      </c>
      <c r="G732">
        <v>51</v>
      </c>
      <c r="H732" s="3">
        <v>150.62</v>
      </c>
      <c r="I732">
        <v>3</v>
      </c>
      <c r="J732" t="s">
        <v>882</v>
      </c>
      <c r="K732" t="s">
        <v>89</v>
      </c>
      <c r="L732">
        <v>4</v>
      </c>
    </row>
    <row r="733" spans="1:12" ht="12.75">
      <c r="A733">
        <v>304</v>
      </c>
      <c r="B733">
        <v>1309</v>
      </c>
      <c r="C733" t="s">
        <v>143</v>
      </c>
      <c r="D733">
        <v>26</v>
      </c>
      <c r="E733" t="s">
        <v>148</v>
      </c>
      <c r="F733">
        <v>3</v>
      </c>
      <c r="G733">
        <v>64</v>
      </c>
      <c r="H733" s="3">
        <v>150.75</v>
      </c>
      <c r="I733">
        <v>4</v>
      </c>
      <c r="J733" t="s">
        <v>883</v>
      </c>
      <c r="K733" t="s">
        <v>89</v>
      </c>
      <c r="L733">
        <v>4</v>
      </c>
    </row>
    <row r="734" spans="1:12" ht="12.75">
      <c r="A734">
        <v>304</v>
      </c>
      <c r="B734">
        <v>1309</v>
      </c>
      <c r="C734" t="s">
        <v>143</v>
      </c>
      <c r="D734">
        <v>26</v>
      </c>
      <c r="E734" t="s">
        <v>148</v>
      </c>
      <c r="F734">
        <v>3</v>
      </c>
      <c r="G734">
        <v>80</v>
      </c>
      <c r="H734" s="3">
        <v>150.91</v>
      </c>
      <c r="I734">
        <v>5</v>
      </c>
      <c r="J734" t="s">
        <v>884</v>
      </c>
      <c r="K734" t="s">
        <v>89</v>
      </c>
      <c r="L734">
        <v>4</v>
      </c>
    </row>
    <row r="735" spans="1:12" ht="12.75">
      <c r="A735">
        <v>304</v>
      </c>
      <c r="B735">
        <v>1309</v>
      </c>
      <c r="C735" t="s">
        <v>143</v>
      </c>
      <c r="D735">
        <v>26</v>
      </c>
      <c r="E735" t="s">
        <v>148</v>
      </c>
      <c r="F735">
        <v>3</v>
      </c>
      <c r="G735">
        <v>99</v>
      </c>
      <c r="H735" s="3">
        <v>151.1</v>
      </c>
      <c r="I735">
        <v>6</v>
      </c>
      <c r="J735" t="s">
        <v>885</v>
      </c>
      <c r="K735" t="s">
        <v>89</v>
      </c>
      <c r="L735">
        <v>4</v>
      </c>
    </row>
    <row r="736" spans="1:12" ht="12.75">
      <c r="A736">
        <v>304</v>
      </c>
      <c r="B736">
        <v>1309</v>
      </c>
      <c r="C736" t="s">
        <v>143</v>
      </c>
      <c r="D736">
        <v>26</v>
      </c>
      <c r="E736" t="s">
        <v>148</v>
      </c>
      <c r="F736">
        <v>4</v>
      </c>
      <c r="G736">
        <v>0</v>
      </c>
      <c r="H736" s="3">
        <v>151.14</v>
      </c>
      <c r="I736">
        <v>1</v>
      </c>
      <c r="J736" t="s">
        <v>886</v>
      </c>
      <c r="K736" t="s">
        <v>89</v>
      </c>
      <c r="L736">
        <v>4</v>
      </c>
    </row>
    <row r="737" spans="1:12" ht="12.75">
      <c r="A737">
        <v>304</v>
      </c>
      <c r="B737">
        <v>1309</v>
      </c>
      <c r="C737" t="s">
        <v>143</v>
      </c>
      <c r="D737">
        <v>26</v>
      </c>
      <c r="E737" t="s">
        <v>148</v>
      </c>
      <c r="F737">
        <v>4</v>
      </c>
      <c r="G737">
        <v>60</v>
      </c>
      <c r="H737" s="3">
        <v>151.74</v>
      </c>
      <c r="I737">
        <v>2</v>
      </c>
      <c r="J737" t="s">
        <v>887</v>
      </c>
      <c r="K737" t="s">
        <v>89</v>
      </c>
      <c r="L737">
        <v>4</v>
      </c>
    </row>
    <row r="738" spans="1:12" ht="12.75">
      <c r="A738">
        <v>304</v>
      </c>
      <c r="B738">
        <v>1309</v>
      </c>
      <c r="C738" t="s">
        <v>143</v>
      </c>
      <c r="D738">
        <v>26</v>
      </c>
      <c r="E738" t="s">
        <v>148</v>
      </c>
      <c r="F738">
        <v>4</v>
      </c>
      <c r="G738">
        <v>64</v>
      </c>
      <c r="H738" s="3">
        <v>151.78</v>
      </c>
      <c r="I738">
        <v>3</v>
      </c>
      <c r="J738" t="s">
        <v>888</v>
      </c>
      <c r="K738" t="s">
        <v>89</v>
      </c>
      <c r="L738">
        <v>4</v>
      </c>
    </row>
    <row r="739" spans="1:12" ht="12.75">
      <c r="A739">
        <v>304</v>
      </c>
      <c r="B739">
        <v>1309</v>
      </c>
      <c r="C739" t="s">
        <v>143</v>
      </c>
      <c r="D739">
        <v>26</v>
      </c>
      <c r="E739" t="s">
        <v>148</v>
      </c>
      <c r="F739">
        <v>4</v>
      </c>
      <c r="G739">
        <v>82</v>
      </c>
      <c r="H739" s="3">
        <v>151.96</v>
      </c>
      <c r="I739">
        <v>4</v>
      </c>
      <c r="J739" t="s">
        <v>889</v>
      </c>
      <c r="K739" t="s">
        <v>89</v>
      </c>
      <c r="L739">
        <v>4</v>
      </c>
    </row>
    <row r="740" spans="1:12" ht="12.75">
      <c r="A740">
        <v>304</v>
      </c>
      <c r="B740">
        <v>1309</v>
      </c>
      <c r="C740" t="s">
        <v>143</v>
      </c>
      <c r="D740">
        <v>26</v>
      </c>
      <c r="E740" t="s">
        <v>148</v>
      </c>
      <c r="F740">
        <v>4</v>
      </c>
      <c r="G740">
        <v>98</v>
      </c>
      <c r="H740" s="3">
        <v>152.12</v>
      </c>
      <c r="I740">
        <v>5</v>
      </c>
      <c r="J740" t="s">
        <v>890</v>
      </c>
      <c r="K740" t="s">
        <v>89</v>
      </c>
      <c r="L740">
        <v>4</v>
      </c>
    </row>
    <row r="741" spans="1:12" ht="12.75">
      <c r="A741">
        <v>304</v>
      </c>
      <c r="B741">
        <v>1309</v>
      </c>
      <c r="C741" t="s">
        <v>143</v>
      </c>
      <c r="D741">
        <v>26</v>
      </c>
      <c r="E741" t="s">
        <v>148</v>
      </c>
      <c r="F741">
        <v>4</v>
      </c>
      <c r="G741">
        <v>119</v>
      </c>
      <c r="H741" s="3">
        <v>152.33</v>
      </c>
      <c r="I741">
        <v>6</v>
      </c>
      <c r="J741" t="s">
        <v>891</v>
      </c>
      <c r="K741" t="s">
        <v>89</v>
      </c>
      <c r="L741">
        <v>4</v>
      </c>
    </row>
    <row r="742" spans="1:12" ht="12.75">
      <c r="A742">
        <v>304</v>
      </c>
      <c r="B742">
        <v>1309</v>
      </c>
      <c r="C742" t="s">
        <v>143</v>
      </c>
      <c r="D742">
        <v>26</v>
      </c>
      <c r="E742" t="s">
        <v>148</v>
      </c>
      <c r="F742">
        <v>4</v>
      </c>
      <c r="G742">
        <v>129</v>
      </c>
      <c r="H742" s="3">
        <v>152.43</v>
      </c>
      <c r="I742">
        <v>7</v>
      </c>
      <c r="J742" t="s">
        <v>892</v>
      </c>
      <c r="K742" t="s">
        <v>89</v>
      </c>
      <c r="L742">
        <v>4</v>
      </c>
    </row>
    <row r="743" spans="1:12" ht="12.75">
      <c r="A743">
        <v>304</v>
      </c>
      <c r="B743">
        <v>1309</v>
      </c>
      <c r="C743" t="s">
        <v>143</v>
      </c>
      <c r="D743">
        <v>26</v>
      </c>
      <c r="E743" t="s">
        <v>148</v>
      </c>
      <c r="F743">
        <v>4</v>
      </c>
      <c r="G743">
        <v>137</v>
      </c>
      <c r="H743" s="3">
        <v>152.51</v>
      </c>
      <c r="I743">
        <v>8</v>
      </c>
      <c r="J743" t="s">
        <v>893</v>
      </c>
      <c r="K743" t="s">
        <v>89</v>
      </c>
      <c r="L743">
        <v>4</v>
      </c>
    </row>
    <row r="744" spans="1:12" ht="12.75">
      <c r="A744">
        <v>304</v>
      </c>
      <c r="B744">
        <v>1309</v>
      </c>
      <c r="C744" t="s">
        <v>143</v>
      </c>
      <c r="D744">
        <v>26</v>
      </c>
      <c r="E744" t="s">
        <v>148</v>
      </c>
      <c r="F744">
        <v>5</v>
      </c>
      <c r="G744">
        <v>0</v>
      </c>
      <c r="H744" s="3">
        <v>152.6</v>
      </c>
      <c r="I744">
        <v>1</v>
      </c>
      <c r="J744" t="s">
        <v>894</v>
      </c>
      <c r="K744" t="s">
        <v>89</v>
      </c>
      <c r="L744">
        <v>4</v>
      </c>
    </row>
    <row r="745" spans="1:12" ht="12.75">
      <c r="A745">
        <v>304</v>
      </c>
      <c r="B745">
        <v>1309</v>
      </c>
      <c r="C745" t="s">
        <v>143</v>
      </c>
      <c r="D745">
        <v>26</v>
      </c>
      <c r="E745" t="s">
        <v>148</v>
      </c>
      <c r="F745">
        <v>5</v>
      </c>
      <c r="G745">
        <v>7</v>
      </c>
      <c r="H745" s="3">
        <v>152.67</v>
      </c>
      <c r="I745">
        <v>2</v>
      </c>
      <c r="J745" t="s">
        <v>895</v>
      </c>
      <c r="K745" t="s">
        <v>89</v>
      </c>
      <c r="L745">
        <v>4</v>
      </c>
    </row>
    <row r="746" spans="1:12" ht="12.75">
      <c r="A746">
        <v>304</v>
      </c>
      <c r="B746">
        <v>1309</v>
      </c>
      <c r="C746" t="s">
        <v>143</v>
      </c>
      <c r="D746">
        <v>27</v>
      </c>
      <c r="E746" t="s">
        <v>148</v>
      </c>
      <c r="F746">
        <v>1</v>
      </c>
      <c r="G746">
        <v>0</v>
      </c>
      <c r="H746" s="3">
        <v>152.3</v>
      </c>
      <c r="I746">
        <v>1</v>
      </c>
      <c r="J746" t="s">
        <v>896</v>
      </c>
      <c r="K746" t="s">
        <v>106</v>
      </c>
      <c r="L746">
        <v>0</v>
      </c>
    </row>
    <row r="747" spans="1:12" ht="12.75">
      <c r="A747">
        <v>304</v>
      </c>
      <c r="B747">
        <v>1309</v>
      </c>
      <c r="C747" t="s">
        <v>143</v>
      </c>
      <c r="D747">
        <v>27</v>
      </c>
      <c r="E747" t="s">
        <v>148</v>
      </c>
      <c r="F747">
        <v>1</v>
      </c>
      <c r="G747">
        <v>10</v>
      </c>
      <c r="H747" s="3">
        <v>152.4</v>
      </c>
      <c r="I747">
        <v>2</v>
      </c>
      <c r="J747" t="s">
        <v>897</v>
      </c>
      <c r="K747" t="s">
        <v>106</v>
      </c>
      <c r="L747">
        <v>0</v>
      </c>
    </row>
    <row r="748" spans="1:12" ht="12.75">
      <c r="A748">
        <v>304</v>
      </c>
      <c r="B748">
        <v>1309</v>
      </c>
      <c r="C748" t="s">
        <v>143</v>
      </c>
      <c r="D748">
        <v>27</v>
      </c>
      <c r="E748" t="s">
        <v>148</v>
      </c>
      <c r="F748">
        <v>1</v>
      </c>
      <c r="G748">
        <v>17</v>
      </c>
      <c r="H748" s="3">
        <v>152.47</v>
      </c>
      <c r="I748">
        <v>3</v>
      </c>
      <c r="J748" t="s">
        <v>898</v>
      </c>
      <c r="K748" t="s">
        <v>106</v>
      </c>
      <c r="L748">
        <v>0</v>
      </c>
    </row>
    <row r="749" spans="1:12" ht="12.75">
      <c r="A749">
        <v>304</v>
      </c>
      <c r="B749">
        <v>1309</v>
      </c>
      <c r="C749" t="s">
        <v>143</v>
      </c>
      <c r="D749">
        <v>27</v>
      </c>
      <c r="E749" t="s">
        <v>148</v>
      </c>
      <c r="F749">
        <v>1</v>
      </c>
      <c r="G749">
        <v>24</v>
      </c>
      <c r="H749" s="3">
        <v>152.54</v>
      </c>
      <c r="I749">
        <v>4</v>
      </c>
      <c r="J749" t="s">
        <v>899</v>
      </c>
      <c r="K749" t="s">
        <v>178</v>
      </c>
      <c r="L749">
        <v>5</v>
      </c>
    </row>
    <row r="750" spans="1:12" ht="12.75">
      <c r="A750">
        <v>304</v>
      </c>
      <c r="B750">
        <v>1309</v>
      </c>
      <c r="C750" t="s">
        <v>143</v>
      </c>
      <c r="D750">
        <v>27</v>
      </c>
      <c r="E750" t="s">
        <v>148</v>
      </c>
      <c r="F750">
        <v>1</v>
      </c>
      <c r="G750">
        <v>36</v>
      </c>
      <c r="H750" s="3">
        <v>152.66</v>
      </c>
      <c r="I750">
        <v>5</v>
      </c>
      <c r="J750" t="s">
        <v>900</v>
      </c>
      <c r="K750" t="s">
        <v>178</v>
      </c>
      <c r="L750">
        <v>5</v>
      </c>
    </row>
    <row r="751" spans="1:12" ht="12.75">
      <c r="A751">
        <v>304</v>
      </c>
      <c r="B751">
        <v>1309</v>
      </c>
      <c r="C751" t="s">
        <v>143</v>
      </c>
      <c r="D751">
        <v>27</v>
      </c>
      <c r="E751" t="s">
        <v>148</v>
      </c>
      <c r="F751">
        <v>1</v>
      </c>
      <c r="G751">
        <v>56</v>
      </c>
      <c r="H751" s="3">
        <v>152.86</v>
      </c>
      <c r="I751">
        <v>6</v>
      </c>
      <c r="J751" t="s">
        <v>901</v>
      </c>
      <c r="K751" t="s">
        <v>178</v>
      </c>
      <c r="L751">
        <v>5</v>
      </c>
    </row>
    <row r="752" spans="1:12" ht="12.75">
      <c r="A752">
        <v>304</v>
      </c>
      <c r="B752">
        <v>1309</v>
      </c>
      <c r="C752" t="s">
        <v>143</v>
      </c>
      <c r="D752">
        <v>27</v>
      </c>
      <c r="E752" t="s">
        <v>148</v>
      </c>
      <c r="F752">
        <v>1</v>
      </c>
      <c r="G752">
        <v>68</v>
      </c>
      <c r="H752" s="3">
        <v>152.98</v>
      </c>
      <c r="I752">
        <v>7</v>
      </c>
      <c r="J752" t="s">
        <v>902</v>
      </c>
      <c r="K752" t="s">
        <v>178</v>
      </c>
      <c r="L752">
        <v>5</v>
      </c>
    </row>
    <row r="753" spans="1:12" ht="12.75">
      <c r="A753">
        <v>304</v>
      </c>
      <c r="B753">
        <v>1309</v>
      </c>
      <c r="C753" t="s">
        <v>143</v>
      </c>
      <c r="D753">
        <v>27</v>
      </c>
      <c r="E753" t="s">
        <v>148</v>
      </c>
      <c r="F753">
        <v>1</v>
      </c>
      <c r="G753">
        <v>73</v>
      </c>
      <c r="H753" s="3">
        <v>153.03</v>
      </c>
      <c r="I753">
        <v>8</v>
      </c>
      <c r="J753" t="s">
        <v>903</v>
      </c>
      <c r="K753" t="s">
        <v>178</v>
      </c>
      <c r="L753">
        <v>5</v>
      </c>
    </row>
    <row r="754" spans="1:12" ht="12.75">
      <c r="A754">
        <v>304</v>
      </c>
      <c r="B754">
        <v>1309</v>
      </c>
      <c r="C754" t="s">
        <v>143</v>
      </c>
      <c r="D754">
        <v>27</v>
      </c>
      <c r="E754" t="s">
        <v>148</v>
      </c>
      <c r="F754">
        <v>1</v>
      </c>
      <c r="G754">
        <v>83</v>
      </c>
      <c r="H754" s="3">
        <v>153.13</v>
      </c>
      <c r="I754">
        <v>9</v>
      </c>
      <c r="J754" t="s">
        <v>904</v>
      </c>
      <c r="K754" t="s">
        <v>178</v>
      </c>
      <c r="L754">
        <v>5</v>
      </c>
    </row>
    <row r="755" spans="1:12" ht="12.75">
      <c r="A755">
        <v>304</v>
      </c>
      <c r="B755">
        <v>1309</v>
      </c>
      <c r="C755" t="s">
        <v>143</v>
      </c>
      <c r="D755">
        <v>27</v>
      </c>
      <c r="E755" t="s">
        <v>148</v>
      </c>
      <c r="F755">
        <v>1</v>
      </c>
      <c r="G755">
        <v>100</v>
      </c>
      <c r="H755" s="3">
        <v>153.3</v>
      </c>
      <c r="I755">
        <v>10</v>
      </c>
      <c r="J755" t="s">
        <v>905</v>
      </c>
      <c r="K755" t="s">
        <v>178</v>
      </c>
      <c r="L755">
        <v>5</v>
      </c>
    </row>
    <row r="756" spans="1:12" ht="12.75">
      <c r="A756">
        <v>304</v>
      </c>
      <c r="B756">
        <v>1309</v>
      </c>
      <c r="C756" t="s">
        <v>143</v>
      </c>
      <c r="D756">
        <v>27</v>
      </c>
      <c r="E756" t="s">
        <v>148</v>
      </c>
      <c r="F756">
        <v>1</v>
      </c>
      <c r="G756">
        <v>108</v>
      </c>
      <c r="H756" s="3">
        <v>153.38</v>
      </c>
      <c r="I756">
        <v>11</v>
      </c>
      <c r="J756" t="s">
        <v>906</v>
      </c>
      <c r="K756" t="s">
        <v>178</v>
      </c>
      <c r="L756">
        <v>5</v>
      </c>
    </row>
    <row r="757" spans="1:12" ht="12.75">
      <c r="A757">
        <v>304</v>
      </c>
      <c r="B757">
        <v>1309</v>
      </c>
      <c r="C757" t="s">
        <v>143</v>
      </c>
      <c r="D757">
        <v>27</v>
      </c>
      <c r="E757" t="s">
        <v>148</v>
      </c>
      <c r="F757">
        <v>1</v>
      </c>
      <c r="G757">
        <v>115</v>
      </c>
      <c r="H757" s="3">
        <v>153.45</v>
      </c>
      <c r="I757">
        <v>12</v>
      </c>
      <c r="J757" t="s">
        <v>907</v>
      </c>
      <c r="K757" t="s">
        <v>178</v>
      </c>
      <c r="L757">
        <v>5</v>
      </c>
    </row>
    <row r="758" spans="1:12" ht="12.75">
      <c r="A758">
        <v>304</v>
      </c>
      <c r="B758">
        <v>1309</v>
      </c>
      <c r="C758" t="s">
        <v>143</v>
      </c>
      <c r="D758">
        <v>27</v>
      </c>
      <c r="E758" t="s">
        <v>148</v>
      </c>
      <c r="F758">
        <v>1</v>
      </c>
      <c r="G758">
        <v>124</v>
      </c>
      <c r="H758" s="3">
        <v>153.54</v>
      </c>
      <c r="I758">
        <v>13</v>
      </c>
      <c r="J758" t="s">
        <v>908</v>
      </c>
      <c r="K758" t="s">
        <v>178</v>
      </c>
      <c r="L758">
        <v>5</v>
      </c>
    </row>
    <row r="759" spans="1:12" ht="12.75">
      <c r="A759">
        <v>304</v>
      </c>
      <c r="B759">
        <v>1309</v>
      </c>
      <c r="C759" t="s">
        <v>143</v>
      </c>
      <c r="D759">
        <v>27</v>
      </c>
      <c r="E759" t="s">
        <v>148</v>
      </c>
      <c r="F759">
        <v>2</v>
      </c>
      <c r="G759">
        <v>0</v>
      </c>
      <c r="H759" s="3">
        <v>153.64</v>
      </c>
      <c r="I759">
        <v>1</v>
      </c>
      <c r="J759" t="s">
        <v>909</v>
      </c>
      <c r="K759" t="s">
        <v>178</v>
      </c>
      <c r="L759">
        <v>5</v>
      </c>
    </row>
    <row r="760" spans="1:12" ht="12.75">
      <c r="A760">
        <v>304</v>
      </c>
      <c r="B760">
        <v>1309</v>
      </c>
      <c r="C760" t="s">
        <v>143</v>
      </c>
      <c r="D760">
        <v>27</v>
      </c>
      <c r="E760" t="s">
        <v>148</v>
      </c>
      <c r="F760">
        <v>2</v>
      </c>
      <c r="G760">
        <v>24</v>
      </c>
      <c r="H760" s="3">
        <v>153.88</v>
      </c>
      <c r="I760">
        <v>2</v>
      </c>
      <c r="J760" t="s">
        <v>910</v>
      </c>
      <c r="K760" t="s">
        <v>178</v>
      </c>
      <c r="L760">
        <v>5</v>
      </c>
    </row>
    <row r="761" spans="1:12" ht="12.75">
      <c r="A761">
        <v>304</v>
      </c>
      <c r="B761">
        <v>1309</v>
      </c>
      <c r="C761" t="s">
        <v>143</v>
      </c>
      <c r="D761">
        <v>27</v>
      </c>
      <c r="E761" t="s">
        <v>148</v>
      </c>
      <c r="F761">
        <v>2</v>
      </c>
      <c r="G761">
        <v>30</v>
      </c>
      <c r="H761" s="3">
        <v>153.94</v>
      </c>
      <c r="I761">
        <v>3</v>
      </c>
      <c r="J761" t="s">
        <v>911</v>
      </c>
      <c r="K761" t="s">
        <v>178</v>
      </c>
      <c r="L761">
        <v>5</v>
      </c>
    </row>
    <row r="762" spans="1:12" ht="12.75">
      <c r="A762">
        <v>304</v>
      </c>
      <c r="B762">
        <v>1309</v>
      </c>
      <c r="C762" t="s">
        <v>143</v>
      </c>
      <c r="D762">
        <v>27</v>
      </c>
      <c r="E762" t="s">
        <v>148</v>
      </c>
      <c r="F762">
        <v>2</v>
      </c>
      <c r="G762">
        <v>39</v>
      </c>
      <c r="H762" s="3">
        <v>154.03</v>
      </c>
      <c r="I762">
        <v>4</v>
      </c>
      <c r="J762" t="s">
        <v>912</v>
      </c>
      <c r="K762" t="s">
        <v>178</v>
      </c>
      <c r="L762">
        <v>5</v>
      </c>
    </row>
    <row r="763" spans="1:12" ht="12.75">
      <c r="A763">
        <v>304</v>
      </c>
      <c r="B763">
        <v>1309</v>
      </c>
      <c r="C763" t="s">
        <v>143</v>
      </c>
      <c r="D763">
        <v>27</v>
      </c>
      <c r="E763" t="s">
        <v>148</v>
      </c>
      <c r="F763">
        <v>2</v>
      </c>
      <c r="G763">
        <v>45</v>
      </c>
      <c r="H763" s="3">
        <v>154.09</v>
      </c>
      <c r="I763">
        <v>5</v>
      </c>
      <c r="J763" t="s">
        <v>913</v>
      </c>
      <c r="K763" t="s">
        <v>178</v>
      </c>
      <c r="L763">
        <v>5</v>
      </c>
    </row>
    <row r="764" spans="1:12" ht="12.75">
      <c r="A764">
        <v>304</v>
      </c>
      <c r="B764">
        <v>1309</v>
      </c>
      <c r="C764" t="s">
        <v>143</v>
      </c>
      <c r="D764">
        <v>27</v>
      </c>
      <c r="E764" t="s">
        <v>148</v>
      </c>
      <c r="F764">
        <v>2</v>
      </c>
      <c r="G764">
        <v>57</v>
      </c>
      <c r="H764" s="3">
        <v>154.21</v>
      </c>
      <c r="I764">
        <v>6</v>
      </c>
      <c r="J764" t="s">
        <v>914</v>
      </c>
      <c r="K764" t="s">
        <v>178</v>
      </c>
      <c r="L764">
        <v>5</v>
      </c>
    </row>
    <row r="765" spans="1:12" ht="12.75">
      <c r="A765">
        <v>304</v>
      </c>
      <c r="B765">
        <v>1309</v>
      </c>
      <c r="C765" t="s">
        <v>143</v>
      </c>
      <c r="D765">
        <v>27</v>
      </c>
      <c r="E765" t="s">
        <v>148</v>
      </c>
      <c r="F765">
        <v>2</v>
      </c>
      <c r="G765">
        <v>61</v>
      </c>
      <c r="H765" s="3">
        <v>154.25</v>
      </c>
      <c r="I765">
        <v>7</v>
      </c>
      <c r="J765" t="s">
        <v>915</v>
      </c>
      <c r="K765" t="s">
        <v>178</v>
      </c>
      <c r="L765">
        <v>5</v>
      </c>
    </row>
    <row r="766" spans="1:12" ht="12.75">
      <c r="A766">
        <v>304</v>
      </c>
      <c r="B766">
        <v>1309</v>
      </c>
      <c r="C766" t="s">
        <v>143</v>
      </c>
      <c r="D766">
        <v>27</v>
      </c>
      <c r="E766" t="s">
        <v>148</v>
      </c>
      <c r="F766">
        <v>2</v>
      </c>
      <c r="G766">
        <v>66</v>
      </c>
      <c r="H766" s="3">
        <v>154.3</v>
      </c>
      <c r="I766">
        <v>8</v>
      </c>
      <c r="J766" t="s">
        <v>916</v>
      </c>
      <c r="K766" t="s">
        <v>178</v>
      </c>
      <c r="L766">
        <v>5</v>
      </c>
    </row>
    <row r="767" spans="1:12" ht="12.75">
      <c r="A767">
        <v>304</v>
      </c>
      <c r="B767">
        <v>1309</v>
      </c>
      <c r="C767" t="s">
        <v>143</v>
      </c>
      <c r="D767">
        <v>27</v>
      </c>
      <c r="E767" t="s">
        <v>148</v>
      </c>
      <c r="F767">
        <v>2</v>
      </c>
      <c r="G767">
        <v>76</v>
      </c>
      <c r="H767" s="3">
        <v>154.4</v>
      </c>
      <c r="I767">
        <v>9</v>
      </c>
      <c r="J767" t="s">
        <v>917</v>
      </c>
      <c r="K767" t="s">
        <v>178</v>
      </c>
      <c r="L767">
        <v>5</v>
      </c>
    </row>
    <row r="768" spans="1:12" ht="12.75">
      <c r="A768">
        <v>304</v>
      </c>
      <c r="B768">
        <v>1309</v>
      </c>
      <c r="C768" t="s">
        <v>143</v>
      </c>
      <c r="D768">
        <v>27</v>
      </c>
      <c r="E768" t="s">
        <v>148</v>
      </c>
      <c r="F768">
        <v>2</v>
      </c>
      <c r="G768">
        <v>87</v>
      </c>
      <c r="H768" s="3">
        <v>154.51</v>
      </c>
      <c r="I768">
        <v>10</v>
      </c>
      <c r="J768" t="s">
        <v>918</v>
      </c>
      <c r="K768" t="s">
        <v>178</v>
      </c>
      <c r="L768">
        <v>5</v>
      </c>
    </row>
    <row r="769" spans="1:12" ht="12.75">
      <c r="A769">
        <v>304</v>
      </c>
      <c r="B769">
        <v>1309</v>
      </c>
      <c r="C769" t="s">
        <v>143</v>
      </c>
      <c r="D769">
        <v>27</v>
      </c>
      <c r="E769" t="s">
        <v>148</v>
      </c>
      <c r="F769">
        <v>2</v>
      </c>
      <c r="G769">
        <v>94</v>
      </c>
      <c r="H769" s="3">
        <v>154.58</v>
      </c>
      <c r="I769">
        <v>11</v>
      </c>
      <c r="J769" t="s">
        <v>919</v>
      </c>
      <c r="K769" t="s">
        <v>178</v>
      </c>
      <c r="L769">
        <v>5</v>
      </c>
    </row>
    <row r="770" spans="1:12" ht="12.75">
      <c r="A770">
        <v>304</v>
      </c>
      <c r="B770">
        <v>1309</v>
      </c>
      <c r="C770" t="s">
        <v>143</v>
      </c>
      <c r="D770">
        <v>27</v>
      </c>
      <c r="E770" t="s">
        <v>148</v>
      </c>
      <c r="F770">
        <v>2</v>
      </c>
      <c r="G770">
        <v>103</v>
      </c>
      <c r="H770" s="3">
        <v>154.67</v>
      </c>
      <c r="I770">
        <v>12</v>
      </c>
      <c r="J770" t="s">
        <v>920</v>
      </c>
      <c r="K770" t="s">
        <v>178</v>
      </c>
      <c r="L770">
        <v>5</v>
      </c>
    </row>
    <row r="771" spans="1:12" ht="12.75">
      <c r="A771">
        <v>304</v>
      </c>
      <c r="B771">
        <v>1309</v>
      </c>
      <c r="C771" t="s">
        <v>143</v>
      </c>
      <c r="D771">
        <v>27</v>
      </c>
      <c r="E771" t="s">
        <v>148</v>
      </c>
      <c r="F771">
        <v>2</v>
      </c>
      <c r="G771">
        <v>114</v>
      </c>
      <c r="H771" s="3">
        <v>154.78</v>
      </c>
      <c r="I771">
        <v>13</v>
      </c>
      <c r="J771" t="s">
        <v>1190</v>
      </c>
      <c r="K771" t="s">
        <v>178</v>
      </c>
      <c r="L771">
        <v>5</v>
      </c>
    </row>
    <row r="772" spans="1:12" ht="12.75">
      <c r="A772">
        <v>304</v>
      </c>
      <c r="B772">
        <v>1309</v>
      </c>
      <c r="C772" t="s">
        <v>143</v>
      </c>
      <c r="D772">
        <v>27</v>
      </c>
      <c r="E772" t="s">
        <v>148</v>
      </c>
      <c r="F772">
        <v>2</v>
      </c>
      <c r="G772">
        <v>129</v>
      </c>
      <c r="H772" s="3">
        <v>154.93</v>
      </c>
      <c r="I772">
        <v>14</v>
      </c>
      <c r="J772" t="s">
        <v>1191</v>
      </c>
      <c r="K772" t="s">
        <v>178</v>
      </c>
      <c r="L772">
        <v>5</v>
      </c>
    </row>
    <row r="773" spans="1:12" ht="12.75">
      <c r="A773">
        <v>304</v>
      </c>
      <c r="B773">
        <v>1309</v>
      </c>
      <c r="C773" t="s">
        <v>143</v>
      </c>
      <c r="D773">
        <v>27</v>
      </c>
      <c r="E773" t="s">
        <v>148</v>
      </c>
      <c r="F773">
        <v>2</v>
      </c>
      <c r="G773">
        <v>133</v>
      </c>
      <c r="H773" s="3">
        <v>154.97</v>
      </c>
      <c r="I773">
        <v>15</v>
      </c>
      <c r="J773" t="s">
        <v>1192</v>
      </c>
      <c r="K773" t="s">
        <v>178</v>
      </c>
      <c r="L773">
        <v>5</v>
      </c>
    </row>
    <row r="774" spans="1:12" ht="12.75">
      <c r="A774">
        <v>304</v>
      </c>
      <c r="B774">
        <v>1309</v>
      </c>
      <c r="C774" t="s">
        <v>143</v>
      </c>
      <c r="D774">
        <v>27</v>
      </c>
      <c r="E774" t="s">
        <v>148</v>
      </c>
      <c r="F774">
        <v>2</v>
      </c>
      <c r="G774">
        <v>137</v>
      </c>
      <c r="H774" s="3">
        <v>155.01</v>
      </c>
      <c r="I774">
        <v>16</v>
      </c>
      <c r="J774" t="s">
        <v>1193</v>
      </c>
      <c r="K774" t="s">
        <v>178</v>
      </c>
      <c r="L774">
        <v>5</v>
      </c>
    </row>
    <row r="775" spans="1:12" ht="12.75">
      <c r="A775">
        <v>304</v>
      </c>
      <c r="B775">
        <v>1309</v>
      </c>
      <c r="C775" t="s">
        <v>143</v>
      </c>
      <c r="D775">
        <v>27</v>
      </c>
      <c r="E775" t="s">
        <v>148</v>
      </c>
      <c r="F775">
        <v>3</v>
      </c>
      <c r="G775">
        <v>0</v>
      </c>
      <c r="H775" s="3">
        <v>155.08</v>
      </c>
      <c r="I775">
        <v>1</v>
      </c>
      <c r="J775" t="s">
        <v>1194</v>
      </c>
      <c r="K775" t="s">
        <v>781</v>
      </c>
      <c r="L775">
        <v>7</v>
      </c>
    </row>
    <row r="776" spans="1:12" ht="12.75">
      <c r="A776">
        <v>304</v>
      </c>
      <c r="B776">
        <v>1309</v>
      </c>
      <c r="C776" t="s">
        <v>143</v>
      </c>
      <c r="D776">
        <v>27</v>
      </c>
      <c r="E776" t="s">
        <v>148</v>
      </c>
      <c r="F776">
        <v>3</v>
      </c>
      <c r="G776">
        <v>10</v>
      </c>
      <c r="H776" s="3">
        <v>155.18</v>
      </c>
      <c r="I776">
        <v>2</v>
      </c>
      <c r="J776" t="s">
        <v>1195</v>
      </c>
      <c r="K776" t="s">
        <v>781</v>
      </c>
      <c r="L776">
        <v>7</v>
      </c>
    </row>
    <row r="777" spans="1:12" ht="12.75">
      <c r="A777">
        <v>304</v>
      </c>
      <c r="B777">
        <v>1309</v>
      </c>
      <c r="C777" t="s">
        <v>143</v>
      </c>
      <c r="D777">
        <v>28</v>
      </c>
      <c r="E777" t="s">
        <v>148</v>
      </c>
      <c r="F777">
        <v>1</v>
      </c>
      <c r="G777">
        <v>0</v>
      </c>
      <c r="H777" s="3">
        <v>157.1</v>
      </c>
      <c r="I777">
        <v>1</v>
      </c>
      <c r="J777" t="s">
        <v>1196</v>
      </c>
      <c r="K777" t="s">
        <v>104</v>
      </c>
      <c r="L777">
        <v>4</v>
      </c>
    </row>
    <row r="778" spans="1:12" ht="12.75">
      <c r="A778">
        <v>304</v>
      </c>
      <c r="B778">
        <v>1309</v>
      </c>
      <c r="C778" t="s">
        <v>143</v>
      </c>
      <c r="D778">
        <v>28</v>
      </c>
      <c r="E778" t="s">
        <v>148</v>
      </c>
      <c r="F778">
        <v>1</v>
      </c>
      <c r="G778">
        <v>8</v>
      </c>
      <c r="H778" s="3">
        <v>157.18</v>
      </c>
      <c r="I778">
        <v>2</v>
      </c>
      <c r="J778" t="s">
        <v>1197</v>
      </c>
      <c r="K778" t="s">
        <v>104</v>
      </c>
      <c r="L778">
        <v>4</v>
      </c>
    </row>
    <row r="779" spans="1:12" ht="12.75">
      <c r="A779">
        <v>304</v>
      </c>
      <c r="B779">
        <v>1309</v>
      </c>
      <c r="C779" t="s">
        <v>143</v>
      </c>
      <c r="D779">
        <v>28</v>
      </c>
      <c r="E779" t="s">
        <v>148</v>
      </c>
      <c r="F779">
        <v>1</v>
      </c>
      <c r="G779">
        <v>46</v>
      </c>
      <c r="H779" s="3">
        <v>157.56</v>
      </c>
      <c r="I779">
        <v>3</v>
      </c>
      <c r="J779" t="s">
        <v>1198</v>
      </c>
      <c r="K779" t="s">
        <v>104</v>
      </c>
      <c r="L779">
        <v>4</v>
      </c>
    </row>
    <row r="780" spans="1:12" ht="12.75">
      <c r="A780">
        <v>304</v>
      </c>
      <c r="B780">
        <v>1309</v>
      </c>
      <c r="C780" t="s">
        <v>143</v>
      </c>
      <c r="D780">
        <v>28</v>
      </c>
      <c r="E780" t="s">
        <v>148</v>
      </c>
      <c r="F780">
        <v>2</v>
      </c>
      <c r="G780">
        <v>0</v>
      </c>
      <c r="H780" s="3">
        <v>157.98</v>
      </c>
      <c r="I780">
        <v>1</v>
      </c>
      <c r="J780" t="s">
        <v>1199</v>
      </c>
      <c r="K780" t="s">
        <v>89</v>
      </c>
      <c r="L780">
        <v>4</v>
      </c>
    </row>
    <row r="781" spans="1:12" ht="12.75">
      <c r="A781">
        <v>304</v>
      </c>
      <c r="B781">
        <v>1309</v>
      </c>
      <c r="C781" t="s">
        <v>143</v>
      </c>
      <c r="D781">
        <v>28</v>
      </c>
      <c r="E781" t="s">
        <v>148</v>
      </c>
      <c r="F781">
        <v>2</v>
      </c>
      <c r="G781">
        <v>69</v>
      </c>
      <c r="H781" s="3">
        <v>158.67</v>
      </c>
      <c r="I781">
        <v>2</v>
      </c>
      <c r="J781" t="s">
        <v>1200</v>
      </c>
      <c r="K781" t="s">
        <v>89</v>
      </c>
      <c r="L781">
        <v>4</v>
      </c>
    </row>
    <row r="782" spans="1:12" ht="12.75">
      <c r="A782">
        <v>304</v>
      </c>
      <c r="B782">
        <v>1309</v>
      </c>
      <c r="C782" t="s">
        <v>143</v>
      </c>
      <c r="D782">
        <v>28</v>
      </c>
      <c r="E782" t="s">
        <v>148</v>
      </c>
      <c r="F782">
        <v>2</v>
      </c>
      <c r="G782">
        <v>76</v>
      </c>
      <c r="H782" s="3">
        <v>158.74</v>
      </c>
      <c r="I782">
        <v>3</v>
      </c>
      <c r="J782" t="s">
        <v>1201</v>
      </c>
      <c r="K782" t="s">
        <v>89</v>
      </c>
      <c r="L782">
        <v>4</v>
      </c>
    </row>
    <row r="783" spans="1:12" ht="12.75">
      <c r="A783">
        <v>304</v>
      </c>
      <c r="B783">
        <v>1309</v>
      </c>
      <c r="C783" t="s">
        <v>143</v>
      </c>
      <c r="D783">
        <v>28</v>
      </c>
      <c r="E783" t="s">
        <v>148</v>
      </c>
      <c r="F783">
        <v>2</v>
      </c>
      <c r="G783">
        <v>95</v>
      </c>
      <c r="H783" s="3">
        <v>158.93</v>
      </c>
      <c r="I783">
        <v>4</v>
      </c>
      <c r="J783" t="s">
        <v>1202</v>
      </c>
      <c r="K783" t="s">
        <v>89</v>
      </c>
      <c r="L783">
        <v>4</v>
      </c>
    </row>
    <row r="784" spans="1:12" ht="12.75">
      <c r="A784">
        <v>304</v>
      </c>
      <c r="B784">
        <v>1309</v>
      </c>
      <c r="C784" t="s">
        <v>143</v>
      </c>
      <c r="D784">
        <v>28</v>
      </c>
      <c r="E784" t="s">
        <v>148</v>
      </c>
      <c r="F784">
        <v>2</v>
      </c>
      <c r="G784">
        <v>100</v>
      </c>
      <c r="H784" s="3">
        <v>158.98</v>
      </c>
      <c r="I784">
        <v>5</v>
      </c>
      <c r="J784" t="s">
        <v>1203</v>
      </c>
      <c r="K784" t="s">
        <v>89</v>
      </c>
      <c r="L784">
        <v>4</v>
      </c>
    </row>
    <row r="785" spans="1:12" ht="12.75">
      <c r="A785">
        <v>304</v>
      </c>
      <c r="B785">
        <v>1309</v>
      </c>
      <c r="C785" t="s">
        <v>143</v>
      </c>
      <c r="D785">
        <v>28</v>
      </c>
      <c r="E785" t="s">
        <v>148</v>
      </c>
      <c r="F785">
        <v>2</v>
      </c>
      <c r="G785">
        <v>109</v>
      </c>
      <c r="H785" s="3">
        <v>159.07</v>
      </c>
      <c r="I785">
        <v>6</v>
      </c>
      <c r="J785" t="s">
        <v>1204</v>
      </c>
      <c r="K785" t="s">
        <v>89</v>
      </c>
      <c r="L785">
        <v>4</v>
      </c>
    </row>
    <row r="786" spans="1:12" ht="12.75">
      <c r="A786">
        <v>304</v>
      </c>
      <c r="B786">
        <v>1309</v>
      </c>
      <c r="C786" t="s">
        <v>143</v>
      </c>
      <c r="D786">
        <v>28</v>
      </c>
      <c r="E786" t="s">
        <v>148</v>
      </c>
      <c r="F786">
        <v>2</v>
      </c>
      <c r="G786">
        <v>113</v>
      </c>
      <c r="H786" s="3">
        <v>159.11</v>
      </c>
      <c r="I786">
        <v>7</v>
      </c>
      <c r="J786" t="s">
        <v>1205</v>
      </c>
      <c r="K786" t="s">
        <v>89</v>
      </c>
      <c r="L786">
        <v>4</v>
      </c>
    </row>
    <row r="787" spans="1:12" ht="12.75">
      <c r="A787">
        <v>304</v>
      </c>
      <c r="B787">
        <v>1309</v>
      </c>
      <c r="C787" t="s">
        <v>143</v>
      </c>
      <c r="D787">
        <v>28</v>
      </c>
      <c r="E787" t="s">
        <v>148</v>
      </c>
      <c r="F787">
        <v>2</v>
      </c>
      <c r="G787">
        <v>120</v>
      </c>
      <c r="H787" s="3">
        <v>159.18</v>
      </c>
      <c r="I787">
        <v>8</v>
      </c>
      <c r="J787" t="s">
        <v>1206</v>
      </c>
      <c r="K787" t="s">
        <v>89</v>
      </c>
      <c r="L787">
        <v>4</v>
      </c>
    </row>
    <row r="788" spans="1:12" ht="12.75">
      <c r="A788">
        <v>304</v>
      </c>
      <c r="B788">
        <v>1309</v>
      </c>
      <c r="C788" t="s">
        <v>143</v>
      </c>
      <c r="D788">
        <v>28</v>
      </c>
      <c r="E788" t="s">
        <v>148</v>
      </c>
      <c r="F788">
        <v>3</v>
      </c>
      <c r="G788">
        <v>0</v>
      </c>
      <c r="H788" s="3">
        <v>159.43</v>
      </c>
      <c r="I788">
        <v>1</v>
      </c>
      <c r="J788" t="s">
        <v>1207</v>
      </c>
      <c r="K788" t="s">
        <v>89</v>
      </c>
      <c r="L788">
        <v>4</v>
      </c>
    </row>
    <row r="789" spans="1:12" ht="12.75">
      <c r="A789">
        <v>304</v>
      </c>
      <c r="B789">
        <v>1309</v>
      </c>
      <c r="C789" t="s">
        <v>143</v>
      </c>
      <c r="D789">
        <v>28</v>
      </c>
      <c r="E789" t="s">
        <v>148</v>
      </c>
      <c r="F789">
        <v>3</v>
      </c>
      <c r="G789">
        <v>14</v>
      </c>
      <c r="H789" s="3">
        <v>159.57</v>
      </c>
      <c r="I789">
        <v>2</v>
      </c>
      <c r="J789" t="s">
        <v>1208</v>
      </c>
      <c r="K789" t="s">
        <v>89</v>
      </c>
      <c r="L789">
        <v>4</v>
      </c>
    </row>
    <row r="790" spans="1:12" ht="12.75">
      <c r="A790">
        <v>304</v>
      </c>
      <c r="B790">
        <v>1309</v>
      </c>
      <c r="C790" t="s">
        <v>143</v>
      </c>
      <c r="D790">
        <v>28</v>
      </c>
      <c r="E790" t="s">
        <v>148</v>
      </c>
      <c r="F790">
        <v>3</v>
      </c>
      <c r="G790">
        <v>28</v>
      </c>
      <c r="H790" s="3">
        <v>159.71</v>
      </c>
      <c r="I790">
        <v>3</v>
      </c>
      <c r="J790" t="s">
        <v>1209</v>
      </c>
      <c r="K790" t="s">
        <v>89</v>
      </c>
      <c r="L790">
        <v>4</v>
      </c>
    </row>
    <row r="791" spans="1:12" ht="12.75">
      <c r="A791">
        <v>304</v>
      </c>
      <c r="B791">
        <v>1309</v>
      </c>
      <c r="C791" t="s">
        <v>143</v>
      </c>
      <c r="D791">
        <v>28</v>
      </c>
      <c r="E791" t="s">
        <v>148</v>
      </c>
      <c r="F791">
        <v>3</v>
      </c>
      <c r="G791">
        <v>31</v>
      </c>
      <c r="H791" s="3">
        <v>159.74</v>
      </c>
      <c r="I791">
        <v>4</v>
      </c>
      <c r="J791" t="s">
        <v>1210</v>
      </c>
      <c r="K791" t="s">
        <v>89</v>
      </c>
      <c r="L791">
        <v>4</v>
      </c>
    </row>
    <row r="792" spans="1:12" ht="12.75">
      <c r="A792">
        <v>304</v>
      </c>
      <c r="B792">
        <v>1309</v>
      </c>
      <c r="C792" t="s">
        <v>143</v>
      </c>
      <c r="D792">
        <v>28</v>
      </c>
      <c r="E792" t="s">
        <v>148</v>
      </c>
      <c r="F792">
        <v>3</v>
      </c>
      <c r="G792">
        <v>45</v>
      </c>
      <c r="H792" s="3">
        <v>159.88</v>
      </c>
      <c r="I792">
        <v>5</v>
      </c>
      <c r="J792" t="s">
        <v>1211</v>
      </c>
      <c r="K792" t="s">
        <v>1128</v>
      </c>
      <c r="L792">
        <v>4</v>
      </c>
    </row>
    <row r="793" spans="1:12" ht="12.75">
      <c r="A793">
        <v>304</v>
      </c>
      <c r="B793">
        <v>1309</v>
      </c>
      <c r="C793" t="s">
        <v>143</v>
      </c>
      <c r="D793">
        <v>28</v>
      </c>
      <c r="E793" t="s">
        <v>148</v>
      </c>
      <c r="F793">
        <v>3</v>
      </c>
      <c r="G793">
        <v>71</v>
      </c>
      <c r="H793" s="3">
        <v>160.14</v>
      </c>
      <c r="I793">
        <v>6</v>
      </c>
      <c r="J793" t="s">
        <v>1212</v>
      </c>
      <c r="K793" t="s">
        <v>1128</v>
      </c>
      <c r="L793">
        <v>4</v>
      </c>
    </row>
    <row r="794" spans="1:12" ht="12.75">
      <c r="A794">
        <v>304</v>
      </c>
      <c r="B794">
        <v>1309</v>
      </c>
      <c r="C794" t="s">
        <v>143</v>
      </c>
      <c r="D794">
        <v>28</v>
      </c>
      <c r="E794" t="s">
        <v>148</v>
      </c>
      <c r="F794">
        <v>3</v>
      </c>
      <c r="G794">
        <v>84</v>
      </c>
      <c r="H794" s="3">
        <v>160.27</v>
      </c>
      <c r="I794">
        <v>7</v>
      </c>
      <c r="J794" t="s">
        <v>1213</v>
      </c>
      <c r="K794" t="s">
        <v>1128</v>
      </c>
      <c r="L794">
        <v>4</v>
      </c>
    </row>
    <row r="795" spans="1:12" ht="12.75">
      <c r="A795">
        <v>304</v>
      </c>
      <c r="B795">
        <v>1309</v>
      </c>
      <c r="C795" t="s">
        <v>143</v>
      </c>
      <c r="D795">
        <v>28</v>
      </c>
      <c r="E795" t="s">
        <v>148</v>
      </c>
      <c r="F795">
        <v>3</v>
      </c>
      <c r="G795">
        <v>99</v>
      </c>
      <c r="H795" s="3">
        <v>160.42</v>
      </c>
      <c r="I795">
        <v>8</v>
      </c>
      <c r="J795" t="s">
        <v>1214</v>
      </c>
      <c r="K795" t="s">
        <v>1128</v>
      </c>
      <c r="L795">
        <v>4</v>
      </c>
    </row>
    <row r="796" spans="1:12" ht="12.75">
      <c r="A796">
        <v>304</v>
      </c>
      <c r="B796">
        <v>1309</v>
      </c>
      <c r="C796" t="s">
        <v>143</v>
      </c>
      <c r="D796">
        <v>28</v>
      </c>
      <c r="E796" t="s">
        <v>148</v>
      </c>
      <c r="F796">
        <v>3</v>
      </c>
      <c r="G796">
        <v>120</v>
      </c>
      <c r="H796" s="3">
        <v>160.63</v>
      </c>
      <c r="I796">
        <v>9</v>
      </c>
      <c r="J796" t="s">
        <v>1215</v>
      </c>
      <c r="K796" t="s">
        <v>1128</v>
      </c>
      <c r="L796">
        <v>4</v>
      </c>
    </row>
    <row r="797" spans="1:12" ht="12.75">
      <c r="A797">
        <v>304</v>
      </c>
      <c r="B797">
        <v>1309</v>
      </c>
      <c r="C797" t="s">
        <v>143</v>
      </c>
      <c r="D797">
        <v>28</v>
      </c>
      <c r="E797" t="s">
        <v>148</v>
      </c>
      <c r="F797">
        <v>3</v>
      </c>
      <c r="G797">
        <v>123</v>
      </c>
      <c r="H797" s="3">
        <v>160.66</v>
      </c>
      <c r="I797">
        <v>10</v>
      </c>
      <c r="J797" t="s">
        <v>1216</v>
      </c>
      <c r="K797" t="s">
        <v>1128</v>
      </c>
      <c r="L797">
        <v>4</v>
      </c>
    </row>
    <row r="798" spans="1:12" ht="12.75">
      <c r="A798">
        <v>304</v>
      </c>
      <c r="B798">
        <v>1309</v>
      </c>
      <c r="C798" t="s">
        <v>143</v>
      </c>
      <c r="D798">
        <v>28</v>
      </c>
      <c r="E798" t="s">
        <v>148</v>
      </c>
      <c r="F798">
        <v>3</v>
      </c>
      <c r="G798">
        <v>128</v>
      </c>
      <c r="H798" s="3">
        <v>160.71</v>
      </c>
      <c r="I798">
        <v>11</v>
      </c>
      <c r="J798" t="s">
        <v>1217</v>
      </c>
      <c r="K798" t="s">
        <v>1128</v>
      </c>
      <c r="L798">
        <v>4</v>
      </c>
    </row>
    <row r="799" spans="1:12" ht="12.75">
      <c r="A799">
        <v>304</v>
      </c>
      <c r="B799">
        <v>1309</v>
      </c>
      <c r="C799" t="s">
        <v>143</v>
      </c>
      <c r="D799">
        <v>28</v>
      </c>
      <c r="E799" t="s">
        <v>148</v>
      </c>
      <c r="F799">
        <v>4</v>
      </c>
      <c r="G799">
        <v>0</v>
      </c>
      <c r="H799" s="3">
        <v>160.93</v>
      </c>
      <c r="I799">
        <v>1</v>
      </c>
      <c r="J799" t="s">
        <v>1218</v>
      </c>
      <c r="K799" t="s">
        <v>1128</v>
      </c>
      <c r="L799">
        <v>4</v>
      </c>
    </row>
    <row r="800" spans="1:12" ht="12.75">
      <c r="A800">
        <v>304</v>
      </c>
      <c r="B800">
        <v>1309</v>
      </c>
      <c r="C800" t="s">
        <v>143</v>
      </c>
      <c r="D800">
        <v>28</v>
      </c>
      <c r="E800" t="s">
        <v>148</v>
      </c>
      <c r="F800">
        <v>4</v>
      </c>
      <c r="G800">
        <v>14</v>
      </c>
      <c r="H800" s="3">
        <v>161.07</v>
      </c>
      <c r="I800">
        <v>2</v>
      </c>
      <c r="J800" t="s">
        <v>1219</v>
      </c>
      <c r="K800" t="s">
        <v>1128</v>
      </c>
      <c r="L800">
        <v>4</v>
      </c>
    </row>
    <row r="801" spans="1:12" ht="12.75">
      <c r="A801">
        <v>304</v>
      </c>
      <c r="B801">
        <v>1309</v>
      </c>
      <c r="C801" t="s">
        <v>143</v>
      </c>
      <c r="D801">
        <v>28</v>
      </c>
      <c r="E801" t="s">
        <v>148</v>
      </c>
      <c r="F801">
        <v>4</v>
      </c>
      <c r="G801">
        <v>18</v>
      </c>
      <c r="H801" s="3">
        <v>161.11</v>
      </c>
      <c r="I801">
        <v>3</v>
      </c>
      <c r="J801" t="s">
        <v>1220</v>
      </c>
      <c r="K801" t="s">
        <v>1128</v>
      </c>
      <c r="L801">
        <v>4</v>
      </c>
    </row>
    <row r="802" spans="1:12" ht="12.75">
      <c r="A802">
        <v>304</v>
      </c>
      <c r="B802">
        <v>1309</v>
      </c>
      <c r="C802" t="s">
        <v>143</v>
      </c>
      <c r="D802">
        <v>28</v>
      </c>
      <c r="E802" t="s">
        <v>148</v>
      </c>
      <c r="F802">
        <v>4</v>
      </c>
      <c r="G802">
        <v>25</v>
      </c>
      <c r="H802" s="3">
        <v>161.18</v>
      </c>
      <c r="I802">
        <v>4</v>
      </c>
      <c r="J802" t="s">
        <v>1221</v>
      </c>
      <c r="K802" t="s">
        <v>1128</v>
      </c>
      <c r="L802">
        <v>4</v>
      </c>
    </row>
    <row r="803" spans="1:12" ht="12.75">
      <c r="A803">
        <v>304</v>
      </c>
      <c r="B803">
        <v>1309</v>
      </c>
      <c r="C803" t="s">
        <v>143</v>
      </c>
      <c r="D803">
        <v>28</v>
      </c>
      <c r="E803" t="s">
        <v>148</v>
      </c>
      <c r="F803">
        <v>4</v>
      </c>
      <c r="G803">
        <v>43</v>
      </c>
      <c r="H803" s="3">
        <v>161.36</v>
      </c>
      <c r="I803">
        <v>5</v>
      </c>
      <c r="J803" t="s">
        <v>1222</v>
      </c>
      <c r="K803" t="s">
        <v>1128</v>
      </c>
      <c r="L803">
        <v>4</v>
      </c>
    </row>
    <row r="804" spans="1:12" ht="12.75">
      <c r="A804">
        <v>304</v>
      </c>
      <c r="B804">
        <v>1309</v>
      </c>
      <c r="C804" t="s">
        <v>143</v>
      </c>
      <c r="D804">
        <v>28</v>
      </c>
      <c r="E804" t="s">
        <v>148</v>
      </c>
      <c r="F804">
        <v>4</v>
      </c>
      <c r="G804">
        <v>57</v>
      </c>
      <c r="H804" s="3">
        <v>161.5</v>
      </c>
      <c r="I804">
        <v>6</v>
      </c>
      <c r="J804" t="s">
        <v>1223</v>
      </c>
      <c r="K804" t="s">
        <v>1128</v>
      </c>
      <c r="L804">
        <v>4</v>
      </c>
    </row>
    <row r="805" spans="1:12" ht="12.75">
      <c r="A805">
        <v>304</v>
      </c>
      <c r="B805">
        <v>1309</v>
      </c>
      <c r="C805" t="s">
        <v>143</v>
      </c>
      <c r="D805">
        <v>28</v>
      </c>
      <c r="E805" t="s">
        <v>148</v>
      </c>
      <c r="F805">
        <v>4</v>
      </c>
      <c r="G805">
        <v>87</v>
      </c>
      <c r="H805" s="3">
        <v>161.8</v>
      </c>
      <c r="I805">
        <v>7</v>
      </c>
      <c r="J805" t="s">
        <v>1224</v>
      </c>
      <c r="K805" t="s">
        <v>104</v>
      </c>
      <c r="L805">
        <v>4</v>
      </c>
    </row>
    <row r="806" spans="1:12" ht="12.75">
      <c r="A806">
        <v>304</v>
      </c>
      <c r="B806">
        <v>1309</v>
      </c>
      <c r="C806" t="s">
        <v>143</v>
      </c>
      <c r="D806">
        <v>28</v>
      </c>
      <c r="E806" t="s">
        <v>148</v>
      </c>
      <c r="F806">
        <v>4</v>
      </c>
      <c r="G806">
        <v>105</v>
      </c>
      <c r="H806" s="3">
        <v>161.98</v>
      </c>
      <c r="I806">
        <v>8</v>
      </c>
      <c r="J806" t="s">
        <v>1225</v>
      </c>
      <c r="K806" t="s">
        <v>104</v>
      </c>
      <c r="L806">
        <v>4</v>
      </c>
    </row>
    <row r="807" spans="1:12" ht="12.75">
      <c r="A807">
        <v>304</v>
      </c>
      <c r="B807">
        <v>1309</v>
      </c>
      <c r="C807" t="s">
        <v>143</v>
      </c>
      <c r="D807">
        <v>28</v>
      </c>
      <c r="E807" t="s">
        <v>148</v>
      </c>
      <c r="F807">
        <v>4</v>
      </c>
      <c r="G807">
        <v>138</v>
      </c>
      <c r="H807" s="3">
        <v>162.31</v>
      </c>
      <c r="I807">
        <v>9</v>
      </c>
      <c r="J807" t="s">
        <v>1226</v>
      </c>
      <c r="K807" t="s">
        <v>104</v>
      </c>
      <c r="L807">
        <v>4</v>
      </c>
    </row>
    <row r="808" spans="1:12" ht="12.75">
      <c r="A808">
        <v>304</v>
      </c>
      <c r="B808">
        <v>1309</v>
      </c>
      <c r="C808" t="s">
        <v>143</v>
      </c>
      <c r="D808">
        <v>28</v>
      </c>
      <c r="E808" t="s">
        <v>148</v>
      </c>
      <c r="F808">
        <v>5</v>
      </c>
      <c r="G808">
        <v>0</v>
      </c>
      <c r="H808" s="3">
        <v>162.35</v>
      </c>
      <c r="I808">
        <v>1</v>
      </c>
      <c r="J808" t="s">
        <v>1227</v>
      </c>
      <c r="K808" t="s">
        <v>104</v>
      </c>
      <c r="L808">
        <v>4</v>
      </c>
    </row>
    <row r="809" spans="1:12" ht="12.75">
      <c r="A809">
        <v>304</v>
      </c>
      <c r="B809">
        <v>1309</v>
      </c>
      <c r="C809" t="s">
        <v>143</v>
      </c>
      <c r="D809">
        <v>29</v>
      </c>
      <c r="E809" t="s">
        <v>148</v>
      </c>
      <c r="F809">
        <v>1</v>
      </c>
      <c r="G809">
        <v>0</v>
      </c>
      <c r="H809" s="3">
        <v>161.9</v>
      </c>
      <c r="I809">
        <v>1</v>
      </c>
      <c r="J809" t="s">
        <v>1228</v>
      </c>
      <c r="K809" t="s">
        <v>104</v>
      </c>
      <c r="L809">
        <v>4</v>
      </c>
    </row>
    <row r="810" spans="1:12" ht="12.75">
      <c r="A810">
        <v>304</v>
      </c>
      <c r="B810">
        <v>1309</v>
      </c>
      <c r="C810" t="s">
        <v>143</v>
      </c>
      <c r="D810">
        <v>29</v>
      </c>
      <c r="E810" t="s">
        <v>148</v>
      </c>
      <c r="F810">
        <v>1</v>
      </c>
      <c r="G810">
        <v>44</v>
      </c>
      <c r="H810" s="3">
        <v>162.34</v>
      </c>
      <c r="I810">
        <v>2</v>
      </c>
      <c r="J810" t="s">
        <v>1229</v>
      </c>
      <c r="K810" t="s">
        <v>104</v>
      </c>
      <c r="L810">
        <v>4</v>
      </c>
    </row>
    <row r="811" spans="1:12" ht="12.75">
      <c r="A811">
        <v>304</v>
      </c>
      <c r="B811">
        <v>1309</v>
      </c>
      <c r="C811" t="s">
        <v>143</v>
      </c>
      <c r="D811">
        <v>29</v>
      </c>
      <c r="E811" t="s">
        <v>148</v>
      </c>
      <c r="F811">
        <v>1</v>
      </c>
      <c r="G811">
        <v>52</v>
      </c>
      <c r="H811" s="3">
        <v>162.42</v>
      </c>
      <c r="I811">
        <v>3</v>
      </c>
      <c r="J811" t="s">
        <v>1230</v>
      </c>
      <c r="K811" t="s">
        <v>104</v>
      </c>
      <c r="L811">
        <v>4</v>
      </c>
    </row>
    <row r="812" spans="1:12" ht="12.75">
      <c r="A812">
        <v>304</v>
      </c>
      <c r="B812">
        <v>1309</v>
      </c>
      <c r="C812" t="s">
        <v>143</v>
      </c>
      <c r="D812">
        <v>29</v>
      </c>
      <c r="E812" t="s">
        <v>148</v>
      </c>
      <c r="F812">
        <v>1</v>
      </c>
      <c r="G812">
        <v>55</v>
      </c>
      <c r="H812" s="3">
        <v>162.45</v>
      </c>
      <c r="I812">
        <v>4</v>
      </c>
      <c r="J812" t="s">
        <v>1231</v>
      </c>
      <c r="K812" t="s">
        <v>104</v>
      </c>
      <c r="L812">
        <v>4</v>
      </c>
    </row>
    <row r="813" spans="1:12" ht="12.75">
      <c r="A813">
        <v>304</v>
      </c>
      <c r="B813">
        <v>1309</v>
      </c>
      <c r="C813" t="s">
        <v>143</v>
      </c>
      <c r="D813">
        <v>29</v>
      </c>
      <c r="E813" t="s">
        <v>148</v>
      </c>
      <c r="F813">
        <v>1</v>
      </c>
      <c r="G813">
        <v>63</v>
      </c>
      <c r="H813" s="3">
        <v>162.53</v>
      </c>
      <c r="I813">
        <v>5</v>
      </c>
      <c r="J813" t="s">
        <v>1232</v>
      </c>
      <c r="K813" t="s">
        <v>104</v>
      </c>
      <c r="L813">
        <v>4</v>
      </c>
    </row>
    <row r="814" spans="1:12" ht="12.75">
      <c r="A814">
        <v>304</v>
      </c>
      <c r="B814">
        <v>1309</v>
      </c>
      <c r="C814" t="s">
        <v>143</v>
      </c>
      <c r="D814">
        <v>29</v>
      </c>
      <c r="E814" t="s">
        <v>148</v>
      </c>
      <c r="F814">
        <v>1</v>
      </c>
      <c r="G814">
        <v>70</v>
      </c>
      <c r="H814" s="3">
        <v>162.6</v>
      </c>
      <c r="I814">
        <v>6</v>
      </c>
      <c r="J814" t="s">
        <v>1233</v>
      </c>
      <c r="K814" t="s">
        <v>104</v>
      </c>
      <c r="L814">
        <v>4</v>
      </c>
    </row>
    <row r="815" spans="1:12" ht="12.75">
      <c r="A815">
        <v>304</v>
      </c>
      <c r="B815">
        <v>1309</v>
      </c>
      <c r="C815" t="s">
        <v>143</v>
      </c>
      <c r="D815">
        <v>29</v>
      </c>
      <c r="E815" t="s">
        <v>148</v>
      </c>
      <c r="F815">
        <v>1</v>
      </c>
      <c r="G815">
        <v>84</v>
      </c>
      <c r="H815" s="3">
        <v>162.74</v>
      </c>
      <c r="I815">
        <v>7</v>
      </c>
      <c r="J815" t="s">
        <v>1234</v>
      </c>
      <c r="K815" t="s">
        <v>104</v>
      </c>
      <c r="L815">
        <v>4</v>
      </c>
    </row>
    <row r="816" spans="1:12" ht="12.75">
      <c r="A816">
        <v>304</v>
      </c>
      <c r="B816">
        <v>1309</v>
      </c>
      <c r="C816" t="s">
        <v>143</v>
      </c>
      <c r="D816">
        <v>29</v>
      </c>
      <c r="E816" t="s">
        <v>148</v>
      </c>
      <c r="F816">
        <v>1</v>
      </c>
      <c r="G816">
        <v>92</v>
      </c>
      <c r="H816" s="3">
        <v>162.82</v>
      </c>
      <c r="I816">
        <v>8</v>
      </c>
      <c r="J816" t="s">
        <v>1235</v>
      </c>
      <c r="K816" t="s">
        <v>104</v>
      </c>
      <c r="L816">
        <v>4</v>
      </c>
    </row>
    <row r="817" spans="1:12" ht="12.75">
      <c r="A817">
        <v>304</v>
      </c>
      <c r="B817">
        <v>1309</v>
      </c>
      <c r="C817" t="s">
        <v>143</v>
      </c>
      <c r="D817">
        <v>29</v>
      </c>
      <c r="E817" t="s">
        <v>148</v>
      </c>
      <c r="F817">
        <v>1</v>
      </c>
      <c r="G817">
        <v>100</v>
      </c>
      <c r="H817" s="3">
        <v>162.9</v>
      </c>
      <c r="I817">
        <v>9</v>
      </c>
      <c r="J817" t="s">
        <v>1236</v>
      </c>
      <c r="K817" t="s">
        <v>104</v>
      </c>
      <c r="L817">
        <v>4</v>
      </c>
    </row>
    <row r="818" spans="1:12" ht="12.75">
      <c r="A818">
        <v>304</v>
      </c>
      <c r="B818">
        <v>1309</v>
      </c>
      <c r="C818" t="s">
        <v>143</v>
      </c>
      <c r="D818">
        <v>29</v>
      </c>
      <c r="E818" t="s">
        <v>148</v>
      </c>
      <c r="F818">
        <v>1</v>
      </c>
      <c r="G818">
        <v>108</v>
      </c>
      <c r="H818" s="3">
        <v>162.98</v>
      </c>
      <c r="I818">
        <v>10</v>
      </c>
      <c r="J818" t="s">
        <v>1237</v>
      </c>
      <c r="K818" t="s">
        <v>104</v>
      </c>
      <c r="L818">
        <v>4</v>
      </c>
    </row>
    <row r="819" spans="1:12" ht="12.75">
      <c r="A819">
        <v>304</v>
      </c>
      <c r="B819">
        <v>1309</v>
      </c>
      <c r="C819" t="s">
        <v>143</v>
      </c>
      <c r="D819">
        <v>29</v>
      </c>
      <c r="E819" t="s">
        <v>148</v>
      </c>
      <c r="F819">
        <v>1</v>
      </c>
      <c r="G819">
        <v>115</v>
      </c>
      <c r="H819" s="3">
        <v>163.05</v>
      </c>
      <c r="I819">
        <v>11</v>
      </c>
      <c r="J819" t="s">
        <v>1238</v>
      </c>
      <c r="K819" t="s">
        <v>104</v>
      </c>
      <c r="L819">
        <v>4</v>
      </c>
    </row>
    <row r="820" spans="1:12" ht="12.75">
      <c r="A820">
        <v>304</v>
      </c>
      <c r="B820">
        <v>1309</v>
      </c>
      <c r="C820" t="s">
        <v>143</v>
      </c>
      <c r="D820">
        <v>29</v>
      </c>
      <c r="E820" t="s">
        <v>148</v>
      </c>
      <c r="F820">
        <v>1</v>
      </c>
      <c r="G820">
        <v>130</v>
      </c>
      <c r="H820" s="3">
        <v>163.2</v>
      </c>
      <c r="I820">
        <v>12</v>
      </c>
      <c r="J820" t="s">
        <v>1239</v>
      </c>
      <c r="K820" t="s">
        <v>104</v>
      </c>
      <c r="L820">
        <v>4</v>
      </c>
    </row>
    <row r="821" spans="1:12" ht="12.75">
      <c r="A821">
        <v>304</v>
      </c>
      <c r="B821">
        <v>1309</v>
      </c>
      <c r="C821" t="s">
        <v>143</v>
      </c>
      <c r="D821">
        <v>29</v>
      </c>
      <c r="E821" t="s">
        <v>148</v>
      </c>
      <c r="F821">
        <v>1</v>
      </c>
      <c r="G821">
        <v>139</v>
      </c>
      <c r="H821" s="3">
        <v>163.29</v>
      </c>
      <c r="I821">
        <v>13</v>
      </c>
      <c r="J821" t="s">
        <v>1240</v>
      </c>
      <c r="K821" t="s">
        <v>104</v>
      </c>
      <c r="L821">
        <v>4</v>
      </c>
    </row>
    <row r="822" spans="1:12" ht="12.75">
      <c r="A822">
        <v>304</v>
      </c>
      <c r="B822">
        <v>1309</v>
      </c>
      <c r="C822" t="s">
        <v>143</v>
      </c>
      <c r="D822">
        <v>29</v>
      </c>
      <c r="E822" t="s">
        <v>148</v>
      </c>
      <c r="F822">
        <v>2</v>
      </c>
      <c r="G822">
        <v>0</v>
      </c>
      <c r="H822" s="3">
        <v>163.34</v>
      </c>
      <c r="I822">
        <v>1</v>
      </c>
      <c r="J822" t="s">
        <v>1241</v>
      </c>
      <c r="K822" t="s">
        <v>104</v>
      </c>
      <c r="L822">
        <v>4</v>
      </c>
    </row>
    <row r="823" spans="1:12" ht="12.75">
      <c r="A823">
        <v>304</v>
      </c>
      <c r="B823">
        <v>1309</v>
      </c>
      <c r="C823" t="s">
        <v>143</v>
      </c>
      <c r="D823">
        <v>29</v>
      </c>
      <c r="E823" t="s">
        <v>148</v>
      </c>
      <c r="F823">
        <v>2</v>
      </c>
      <c r="G823">
        <v>15</v>
      </c>
      <c r="H823" s="3">
        <v>163.49</v>
      </c>
      <c r="I823">
        <v>2</v>
      </c>
      <c r="J823" t="s">
        <v>1242</v>
      </c>
      <c r="K823" t="s">
        <v>104</v>
      </c>
      <c r="L823">
        <v>4</v>
      </c>
    </row>
    <row r="824" spans="1:12" ht="12.75">
      <c r="A824">
        <v>304</v>
      </c>
      <c r="B824">
        <v>1309</v>
      </c>
      <c r="C824" t="s">
        <v>143</v>
      </c>
      <c r="D824">
        <v>29</v>
      </c>
      <c r="E824" t="s">
        <v>148</v>
      </c>
      <c r="F824">
        <v>2</v>
      </c>
      <c r="G824">
        <v>20</v>
      </c>
      <c r="H824" s="3">
        <v>163.54</v>
      </c>
      <c r="I824">
        <v>3</v>
      </c>
      <c r="J824" t="s">
        <v>1243</v>
      </c>
      <c r="K824" t="s">
        <v>104</v>
      </c>
      <c r="L824">
        <v>4</v>
      </c>
    </row>
    <row r="825" spans="1:12" ht="12.75">
      <c r="A825">
        <v>304</v>
      </c>
      <c r="B825">
        <v>1309</v>
      </c>
      <c r="C825" t="s">
        <v>143</v>
      </c>
      <c r="D825">
        <v>29</v>
      </c>
      <c r="E825" t="s">
        <v>148</v>
      </c>
      <c r="F825">
        <v>2</v>
      </c>
      <c r="G825">
        <v>23</v>
      </c>
      <c r="H825" s="3">
        <v>163.57</v>
      </c>
      <c r="I825">
        <v>4</v>
      </c>
      <c r="J825" t="s">
        <v>1244</v>
      </c>
      <c r="K825" t="s">
        <v>104</v>
      </c>
      <c r="L825">
        <v>4</v>
      </c>
    </row>
    <row r="826" spans="1:12" ht="12.75">
      <c r="A826">
        <v>304</v>
      </c>
      <c r="B826">
        <v>1309</v>
      </c>
      <c r="C826" t="s">
        <v>143</v>
      </c>
      <c r="D826">
        <v>29</v>
      </c>
      <c r="E826" t="s">
        <v>148</v>
      </c>
      <c r="F826">
        <v>2</v>
      </c>
      <c r="G826">
        <v>35</v>
      </c>
      <c r="H826" s="3">
        <v>163.69</v>
      </c>
      <c r="I826">
        <v>5</v>
      </c>
      <c r="J826" t="s">
        <v>1245</v>
      </c>
      <c r="K826" t="s">
        <v>104</v>
      </c>
      <c r="L826">
        <v>4</v>
      </c>
    </row>
    <row r="827" spans="1:12" ht="12.75">
      <c r="A827">
        <v>304</v>
      </c>
      <c r="B827">
        <v>1309</v>
      </c>
      <c r="C827" t="s">
        <v>143</v>
      </c>
      <c r="D827">
        <v>29</v>
      </c>
      <c r="E827" t="s">
        <v>148</v>
      </c>
      <c r="F827">
        <v>2</v>
      </c>
      <c r="G827">
        <v>39</v>
      </c>
      <c r="H827" s="3">
        <v>163.73</v>
      </c>
      <c r="I827">
        <v>6</v>
      </c>
      <c r="J827" t="s">
        <v>1246</v>
      </c>
      <c r="K827" t="s">
        <v>104</v>
      </c>
      <c r="L827">
        <v>4</v>
      </c>
    </row>
    <row r="828" spans="1:12" ht="12.75">
      <c r="A828">
        <v>304</v>
      </c>
      <c r="B828">
        <v>1309</v>
      </c>
      <c r="C828" t="s">
        <v>143</v>
      </c>
      <c r="D828">
        <v>29</v>
      </c>
      <c r="E828" t="s">
        <v>148</v>
      </c>
      <c r="F828">
        <v>2</v>
      </c>
      <c r="G828">
        <v>44</v>
      </c>
      <c r="H828" s="3">
        <v>163.78</v>
      </c>
      <c r="I828">
        <v>7</v>
      </c>
      <c r="J828" t="s">
        <v>1247</v>
      </c>
      <c r="K828" t="s">
        <v>104</v>
      </c>
      <c r="L828">
        <v>4</v>
      </c>
    </row>
    <row r="829" spans="1:12" ht="12.75">
      <c r="A829">
        <v>304</v>
      </c>
      <c r="B829">
        <v>1309</v>
      </c>
      <c r="C829" t="s">
        <v>143</v>
      </c>
      <c r="D829">
        <v>29</v>
      </c>
      <c r="E829" t="s">
        <v>148</v>
      </c>
      <c r="F829">
        <v>2</v>
      </c>
      <c r="G829">
        <v>53</v>
      </c>
      <c r="H829" s="3">
        <v>163.87</v>
      </c>
      <c r="I829">
        <v>8</v>
      </c>
      <c r="J829" t="s">
        <v>1248</v>
      </c>
      <c r="K829" t="s">
        <v>1249</v>
      </c>
      <c r="L829">
        <v>4</v>
      </c>
    </row>
    <row r="830" spans="1:12" ht="12.75">
      <c r="A830">
        <v>304</v>
      </c>
      <c r="B830">
        <v>1309</v>
      </c>
      <c r="C830" t="s">
        <v>143</v>
      </c>
      <c r="D830">
        <v>29</v>
      </c>
      <c r="E830" t="s">
        <v>148</v>
      </c>
      <c r="F830">
        <v>2</v>
      </c>
      <c r="G830">
        <v>69</v>
      </c>
      <c r="H830" s="3">
        <v>164.03</v>
      </c>
      <c r="I830">
        <v>9</v>
      </c>
      <c r="J830" t="s">
        <v>1250</v>
      </c>
      <c r="K830" t="s">
        <v>1249</v>
      </c>
      <c r="L830">
        <v>4</v>
      </c>
    </row>
    <row r="831" spans="1:12" ht="12.75">
      <c r="A831">
        <v>304</v>
      </c>
      <c r="B831">
        <v>1309</v>
      </c>
      <c r="C831" t="s">
        <v>143</v>
      </c>
      <c r="D831">
        <v>29</v>
      </c>
      <c r="E831" t="s">
        <v>148</v>
      </c>
      <c r="F831">
        <v>2</v>
      </c>
      <c r="G831">
        <v>83</v>
      </c>
      <c r="H831" s="3">
        <v>164.17</v>
      </c>
      <c r="I831">
        <v>10</v>
      </c>
      <c r="J831" t="s">
        <v>1251</v>
      </c>
      <c r="K831" t="s">
        <v>1249</v>
      </c>
      <c r="L831">
        <v>4</v>
      </c>
    </row>
    <row r="832" spans="1:12" ht="12.75">
      <c r="A832">
        <v>304</v>
      </c>
      <c r="B832">
        <v>1309</v>
      </c>
      <c r="C832" t="s">
        <v>143</v>
      </c>
      <c r="D832">
        <v>29</v>
      </c>
      <c r="E832" t="s">
        <v>148</v>
      </c>
      <c r="F832">
        <v>2</v>
      </c>
      <c r="G832">
        <v>101</v>
      </c>
      <c r="H832" s="3">
        <v>164.35</v>
      </c>
      <c r="I832">
        <v>11</v>
      </c>
      <c r="J832" t="s">
        <v>1252</v>
      </c>
      <c r="K832" t="s">
        <v>1249</v>
      </c>
      <c r="L832">
        <v>4</v>
      </c>
    </row>
    <row r="833" spans="1:12" ht="12.75">
      <c r="A833">
        <v>304</v>
      </c>
      <c r="B833">
        <v>1309</v>
      </c>
      <c r="C833" t="s">
        <v>143</v>
      </c>
      <c r="D833">
        <v>29</v>
      </c>
      <c r="E833" t="s">
        <v>148</v>
      </c>
      <c r="F833">
        <v>2</v>
      </c>
      <c r="G833">
        <v>109</v>
      </c>
      <c r="H833" s="3">
        <v>164.43</v>
      </c>
      <c r="I833">
        <v>12</v>
      </c>
      <c r="J833" t="s">
        <v>1253</v>
      </c>
      <c r="K833" t="s">
        <v>1249</v>
      </c>
      <c r="L833">
        <v>4</v>
      </c>
    </row>
    <row r="834" spans="1:12" ht="12.75">
      <c r="A834">
        <v>304</v>
      </c>
      <c r="B834">
        <v>1309</v>
      </c>
      <c r="C834" t="s">
        <v>143</v>
      </c>
      <c r="D834">
        <v>29</v>
      </c>
      <c r="E834" t="s">
        <v>148</v>
      </c>
      <c r="F834">
        <v>2</v>
      </c>
      <c r="G834">
        <v>112</v>
      </c>
      <c r="H834" s="3">
        <v>164.46</v>
      </c>
      <c r="I834">
        <v>13</v>
      </c>
      <c r="J834" t="s">
        <v>1254</v>
      </c>
      <c r="K834" t="s">
        <v>1249</v>
      </c>
      <c r="L834">
        <v>4</v>
      </c>
    </row>
    <row r="835" spans="1:12" ht="12.75">
      <c r="A835">
        <v>304</v>
      </c>
      <c r="B835">
        <v>1309</v>
      </c>
      <c r="C835" t="s">
        <v>143</v>
      </c>
      <c r="D835">
        <v>29</v>
      </c>
      <c r="E835" t="s">
        <v>148</v>
      </c>
      <c r="F835">
        <v>2</v>
      </c>
      <c r="G835">
        <v>122</v>
      </c>
      <c r="H835" s="3">
        <v>164.56</v>
      </c>
      <c r="I835">
        <v>14</v>
      </c>
      <c r="J835" t="s">
        <v>1255</v>
      </c>
      <c r="K835" t="s">
        <v>1249</v>
      </c>
      <c r="L835">
        <v>4</v>
      </c>
    </row>
    <row r="836" spans="1:12" ht="12.75">
      <c r="A836">
        <v>304</v>
      </c>
      <c r="B836">
        <v>1309</v>
      </c>
      <c r="C836" t="s">
        <v>143</v>
      </c>
      <c r="D836">
        <v>29</v>
      </c>
      <c r="E836" t="s">
        <v>148</v>
      </c>
      <c r="F836">
        <v>2</v>
      </c>
      <c r="G836">
        <v>140</v>
      </c>
      <c r="H836" s="3">
        <v>164.74</v>
      </c>
      <c r="I836">
        <v>15</v>
      </c>
      <c r="J836" t="s">
        <v>1256</v>
      </c>
      <c r="K836" t="s">
        <v>1249</v>
      </c>
      <c r="L836">
        <v>4</v>
      </c>
    </row>
    <row r="837" spans="1:12" ht="12.75">
      <c r="A837">
        <v>304</v>
      </c>
      <c r="B837">
        <v>1309</v>
      </c>
      <c r="C837" t="s">
        <v>143</v>
      </c>
      <c r="D837">
        <v>29</v>
      </c>
      <c r="E837" t="s">
        <v>148</v>
      </c>
      <c r="F837">
        <v>3</v>
      </c>
      <c r="G837">
        <v>0</v>
      </c>
      <c r="H837" s="3">
        <v>164.81</v>
      </c>
      <c r="I837">
        <v>1</v>
      </c>
      <c r="J837" t="s">
        <v>1257</v>
      </c>
      <c r="K837" t="s">
        <v>1249</v>
      </c>
      <c r="L837">
        <v>4</v>
      </c>
    </row>
    <row r="838" spans="1:12" ht="12.75">
      <c r="A838">
        <v>304</v>
      </c>
      <c r="B838">
        <v>1309</v>
      </c>
      <c r="C838" t="s">
        <v>143</v>
      </c>
      <c r="D838">
        <v>29</v>
      </c>
      <c r="E838" t="s">
        <v>148</v>
      </c>
      <c r="F838">
        <v>3</v>
      </c>
      <c r="G838">
        <v>8</v>
      </c>
      <c r="H838" s="3">
        <v>164.89</v>
      </c>
      <c r="I838">
        <v>2</v>
      </c>
      <c r="J838" t="s">
        <v>1258</v>
      </c>
      <c r="K838" t="s">
        <v>1249</v>
      </c>
      <c r="L838">
        <v>4</v>
      </c>
    </row>
    <row r="839" spans="1:12" ht="12.75">
      <c r="A839">
        <v>304</v>
      </c>
      <c r="B839">
        <v>1309</v>
      </c>
      <c r="C839" t="s">
        <v>143</v>
      </c>
      <c r="D839">
        <v>29</v>
      </c>
      <c r="E839" t="s">
        <v>148</v>
      </c>
      <c r="F839">
        <v>3</v>
      </c>
      <c r="G839">
        <v>15</v>
      </c>
      <c r="H839" s="3">
        <v>164.96</v>
      </c>
      <c r="I839">
        <v>3</v>
      </c>
      <c r="J839" t="s">
        <v>1259</v>
      </c>
      <c r="K839" t="s">
        <v>1249</v>
      </c>
      <c r="L839">
        <v>4</v>
      </c>
    </row>
    <row r="840" spans="1:12" ht="12.75">
      <c r="A840">
        <v>304</v>
      </c>
      <c r="B840">
        <v>1309</v>
      </c>
      <c r="C840" t="s">
        <v>143</v>
      </c>
      <c r="D840">
        <v>29</v>
      </c>
      <c r="E840" t="s">
        <v>148</v>
      </c>
      <c r="F840">
        <v>3</v>
      </c>
      <c r="G840">
        <v>22</v>
      </c>
      <c r="H840" s="3">
        <v>165.03</v>
      </c>
      <c r="I840">
        <v>4</v>
      </c>
      <c r="J840" t="s">
        <v>1260</v>
      </c>
      <c r="K840" t="s">
        <v>1249</v>
      </c>
      <c r="L840">
        <v>4</v>
      </c>
    </row>
    <row r="841" spans="1:12" ht="12.75">
      <c r="A841">
        <v>304</v>
      </c>
      <c r="B841">
        <v>1309</v>
      </c>
      <c r="C841" t="s">
        <v>143</v>
      </c>
      <c r="D841">
        <v>29</v>
      </c>
      <c r="E841" t="s">
        <v>148</v>
      </c>
      <c r="F841">
        <v>3</v>
      </c>
      <c r="G841">
        <v>28</v>
      </c>
      <c r="H841" s="3">
        <v>165.09</v>
      </c>
      <c r="I841">
        <v>5</v>
      </c>
      <c r="J841" t="s">
        <v>1261</v>
      </c>
      <c r="K841" t="s">
        <v>1249</v>
      </c>
      <c r="L841">
        <v>4</v>
      </c>
    </row>
    <row r="842" spans="1:12" ht="12.75">
      <c r="A842">
        <v>304</v>
      </c>
      <c r="B842">
        <v>1309</v>
      </c>
      <c r="C842" t="s">
        <v>143</v>
      </c>
      <c r="D842">
        <v>29</v>
      </c>
      <c r="E842" t="s">
        <v>148</v>
      </c>
      <c r="F842">
        <v>3</v>
      </c>
      <c r="G842">
        <v>35</v>
      </c>
      <c r="H842" s="3">
        <v>165.16</v>
      </c>
      <c r="I842">
        <v>6</v>
      </c>
      <c r="J842" t="s">
        <v>1262</v>
      </c>
      <c r="K842" t="s">
        <v>1249</v>
      </c>
      <c r="L842">
        <v>4</v>
      </c>
    </row>
    <row r="843" spans="1:12" ht="12.75">
      <c r="A843">
        <v>304</v>
      </c>
      <c r="B843">
        <v>1309</v>
      </c>
      <c r="C843" t="s">
        <v>143</v>
      </c>
      <c r="D843">
        <v>29</v>
      </c>
      <c r="E843" t="s">
        <v>148</v>
      </c>
      <c r="F843">
        <v>3</v>
      </c>
      <c r="G843">
        <v>48</v>
      </c>
      <c r="H843" s="3">
        <v>165.29</v>
      </c>
      <c r="I843">
        <v>7</v>
      </c>
      <c r="J843" t="s">
        <v>1263</v>
      </c>
      <c r="K843" t="s">
        <v>1249</v>
      </c>
      <c r="L843">
        <v>4</v>
      </c>
    </row>
    <row r="844" spans="1:12" ht="12.75">
      <c r="A844">
        <v>304</v>
      </c>
      <c r="B844">
        <v>1309</v>
      </c>
      <c r="C844" t="s">
        <v>143</v>
      </c>
      <c r="D844">
        <v>29</v>
      </c>
      <c r="E844" t="s">
        <v>148</v>
      </c>
      <c r="F844">
        <v>3</v>
      </c>
      <c r="G844">
        <v>52</v>
      </c>
      <c r="H844" s="3">
        <v>165.33</v>
      </c>
      <c r="I844">
        <v>8</v>
      </c>
      <c r="J844" t="s">
        <v>1264</v>
      </c>
      <c r="K844" t="s">
        <v>1249</v>
      </c>
      <c r="L844">
        <v>4</v>
      </c>
    </row>
    <row r="845" spans="1:12" ht="12.75">
      <c r="A845">
        <v>304</v>
      </c>
      <c r="B845">
        <v>1309</v>
      </c>
      <c r="C845" t="s">
        <v>143</v>
      </c>
      <c r="D845">
        <v>29</v>
      </c>
      <c r="E845" t="s">
        <v>148</v>
      </c>
      <c r="F845">
        <v>3</v>
      </c>
      <c r="G845">
        <v>55</v>
      </c>
      <c r="H845" s="3">
        <v>165.36</v>
      </c>
      <c r="I845">
        <v>9</v>
      </c>
      <c r="J845" t="s">
        <v>1265</v>
      </c>
      <c r="K845" t="s">
        <v>1249</v>
      </c>
      <c r="L845">
        <v>4</v>
      </c>
    </row>
    <row r="846" spans="1:12" ht="12.75">
      <c r="A846">
        <v>304</v>
      </c>
      <c r="B846">
        <v>1309</v>
      </c>
      <c r="C846" t="s">
        <v>143</v>
      </c>
      <c r="D846">
        <v>29</v>
      </c>
      <c r="E846" t="s">
        <v>148</v>
      </c>
      <c r="F846">
        <v>3</v>
      </c>
      <c r="G846">
        <v>70</v>
      </c>
      <c r="H846" s="3">
        <v>165.51</v>
      </c>
      <c r="I846">
        <v>10</v>
      </c>
      <c r="J846" t="s">
        <v>1266</v>
      </c>
      <c r="K846" t="s">
        <v>1249</v>
      </c>
      <c r="L846">
        <v>4</v>
      </c>
    </row>
    <row r="847" spans="1:12" ht="12.75">
      <c r="A847">
        <v>304</v>
      </c>
      <c r="B847">
        <v>1309</v>
      </c>
      <c r="C847" t="s">
        <v>143</v>
      </c>
      <c r="D847">
        <v>29</v>
      </c>
      <c r="E847" t="s">
        <v>148</v>
      </c>
      <c r="F847">
        <v>3</v>
      </c>
      <c r="G847">
        <v>82</v>
      </c>
      <c r="H847" s="3">
        <v>165.63</v>
      </c>
      <c r="I847">
        <v>11</v>
      </c>
      <c r="J847" t="s">
        <v>999</v>
      </c>
      <c r="K847" t="s">
        <v>1249</v>
      </c>
      <c r="L847">
        <v>4</v>
      </c>
    </row>
    <row r="848" spans="1:12" ht="12.75">
      <c r="A848">
        <v>304</v>
      </c>
      <c r="B848">
        <v>1309</v>
      </c>
      <c r="C848" t="s">
        <v>143</v>
      </c>
      <c r="D848">
        <v>29</v>
      </c>
      <c r="E848" t="s">
        <v>148</v>
      </c>
      <c r="F848">
        <v>3</v>
      </c>
      <c r="G848">
        <v>87</v>
      </c>
      <c r="H848" s="3">
        <v>165.68</v>
      </c>
      <c r="I848">
        <v>12</v>
      </c>
      <c r="J848" t="s">
        <v>1000</v>
      </c>
      <c r="K848" t="s">
        <v>1249</v>
      </c>
      <c r="L848">
        <v>4</v>
      </c>
    </row>
    <row r="849" spans="1:12" ht="12.75">
      <c r="A849">
        <v>304</v>
      </c>
      <c r="B849">
        <v>1309</v>
      </c>
      <c r="C849" t="s">
        <v>143</v>
      </c>
      <c r="D849">
        <v>30</v>
      </c>
      <c r="E849" t="s">
        <v>148</v>
      </c>
      <c r="F849">
        <v>1</v>
      </c>
      <c r="G849">
        <v>0</v>
      </c>
      <c r="H849" s="3">
        <v>166.7</v>
      </c>
      <c r="I849">
        <v>1</v>
      </c>
      <c r="J849" t="s">
        <v>1001</v>
      </c>
      <c r="K849" t="s">
        <v>1249</v>
      </c>
      <c r="L849">
        <v>4</v>
      </c>
    </row>
    <row r="850" spans="1:12" ht="12.75">
      <c r="A850">
        <v>304</v>
      </c>
      <c r="B850">
        <v>1309</v>
      </c>
      <c r="C850" t="s">
        <v>143</v>
      </c>
      <c r="D850">
        <v>30</v>
      </c>
      <c r="E850" t="s">
        <v>148</v>
      </c>
      <c r="F850">
        <v>1</v>
      </c>
      <c r="G850">
        <v>6</v>
      </c>
      <c r="H850" s="3">
        <v>166.76</v>
      </c>
      <c r="I850">
        <v>2</v>
      </c>
      <c r="J850" t="s">
        <v>1002</v>
      </c>
      <c r="K850" t="s">
        <v>1249</v>
      </c>
      <c r="L850">
        <v>4</v>
      </c>
    </row>
    <row r="851" spans="1:12" ht="12.75">
      <c r="A851">
        <v>304</v>
      </c>
      <c r="B851">
        <v>1309</v>
      </c>
      <c r="C851" t="s">
        <v>143</v>
      </c>
      <c r="D851">
        <v>30</v>
      </c>
      <c r="E851" t="s">
        <v>148</v>
      </c>
      <c r="F851">
        <v>1</v>
      </c>
      <c r="G851">
        <v>12</v>
      </c>
      <c r="H851" s="3">
        <v>166.82</v>
      </c>
      <c r="I851">
        <v>3</v>
      </c>
      <c r="J851" t="s">
        <v>1003</v>
      </c>
      <c r="K851" t="s">
        <v>1249</v>
      </c>
      <c r="L851">
        <v>4</v>
      </c>
    </row>
    <row r="852" spans="1:12" ht="12.75">
      <c r="A852">
        <v>304</v>
      </c>
      <c r="B852">
        <v>1309</v>
      </c>
      <c r="C852" t="s">
        <v>143</v>
      </c>
      <c r="D852">
        <v>30</v>
      </c>
      <c r="E852" t="s">
        <v>148</v>
      </c>
      <c r="F852">
        <v>1</v>
      </c>
      <c r="G852">
        <v>16</v>
      </c>
      <c r="H852" s="3">
        <v>166.86</v>
      </c>
      <c r="I852">
        <v>4</v>
      </c>
      <c r="J852" t="s">
        <v>1004</v>
      </c>
      <c r="K852" t="s">
        <v>1249</v>
      </c>
      <c r="L852">
        <v>4</v>
      </c>
    </row>
    <row r="853" spans="1:12" ht="12.75">
      <c r="A853">
        <v>304</v>
      </c>
      <c r="B853">
        <v>1309</v>
      </c>
      <c r="C853" t="s">
        <v>143</v>
      </c>
      <c r="D853">
        <v>30</v>
      </c>
      <c r="E853" t="s">
        <v>148</v>
      </c>
      <c r="F853">
        <v>1</v>
      </c>
      <c r="G853">
        <v>20</v>
      </c>
      <c r="H853" s="3">
        <v>166.9</v>
      </c>
      <c r="I853">
        <v>5</v>
      </c>
      <c r="J853" t="s">
        <v>1005</v>
      </c>
      <c r="K853" t="s">
        <v>1249</v>
      </c>
      <c r="L853">
        <v>4</v>
      </c>
    </row>
    <row r="854" spans="1:12" ht="12.75">
      <c r="A854">
        <v>304</v>
      </c>
      <c r="B854">
        <v>1309</v>
      </c>
      <c r="C854" t="s">
        <v>143</v>
      </c>
      <c r="D854">
        <v>30</v>
      </c>
      <c r="E854" t="s">
        <v>148</v>
      </c>
      <c r="F854">
        <v>1</v>
      </c>
      <c r="G854">
        <v>29</v>
      </c>
      <c r="H854" s="3">
        <v>166.99</v>
      </c>
      <c r="I854">
        <v>6</v>
      </c>
      <c r="J854" t="s">
        <v>1006</v>
      </c>
      <c r="K854" t="s">
        <v>1249</v>
      </c>
      <c r="L854">
        <v>4</v>
      </c>
    </row>
    <row r="855" spans="1:12" ht="12.75">
      <c r="A855">
        <v>304</v>
      </c>
      <c r="B855">
        <v>1309</v>
      </c>
      <c r="C855" t="s">
        <v>143</v>
      </c>
      <c r="D855">
        <v>30</v>
      </c>
      <c r="E855" t="s">
        <v>148</v>
      </c>
      <c r="F855">
        <v>1</v>
      </c>
      <c r="G855">
        <v>32</v>
      </c>
      <c r="H855" s="3">
        <v>167.02</v>
      </c>
      <c r="I855">
        <v>7</v>
      </c>
      <c r="J855" t="s">
        <v>1007</v>
      </c>
      <c r="K855" t="s">
        <v>1008</v>
      </c>
      <c r="L855">
        <v>4</v>
      </c>
    </row>
    <row r="856" spans="1:12" ht="12.75">
      <c r="A856">
        <v>304</v>
      </c>
      <c r="B856">
        <v>1309</v>
      </c>
      <c r="C856" t="s">
        <v>143</v>
      </c>
      <c r="D856">
        <v>30</v>
      </c>
      <c r="E856" t="s">
        <v>148</v>
      </c>
      <c r="F856">
        <v>1</v>
      </c>
      <c r="G856">
        <v>50</v>
      </c>
      <c r="H856" s="3">
        <v>167.2</v>
      </c>
      <c r="I856">
        <v>8</v>
      </c>
      <c r="J856" t="s">
        <v>1009</v>
      </c>
      <c r="K856" t="s">
        <v>104</v>
      </c>
      <c r="L856">
        <v>4</v>
      </c>
    </row>
    <row r="857" spans="1:12" ht="12.75">
      <c r="A857">
        <v>304</v>
      </c>
      <c r="B857">
        <v>1309</v>
      </c>
      <c r="C857" t="s">
        <v>143</v>
      </c>
      <c r="D857">
        <v>30</v>
      </c>
      <c r="E857" t="s">
        <v>148</v>
      </c>
      <c r="F857">
        <v>1</v>
      </c>
      <c r="G857">
        <v>53</v>
      </c>
      <c r="H857" s="3">
        <v>167.23</v>
      </c>
      <c r="I857">
        <v>9</v>
      </c>
      <c r="J857" t="s">
        <v>1010</v>
      </c>
      <c r="K857" t="s">
        <v>104</v>
      </c>
      <c r="L857">
        <v>4</v>
      </c>
    </row>
    <row r="858" spans="1:12" ht="12.75">
      <c r="A858">
        <v>304</v>
      </c>
      <c r="B858">
        <v>1309</v>
      </c>
      <c r="C858" t="s">
        <v>143</v>
      </c>
      <c r="D858">
        <v>30</v>
      </c>
      <c r="E858" t="s">
        <v>148</v>
      </c>
      <c r="F858">
        <v>1</v>
      </c>
      <c r="G858">
        <v>68</v>
      </c>
      <c r="H858" s="3">
        <v>167.38</v>
      </c>
      <c r="I858">
        <v>10</v>
      </c>
      <c r="J858" t="s">
        <v>1011</v>
      </c>
      <c r="K858" t="s">
        <v>104</v>
      </c>
      <c r="L858">
        <v>4</v>
      </c>
    </row>
    <row r="859" spans="1:12" ht="12.75">
      <c r="A859">
        <v>304</v>
      </c>
      <c r="B859">
        <v>1309</v>
      </c>
      <c r="C859" t="s">
        <v>143</v>
      </c>
      <c r="D859">
        <v>30</v>
      </c>
      <c r="E859" t="s">
        <v>148</v>
      </c>
      <c r="F859">
        <v>1</v>
      </c>
      <c r="G859">
        <v>76</v>
      </c>
      <c r="H859" s="3">
        <v>167.46</v>
      </c>
      <c r="I859">
        <v>11</v>
      </c>
      <c r="J859" t="s">
        <v>1012</v>
      </c>
      <c r="K859" t="s">
        <v>104</v>
      </c>
      <c r="L859">
        <v>4</v>
      </c>
    </row>
    <row r="860" spans="1:12" ht="12.75">
      <c r="A860">
        <v>304</v>
      </c>
      <c r="B860">
        <v>1309</v>
      </c>
      <c r="C860" t="s">
        <v>143</v>
      </c>
      <c r="D860">
        <v>30</v>
      </c>
      <c r="E860" t="s">
        <v>148</v>
      </c>
      <c r="F860">
        <v>1</v>
      </c>
      <c r="G860">
        <v>94</v>
      </c>
      <c r="H860" s="3">
        <v>167.64</v>
      </c>
      <c r="I860">
        <v>12</v>
      </c>
      <c r="J860" t="s">
        <v>1013</v>
      </c>
      <c r="K860" t="s">
        <v>104</v>
      </c>
      <c r="L860">
        <v>4</v>
      </c>
    </row>
    <row r="861" spans="1:12" ht="12.75">
      <c r="A861">
        <v>304</v>
      </c>
      <c r="B861">
        <v>1309</v>
      </c>
      <c r="C861" t="s">
        <v>143</v>
      </c>
      <c r="D861">
        <v>30</v>
      </c>
      <c r="E861" t="s">
        <v>148</v>
      </c>
      <c r="F861">
        <v>1</v>
      </c>
      <c r="G861">
        <v>101</v>
      </c>
      <c r="H861" s="3">
        <v>167.71</v>
      </c>
      <c r="I861">
        <v>13</v>
      </c>
      <c r="J861" t="s">
        <v>1014</v>
      </c>
      <c r="K861" t="s">
        <v>104</v>
      </c>
      <c r="L861">
        <v>4</v>
      </c>
    </row>
    <row r="862" spans="1:12" ht="12.75">
      <c r="A862">
        <v>304</v>
      </c>
      <c r="B862">
        <v>1309</v>
      </c>
      <c r="C862" t="s">
        <v>143</v>
      </c>
      <c r="D862">
        <v>30</v>
      </c>
      <c r="E862" t="s">
        <v>148</v>
      </c>
      <c r="F862">
        <v>1</v>
      </c>
      <c r="G862">
        <v>107</v>
      </c>
      <c r="H862" s="3">
        <v>167.77</v>
      </c>
      <c r="I862">
        <v>14</v>
      </c>
      <c r="J862" t="s">
        <v>1015</v>
      </c>
      <c r="K862" t="s">
        <v>104</v>
      </c>
      <c r="L862">
        <v>4</v>
      </c>
    </row>
    <row r="863" spans="1:12" ht="12.75">
      <c r="A863">
        <v>304</v>
      </c>
      <c r="B863">
        <v>1309</v>
      </c>
      <c r="C863" t="s">
        <v>143</v>
      </c>
      <c r="D863">
        <v>30</v>
      </c>
      <c r="E863" t="s">
        <v>148</v>
      </c>
      <c r="F863">
        <v>1</v>
      </c>
      <c r="G863">
        <v>117</v>
      </c>
      <c r="H863" s="3">
        <v>167.87</v>
      </c>
      <c r="I863">
        <v>15</v>
      </c>
      <c r="J863" t="s">
        <v>1016</v>
      </c>
      <c r="K863" t="s">
        <v>104</v>
      </c>
      <c r="L863">
        <v>4</v>
      </c>
    </row>
    <row r="864" spans="1:12" ht="12.75">
      <c r="A864">
        <v>304</v>
      </c>
      <c r="B864">
        <v>1309</v>
      </c>
      <c r="C864" t="s">
        <v>143</v>
      </c>
      <c r="D864">
        <v>30</v>
      </c>
      <c r="E864" t="s">
        <v>148</v>
      </c>
      <c r="F864">
        <v>1</v>
      </c>
      <c r="G864">
        <v>127</v>
      </c>
      <c r="H864" s="3">
        <v>167.97</v>
      </c>
      <c r="I864">
        <v>16</v>
      </c>
      <c r="J864" t="s">
        <v>1017</v>
      </c>
      <c r="K864" t="s">
        <v>104</v>
      </c>
      <c r="L864">
        <v>4</v>
      </c>
    </row>
    <row r="865" spans="1:12" ht="12.75">
      <c r="A865">
        <v>304</v>
      </c>
      <c r="B865">
        <v>1309</v>
      </c>
      <c r="C865" t="s">
        <v>143</v>
      </c>
      <c r="D865">
        <v>31</v>
      </c>
      <c r="E865" t="s">
        <v>148</v>
      </c>
      <c r="F865">
        <v>1</v>
      </c>
      <c r="G865">
        <v>0</v>
      </c>
      <c r="H865" s="3">
        <v>171.5</v>
      </c>
      <c r="I865">
        <v>1</v>
      </c>
      <c r="J865" t="s">
        <v>1018</v>
      </c>
      <c r="K865" t="s">
        <v>106</v>
      </c>
      <c r="L865">
        <v>0</v>
      </c>
    </row>
    <row r="866" spans="1:12" ht="12.75">
      <c r="A866">
        <v>304</v>
      </c>
      <c r="B866">
        <v>1309</v>
      </c>
      <c r="C866" t="s">
        <v>143</v>
      </c>
      <c r="D866">
        <v>31</v>
      </c>
      <c r="E866" t="s">
        <v>148</v>
      </c>
      <c r="F866">
        <v>1</v>
      </c>
      <c r="G866">
        <v>4</v>
      </c>
      <c r="H866" s="3">
        <v>171.54</v>
      </c>
      <c r="I866">
        <v>2</v>
      </c>
      <c r="J866" t="s">
        <v>1019</v>
      </c>
      <c r="K866" t="s">
        <v>106</v>
      </c>
      <c r="L866">
        <v>0</v>
      </c>
    </row>
    <row r="867" spans="1:12" ht="12.75">
      <c r="A867">
        <v>304</v>
      </c>
      <c r="B867">
        <v>1309</v>
      </c>
      <c r="C867" t="s">
        <v>143</v>
      </c>
      <c r="D867">
        <v>31</v>
      </c>
      <c r="E867" t="s">
        <v>148</v>
      </c>
      <c r="F867">
        <v>1</v>
      </c>
      <c r="G867">
        <v>7</v>
      </c>
      <c r="H867" s="3">
        <v>171.57</v>
      </c>
      <c r="I867">
        <v>3</v>
      </c>
      <c r="J867" t="s">
        <v>1020</v>
      </c>
      <c r="K867" t="s">
        <v>106</v>
      </c>
      <c r="L867">
        <v>0</v>
      </c>
    </row>
    <row r="868" spans="1:12" ht="12.75">
      <c r="A868">
        <v>304</v>
      </c>
      <c r="B868">
        <v>1309</v>
      </c>
      <c r="C868" t="s">
        <v>143</v>
      </c>
      <c r="D868">
        <v>31</v>
      </c>
      <c r="E868" t="s">
        <v>148</v>
      </c>
      <c r="F868">
        <v>1</v>
      </c>
      <c r="G868">
        <v>11</v>
      </c>
      <c r="H868" s="3">
        <v>171.61</v>
      </c>
      <c r="I868">
        <v>4</v>
      </c>
      <c r="J868" t="s">
        <v>1021</v>
      </c>
      <c r="K868" t="s">
        <v>781</v>
      </c>
      <c r="L868">
        <v>7</v>
      </c>
    </row>
    <row r="869" spans="1:12" ht="12.75">
      <c r="A869">
        <v>304</v>
      </c>
      <c r="B869">
        <v>1309</v>
      </c>
      <c r="C869" t="s">
        <v>143</v>
      </c>
      <c r="D869">
        <v>31</v>
      </c>
      <c r="E869" t="s">
        <v>148</v>
      </c>
      <c r="F869">
        <v>1</v>
      </c>
      <c r="G869">
        <v>14</v>
      </c>
      <c r="H869" s="3">
        <v>171.64</v>
      </c>
      <c r="I869">
        <v>5</v>
      </c>
      <c r="J869" t="s">
        <v>1022</v>
      </c>
      <c r="K869" t="s">
        <v>781</v>
      </c>
      <c r="L869">
        <v>7</v>
      </c>
    </row>
    <row r="870" spans="1:12" ht="12.75">
      <c r="A870">
        <v>304</v>
      </c>
      <c r="B870">
        <v>1309</v>
      </c>
      <c r="C870" t="s">
        <v>143</v>
      </c>
      <c r="D870">
        <v>31</v>
      </c>
      <c r="E870" t="s">
        <v>148</v>
      </c>
      <c r="F870">
        <v>1</v>
      </c>
      <c r="G870">
        <v>24</v>
      </c>
      <c r="H870" s="3">
        <v>171.74</v>
      </c>
      <c r="I870">
        <v>6</v>
      </c>
      <c r="J870" t="s">
        <v>1023</v>
      </c>
      <c r="K870" t="s">
        <v>104</v>
      </c>
      <c r="L870">
        <v>4</v>
      </c>
    </row>
    <row r="871" spans="1:12" ht="12.75">
      <c r="A871">
        <v>304</v>
      </c>
      <c r="B871">
        <v>1309</v>
      </c>
      <c r="C871" t="s">
        <v>143</v>
      </c>
      <c r="D871">
        <v>31</v>
      </c>
      <c r="E871" t="s">
        <v>148</v>
      </c>
      <c r="F871">
        <v>1</v>
      </c>
      <c r="G871">
        <v>33</v>
      </c>
      <c r="H871" s="3">
        <v>171.83</v>
      </c>
      <c r="I871">
        <v>7</v>
      </c>
      <c r="J871" t="s">
        <v>1024</v>
      </c>
      <c r="K871" t="s">
        <v>104</v>
      </c>
      <c r="L871">
        <v>4</v>
      </c>
    </row>
    <row r="872" spans="1:12" ht="12.75">
      <c r="A872">
        <v>304</v>
      </c>
      <c r="B872">
        <v>1309</v>
      </c>
      <c r="C872" t="s">
        <v>143</v>
      </c>
      <c r="D872">
        <v>31</v>
      </c>
      <c r="E872" t="s">
        <v>148</v>
      </c>
      <c r="F872">
        <v>1</v>
      </c>
      <c r="G872">
        <v>43</v>
      </c>
      <c r="H872" s="3">
        <v>171.93</v>
      </c>
      <c r="I872">
        <v>8</v>
      </c>
      <c r="J872" t="s">
        <v>1025</v>
      </c>
      <c r="K872" t="s">
        <v>104</v>
      </c>
      <c r="L872">
        <v>4</v>
      </c>
    </row>
    <row r="873" spans="1:12" ht="12.75">
      <c r="A873">
        <v>304</v>
      </c>
      <c r="B873">
        <v>1309</v>
      </c>
      <c r="C873" t="s">
        <v>143</v>
      </c>
      <c r="D873">
        <v>31</v>
      </c>
      <c r="E873" t="s">
        <v>148</v>
      </c>
      <c r="F873">
        <v>1</v>
      </c>
      <c r="G873">
        <v>51</v>
      </c>
      <c r="H873" s="3">
        <v>172.01</v>
      </c>
      <c r="I873">
        <v>9</v>
      </c>
      <c r="J873" t="s">
        <v>1026</v>
      </c>
      <c r="K873" t="s">
        <v>104</v>
      </c>
      <c r="L873">
        <v>4</v>
      </c>
    </row>
    <row r="874" spans="1:12" ht="12.75">
      <c r="A874">
        <v>304</v>
      </c>
      <c r="B874">
        <v>1309</v>
      </c>
      <c r="C874" t="s">
        <v>143</v>
      </c>
      <c r="D874">
        <v>31</v>
      </c>
      <c r="E874" t="s">
        <v>148</v>
      </c>
      <c r="F874">
        <v>1</v>
      </c>
      <c r="G874">
        <v>60</v>
      </c>
      <c r="H874" s="3">
        <v>172.1</v>
      </c>
      <c r="I874">
        <v>10</v>
      </c>
      <c r="J874" t="s">
        <v>1027</v>
      </c>
      <c r="K874" t="s">
        <v>104</v>
      </c>
      <c r="L874">
        <v>4</v>
      </c>
    </row>
    <row r="875" spans="1:12" ht="12.75">
      <c r="A875">
        <v>304</v>
      </c>
      <c r="B875">
        <v>1309</v>
      </c>
      <c r="C875" t="s">
        <v>143</v>
      </c>
      <c r="D875">
        <v>31</v>
      </c>
      <c r="E875" t="s">
        <v>148</v>
      </c>
      <c r="F875">
        <v>1</v>
      </c>
      <c r="G875">
        <v>66</v>
      </c>
      <c r="H875" s="3">
        <v>172.16</v>
      </c>
      <c r="I875">
        <v>11</v>
      </c>
      <c r="J875" t="s">
        <v>1028</v>
      </c>
      <c r="K875" t="s">
        <v>104</v>
      </c>
      <c r="L875">
        <v>4</v>
      </c>
    </row>
    <row r="876" spans="1:12" ht="12.75">
      <c r="A876">
        <v>304</v>
      </c>
      <c r="B876">
        <v>1309</v>
      </c>
      <c r="C876" t="s">
        <v>143</v>
      </c>
      <c r="D876">
        <v>31</v>
      </c>
      <c r="E876" t="s">
        <v>148</v>
      </c>
      <c r="F876">
        <v>1</v>
      </c>
      <c r="G876">
        <v>70</v>
      </c>
      <c r="H876" s="3">
        <v>172.2</v>
      </c>
      <c r="I876">
        <v>12</v>
      </c>
      <c r="J876" t="s">
        <v>1029</v>
      </c>
      <c r="K876" t="s">
        <v>104</v>
      </c>
      <c r="L876">
        <v>4</v>
      </c>
    </row>
    <row r="877" spans="1:12" ht="12.75">
      <c r="A877">
        <v>304</v>
      </c>
      <c r="B877">
        <v>1309</v>
      </c>
      <c r="C877" t="s">
        <v>143</v>
      </c>
      <c r="D877">
        <v>31</v>
      </c>
      <c r="E877" t="s">
        <v>148</v>
      </c>
      <c r="F877">
        <v>1</v>
      </c>
      <c r="G877">
        <v>74</v>
      </c>
      <c r="H877" s="3">
        <v>172.24</v>
      </c>
      <c r="I877">
        <v>13</v>
      </c>
      <c r="J877" t="s">
        <v>1030</v>
      </c>
      <c r="K877" t="s">
        <v>104</v>
      </c>
      <c r="L877">
        <v>4</v>
      </c>
    </row>
    <row r="878" spans="1:12" ht="12.75">
      <c r="A878">
        <v>304</v>
      </c>
      <c r="B878">
        <v>1309</v>
      </c>
      <c r="C878" t="s">
        <v>143</v>
      </c>
      <c r="D878">
        <v>31</v>
      </c>
      <c r="E878" t="s">
        <v>148</v>
      </c>
      <c r="F878">
        <v>1</v>
      </c>
      <c r="G878">
        <v>80</v>
      </c>
      <c r="H878" s="3">
        <v>172.3</v>
      </c>
      <c r="I878">
        <v>14</v>
      </c>
      <c r="J878" t="s">
        <v>1031</v>
      </c>
      <c r="K878" t="s">
        <v>104</v>
      </c>
      <c r="L878">
        <v>4</v>
      </c>
    </row>
    <row r="879" spans="1:12" ht="12.75">
      <c r="A879">
        <v>304</v>
      </c>
      <c r="B879">
        <v>1309</v>
      </c>
      <c r="C879" t="s">
        <v>143</v>
      </c>
      <c r="D879">
        <v>31</v>
      </c>
      <c r="E879" t="s">
        <v>148</v>
      </c>
      <c r="F879">
        <v>1</v>
      </c>
      <c r="G879">
        <v>84</v>
      </c>
      <c r="H879" s="3">
        <v>172.34</v>
      </c>
      <c r="I879">
        <v>15</v>
      </c>
      <c r="J879" t="s">
        <v>1032</v>
      </c>
      <c r="K879" t="s">
        <v>104</v>
      </c>
      <c r="L879">
        <v>4</v>
      </c>
    </row>
    <row r="880" spans="1:12" ht="12.75">
      <c r="A880">
        <v>304</v>
      </c>
      <c r="B880">
        <v>1309</v>
      </c>
      <c r="C880" t="s">
        <v>143</v>
      </c>
      <c r="D880">
        <v>31</v>
      </c>
      <c r="E880" t="s">
        <v>148</v>
      </c>
      <c r="F880">
        <v>1</v>
      </c>
      <c r="G880">
        <v>88</v>
      </c>
      <c r="H880" s="3">
        <v>172.38</v>
      </c>
      <c r="I880">
        <v>16</v>
      </c>
      <c r="J880" t="s">
        <v>1033</v>
      </c>
      <c r="K880" t="s">
        <v>104</v>
      </c>
      <c r="L880">
        <v>4</v>
      </c>
    </row>
    <row r="881" spans="1:12" ht="12.75">
      <c r="A881">
        <v>304</v>
      </c>
      <c r="B881">
        <v>1309</v>
      </c>
      <c r="C881" t="s">
        <v>143</v>
      </c>
      <c r="D881">
        <v>31</v>
      </c>
      <c r="E881" t="s">
        <v>148</v>
      </c>
      <c r="F881">
        <v>1</v>
      </c>
      <c r="G881">
        <v>97</v>
      </c>
      <c r="H881" s="3">
        <v>172.47</v>
      </c>
      <c r="I881">
        <v>17</v>
      </c>
      <c r="J881" t="s">
        <v>1034</v>
      </c>
      <c r="K881" t="s">
        <v>104</v>
      </c>
      <c r="L881">
        <v>4</v>
      </c>
    </row>
    <row r="882" spans="1:12" ht="12.75">
      <c r="A882">
        <v>304</v>
      </c>
      <c r="B882">
        <v>1309</v>
      </c>
      <c r="C882" t="s">
        <v>143</v>
      </c>
      <c r="D882">
        <v>31</v>
      </c>
      <c r="E882" t="s">
        <v>148</v>
      </c>
      <c r="F882">
        <v>1</v>
      </c>
      <c r="G882">
        <v>108</v>
      </c>
      <c r="H882" s="3">
        <v>172.58</v>
      </c>
      <c r="I882">
        <v>18</v>
      </c>
      <c r="J882" t="s">
        <v>1035</v>
      </c>
      <c r="K882" t="s">
        <v>104</v>
      </c>
      <c r="L882">
        <v>4</v>
      </c>
    </row>
    <row r="883" spans="1:12" ht="12.75">
      <c r="A883">
        <v>304</v>
      </c>
      <c r="B883">
        <v>1309</v>
      </c>
      <c r="C883" t="s">
        <v>143</v>
      </c>
      <c r="D883">
        <v>31</v>
      </c>
      <c r="E883" t="s">
        <v>148</v>
      </c>
      <c r="F883">
        <v>1</v>
      </c>
      <c r="G883">
        <v>111</v>
      </c>
      <c r="H883" s="3">
        <v>172.61</v>
      </c>
      <c r="I883">
        <v>19</v>
      </c>
      <c r="J883" t="s">
        <v>1036</v>
      </c>
      <c r="K883" t="s">
        <v>781</v>
      </c>
      <c r="L883">
        <v>7</v>
      </c>
    </row>
    <row r="884" spans="1:12" ht="12.75">
      <c r="A884">
        <v>304</v>
      </c>
      <c r="B884">
        <v>1309</v>
      </c>
      <c r="C884" t="s">
        <v>143</v>
      </c>
      <c r="D884">
        <v>31</v>
      </c>
      <c r="E884" t="s">
        <v>148</v>
      </c>
      <c r="F884">
        <v>1</v>
      </c>
      <c r="G884">
        <v>121</v>
      </c>
      <c r="H884" s="3">
        <v>172.71</v>
      </c>
      <c r="I884">
        <v>20</v>
      </c>
      <c r="J884" t="s">
        <v>1037</v>
      </c>
      <c r="K884" t="s">
        <v>781</v>
      </c>
      <c r="L884">
        <v>7</v>
      </c>
    </row>
    <row r="885" spans="1:12" ht="12.75">
      <c r="A885">
        <v>304</v>
      </c>
      <c r="B885">
        <v>1309</v>
      </c>
      <c r="C885" t="s">
        <v>143</v>
      </c>
      <c r="D885">
        <v>31</v>
      </c>
      <c r="E885" t="s">
        <v>148</v>
      </c>
      <c r="F885">
        <v>1</v>
      </c>
      <c r="G885">
        <v>138</v>
      </c>
      <c r="H885" s="3">
        <v>172.88</v>
      </c>
      <c r="I885">
        <v>21</v>
      </c>
      <c r="J885" t="s">
        <v>1038</v>
      </c>
      <c r="K885" t="s">
        <v>781</v>
      </c>
      <c r="L885">
        <v>7</v>
      </c>
    </row>
    <row r="886" spans="1:12" ht="12.75">
      <c r="A886">
        <v>304</v>
      </c>
      <c r="B886">
        <v>1309</v>
      </c>
      <c r="C886" t="s">
        <v>143</v>
      </c>
      <c r="D886">
        <v>31</v>
      </c>
      <c r="E886" t="s">
        <v>148</v>
      </c>
      <c r="F886">
        <v>1</v>
      </c>
      <c r="G886">
        <v>141</v>
      </c>
      <c r="H886" s="3">
        <v>172.91</v>
      </c>
      <c r="I886">
        <v>22</v>
      </c>
      <c r="J886" t="s">
        <v>1039</v>
      </c>
      <c r="K886" t="s">
        <v>781</v>
      </c>
      <c r="L886">
        <v>7</v>
      </c>
    </row>
    <row r="887" spans="1:12" ht="12.75">
      <c r="A887">
        <v>304</v>
      </c>
      <c r="B887">
        <v>1309</v>
      </c>
      <c r="C887" t="s">
        <v>143</v>
      </c>
      <c r="D887">
        <v>31</v>
      </c>
      <c r="E887" t="s">
        <v>148</v>
      </c>
      <c r="F887">
        <v>2</v>
      </c>
      <c r="G887">
        <v>0</v>
      </c>
      <c r="H887" s="3">
        <v>172.96</v>
      </c>
      <c r="I887">
        <v>1</v>
      </c>
      <c r="J887" t="s">
        <v>1040</v>
      </c>
      <c r="K887" t="s">
        <v>781</v>
      </c>
      <c r="L887">
        <v>7</v>
      </c>
    </row>
    <row r="888" spans="1:12" ht="12.75">
      <c r="A888">
        <v>304</v>
      </c>
      <c r="B888">
        <v>1309</v>
      </c>
      <c r="C888" t="s">
        <v>143</v>
      </c>
      <c r="D888">
        <v>31</v>
      </c>
      <c r="E888" t="s">
        <v>148</v>
      </c>
      <c r="F888">
        <v>2</v>
      </c>
      <c r="G888">
        <v>9</v>
      </c>
      <c r="H888" s="3">
        <v>173.05</v>
      </c>
      <c r="I888">
        <v>2</v>
      </c>
      <c r="J888" t="s">
        <v>1041</v>
      </c>
      <c r="K888" t="s">
        <v>781</v>
      </c>
      <c r="L888">
        <v>7</v>
      </c>
    </row>
    <row r="889" spans="1:12" ht="12.75">
      <c r="A889">
        <v>304</v>
      </c>
      <c r="B889">
        <v>1309</v>
      </c>
      <c r="C889" t="s">
        <v>143</v>
      </c>
      <c r="D889">
        <v>31</v>
      </c>
      <c r="E889" t="s">
        <v>148</v>
      </c>
      <c r="F889">
        <v>2</v>
      </c>
      <c r="G889">
        <v>52</v>
      </c>
      <c r="H889" s="3">
        <v>173.48</v>
      </c>
      <c r="I889">
        <v>3</v>
      </c>
      <c r="J889" t="s">
        <v>1042</v>
      </c>
      <c r="K889" t="s">
        <v>1249</v>
      </c>
      <c r="L889">
        <v>4</v>
      </c>
    </row>
    <row r="890" spans="1:12" ht="12.75">
      <c r="A890">
        <v>304</v>
      </c>
      <c r="B890">
        <v>1309</v>
      </c>
      <c r="C890" t="s">
        <v>143</v>
      </c>
      <c r="D890">
        <v>31</v>
      </c>
      <c r="E890" t="s">
        <v>148</v>
      </c>
      <c r="F890">
        <v>2</v>
      </c>
      <c r="G890">
        <v>68</v>
      </c>
      <c r="H890" s="3">
        <v>173.64</v>
      </c>
      <c r="I890">
        <v>4</v>
      </c>
      <c r="J890" t="s">
        <v>1043</v>
      </c>
      <c r="K890" t="s">
        <v>1249</v>
      </c>
      <c r="L890">
        <v>4</v>
      </c>
    </row>
    <row r="891" spans="1:12" ht="12.75">
      <c r="A891">
        <v>304</v>
      </c>
      <c r="B891">
        <v>1309</v>
      </c>
      <c r="C891" t="s">
        <v>143</v>
      </c>
      <c r="D891">
        <v>31</v>
      </c>
      <c r="E891" t="s">
        <v>148</v>
      </c>
      <c r="F891">
        <v>2</v>
      </c>
      <c r="G891">
        <v>81</v>
      </c>
      <c r="H891" s="3">
        <v>173.77</v>
      </c>
      <c r="I891">
        <v>5</v>
      </c>
      <c r="J891" t="s">
        <v>1044</v>
      </c>
      <c r="K891" t="s">
        <v>1249</v>
      </c>
      <c r="L891">
        <v>4</v>
      </c>
    </row>
    <row r="892" spans="1:12" ht="12.75">
      <c r="A892">
        <v>304</v>
      </c>
      <c r="B892">
        <v>1309</v>
      </c>
      <c r="C892" t="s">
        <v>143</v>
      </c>
      <c r="D892">
        <v>31</v>
      </c>
      <c r="E892" t="s">
        <v>148</v>
      </c>
      <c r="F892">
        <v>2</v>
      </c>
      <c r="G892">
        <v>83</v>
      </c>
      <c r="H892" s="3">
        <v>173.79</v>
      </c>
      <c r="I892">
        <v>6</v>
      </c>
      <c r="J892" t="s">
        <v>1045</v>
      </c>
      <c r="K892" t="s">
        <v>1249</v>
      </c>
      <c r="L892">
        <v>4</v>
      </c>
    </row>
    <row r="893" spans="1:12" ht="12.75">
      <c r="A893">
        <v>304</v>
      </c>
      <c r="B893">
        <v>1309</v>
      </c>
      <c r="C893" t="s">
        <v>143</v>
      </c>
      <c r="D893">
        <v>31</v>
      </c>
      <c r="E893" t="s">
        <v>148</v>
      </c>
      <c r="F893">
        <v>2</v>
      </c>
      <c r="G893">
        <v>94</v>
      </c>
      <c r="H893" s="3">
        <v>173.9</v>
      </c>
      <c r="I893">
        <v>7</v>
      </c>
      <c r="J893" t="s">
        <v>1046</v>
      </c>
      <c r="K893" t="s">
        <v>89</v>
      </c>
      <c r="L893">
        <v>4</v>
      </c>
    </row>
    <row r="894" spans="1:12" ht="12.75">
      <c r="A894">
        <v>304</v>
      </c>
      <c r="B894">
        <v>1309</v>
      </c>
      <c r="C894" t="s">
        <v>143</v>
      </c>
      <c r="D894">
        <v>31</v>
      </c>
      <c r="E894" t="s">
        <v>148</v>
      </c>
      <c r="F894">
        <v>2</v>
      </c>
      <c r="G894">
        <v>103</v>
      </c>
      <c r="H894" s="3">
        <v>173.99</v>
      </c>
      <c r="I894">
        <v>8</v>
      </c>
      <c r="J894" t="s">
        <v>1047</v>
      </c>
      <c r="K894" t="s">
        <v>89</v>
      </c>
      <c r="L894">
        <v>4</v>
      </c>
    </row>
    <row r="895" spans="1:12" ht="12.75">
      <c r="A895">
        <v>304</v>
      </c>
      <c r="B895">
        <v>1309</v>
      </c>
      <c r="C895" t="s">
        <v>143</v>
      </c>
      <c r="D895">
        <v>31</v>
      </c>
      <c r="E895" t="s">
        <v>148</v>
      </c>
      <c r="F895">
        <v>2</v>
      </c>
      <c r="G895">
        <v>108</v>
      </c>
      <c r="H895" s="3">
        <v>174.04</v>
      </c>
      <c r="I895">
        <v>9</v>
      </c>
      <c r="J895" t="s">
        <v>1048</v>
      </c>
      <c r="K895" t="s">
        <v>89</v>
      </c>
      <c r="L895">
        <v>4</v>
      </c>
    </row>
    <row r="896" spans="1:12" ht="12.75">
      <c r="A896">
        <v>304</v>
      </c>
      <c r="B896">
        <v>1309</v>
      </c>
      <c r="C896" t="s">
        <v>143</v>
      </c>
      <c r="D896">
        <v>31</v>
      </c>
      <c r="E896" t="s">
        <v>148</v>
      </c>
      <c r="F896">
        <v>2</v>
      </c>
      <c r="G896">
        <v>113</v>
      </c>
      <c r="H896" s="3">
        <v>174.09</v>
      </c>
      <c r="I896">
        <v>10</v>
      </c>
      <c r="J896" t="s">
        <v>1049</v>
      </c>
      <c r="K896" t="s">
        <v>89</v>
      </c>
      <c r="L896">
        <v>4</v>
      </c>
    </row>
    <row r="897" spans="1:12" ht="12.75">
      <c r="A897">
        <v>304</v>
      </c>
      <c r="B897">
        <v>1309</v>
      </c>
      <c r="C897" t="s">
        <v>143</v>
      </c>
      <c r="D897">
        <v>31</v>
      </c>
      <c r="E897" t="s">
        <v>148</v>
      </c>
      <c r="F897">
        <v>2</v>
      </c>
      <c r="G897">
        <v>117</v>
      </c>
      <c r="H897" s="3">
        <v>174.13</v>
      </c>
      <c r="I897">
        <v>11</v>
      </c>
      <c r="J897" t="s">
        <v>1050</v>
      </c>
      <c r="K897" t="s">
        <v>89</v>
      </c>
      <c r="L897">
        <v>4</v>
      </c>
    </row>
    <row r="898" spans="1:12" ht="12.75">
      <c r="A898">
        <v>304</v>
      </c>
      <c r="B898">
        <v>1309</v>
      </c>
      <c r="C898" t="s">
        <v>143</v>
      </c>
      <c r="D898">
        <v>31</v>
      </c>
      <c r="E898" t="s">
        <v>148</v>
      </c>
      <c r="F898">
        <v>2</v>
      </c>
      <c r="G898">
        <v>121</v>
      </c>
      <c r="H898" s="3">
        <v>174.17</v>
      </c>
      <c r="I898">
        <v>12</v>
      </c>
      <c r="J898" t="s">
        <v>1051</v>
      </c>
      <c r="K898" t="s">
        <v>89</v>
      </c>
      <c r="L898">
        <v>4</v>
      </c>
    </row>
    <row r="899" spans="1:12" ht="12.75">
      <c r="A899">
        <v>304</v>
      </c>
      <c r="B899">
        <v>1309</v>
      </c>
      <c r="C899" t="s">
        <v>143</v>
      </c>
      <c r="D899">
        <v>31</v>
      </c>
      <c r="E899" t="s">
        <v>148</v>
      </c>
      <c r="F899">
        <v>2</v>
      </c>
      <c r="G899">
        <v>129</v>
      </c>
      <c r="H899" s="3">
        <v>174.25</v>
      </c>
      <c r="I899">
        <v>13</v>
      </c>
      <c r="J899" t="s">
        <v>1052</v>
      </c>
      <c r="K899" t="s">
        <v>89</v>
      </c>
      <c r="L899">
        <v>4</v>
      </c>
    </row>
    <row r="900" spans="1:12" ht="12.75">
      <c r="A900">
        <v>304</v>
      </c>
      <c r="B900">
        <v>1309</v>
      </c>
      <c r="C900" t="s">
        <v>143</v>
      </c>
      <c r="D900">
        <v>31</v>
      </c>
      <c r="E900" t="s">
        <v>148</v>
      </c>
      <c r="F900">
        <v>3</v>
      </c>
      <c r="G900">
        <v>0</v>
      </c>
      <c r="H900" s="3">
        <v>174.37</v>
      </c>
      <c r="I900">
        <v>1</v>
      </c>
      <c r="J900" t="s">
        <v>1053</v>
      </c>
      <c r="K900" t="s">
        <v>89</v>
      </c>
      <c r="L900">
        <v>4</v>
      </c>
    </row>
    <row r="901" spans="1:12" ht="12.75">
      <c r="A901">
        <v>304</v>
      </c>
      <c r="B901">
        <v>1309</v>
      </c>
      <c r="C901" t="s">
        <v>143</v>
      </c>
      <c r="D901">
        <v>32</v>
      </c>
      <c r="E901" t="s">
        <v>148</v>
      </c>
      <c r="F901">
        <v>1</v>
      </c>
      <c r="G901">
        <v>0</v>
      </c>
      <c r="H901" s="3">
        <v>176.3</v>
      </c>
      <c r="I901">
        <v>1</v>
      </c>
      <c r="J901" t="s">
        <v>1054</v>
      </c>
      <c r="K901" t="s">
        <v>89</v>
      </c>
      <c r="L901">
        <v>4</v>
      </c>
    </row>
    <row r="902" spans="1:12" ht="12.75">
      <c r="A902">
        <v>304</v>
      </c>
      <c r="B902">
        <v>1309</v>
      </c>
      <c r="C902" t="s">
        <v>143</v>
      </c>
      <c r="D902">
        <v>32</v>
      </c>
      <c r="E902" t="s">
        <v>148</v>
      </c>
      <c r="F902">
        <v>1</v>
      </c>
      <c r="G902">
        <v>15</v>
      </c>
      <c r="H902" s="3">
        <v>176.45</v>
      </c>
      <c r="I902">
        <v>2</v>
      </c>
      <c r="J902" t="s">
        <v>1055</v>
      </c>
      <c r="K902" t="s">
        <v>89</v>
      </c>
      <c r="L902">
        <v>4</v>
      </c>
    </row>
    <row r="903" spans="1:12" ht="12.75">
      <c r="A903">
        <v>304</v>
      </c>
      <c r="B903">
        <v>1309</v>
      </c>
      <c r="C903" t="s">
        <v>143</v>
      </c>
      <c r="D903">
        <v>32</v>
      </c>
      <c r="E903" t="s">
        <v>148</v>
      </c>
      <c r="F903">
        <v>1</v>
      </c>
      <c r="G903">
        <v>20</v>
      </c>
      <c r="H903" s="3">
        <v>176.5</v>
      </c>
      <c r="I903">
        <v>3</v>
      </c>
      <c r="J903" t="s">
        <v>1324</v>
      </c>
      <c r="K903" t="s">
        <v>89</v>
      </c>
      <c r="L903">
        <v>4</v>
      </c>
    </row>
    <row r="904" spans="1:12" ht="12.75">
      <c r="A904">
        <v>304</v>
      </c>
      <c r="B904">
        <v>1309</v>
      </c>
      <c r="C904" t="s">
        <v>143</v>
      </c>
      <c r="D904">
        <v>32</v>
      </c>
      <c r="E904" t="s">
        <v>148</v>
      </c>
      <c r="F904">
        <v>1</v>
      </c>
      <c r="G904">
        <v>24</v>
      </c>
      <c r="H904" s="3">
        <v>176.54</v>
      </c>
      <c r="I904">
        <v>4</v>
      </c>
      <c r="J904" t="s">
        <v>1325</v>
      </c>
      <c r="K904" t="s">
        <v>89</v>
      </c>
      <c r="L904">
        <v>4</v>
      </c>
    </row>
    <row r="905" spans="1:12" ht="12.75">
      <c r="A905">
        <v>304</v>
      </c>
      <c r="B905">
        <v>1309</v>
      </c>
      <c r="C905" t="s">
        <v>143</v>
      </c>
      <c r="D905">
        <v>32</v>
      </c>
      <c r="E905" t="s">
        <v>148</v>
      </c>
      <c r="F905">
        <v>1</v>
      </c>
      <c r="G905">
        <v>29</v>
      </c>
      <c r="H905" s="3">
        <v>176.59</v>
      </c>
      <c r="I905">
        <v>5</v>
      </c>
      <c r="J905" t="s">
        <v>1326</v>
      </c>
      <c r="K905" t="s">
        <v>89</v>
      </c>
      <c r="L905">
        <v>4</v>
      </c>
    </row>
    <row r="906" spans="1:12" ht="12.75">
      <c r="A906">
        <v>304</v>
      </c>
      <c r="B906">
        <v>1309</v>
      </c>
      <c r="C906" t="s">
        <v>143</v>
      </c>
      <c r="D906">
        <v>32</v>
      </c>
      <c r="E906" t="s">
        <v>148</v>
      </c>
      <c r="F906">
        <v>1</v>
      </c>
      <c r="G906">
        <v>40</v>
      </c>
      <c r="H906" s="3">
        <v>176.7</v>
      </c>
      <c r="I906">
        <v>6</v>
      </c>
      <c r="J906" t="s">
        <v>1327</v>
      </c>
      <c r="K906" t="s">
        <v>89</v>
      </c>
      <c r="L906">
        <v>4</v>
      </c>
    </row>
    <row r="907" spans="1:12" ht="12.75">
      <c r="A907">
        <v>304</v>
      </c>
      <c r="B907">
        <v>1309</v>
      </c>
      <c r="C907" t="s">
        <v>143</v>
      </c>
      <c r="D907">
        <v>32</v>
      </c>
      <c r="E907" t="s">
        <v>148</v>
      </c>
      <c r="F907">
        <v>1</v>
      </c>
      <c r="G907">
        <v>51</v>
      </c>
      <c r="H907" s="3">
        <v>176.81</v>
      </c>
      <c r="I907">
        <v>7</v>
      </c>
      <c r="J907" t="s">
        <v>1328</v>
      </c>
      <c r="K907" t="s">
        <v>89</v>
      </c>
      <c r="L907">
        <v>4</v>
      </c>
    </row>
    <row r="908" spans="1:12" ht="12.75">
      <c r="A908">
        <v>304</v>
      </c>
      <c r="B908">
        <v>1309</v>
      </c>
      <c r="C908" t="s">
        <v>143</v>
      </c>
      <c r="D908">
        <v>32</v>
      </c>
      <c r="E908" t="s">
        <v>148</v>
      </c>
      <c r="F908">
        <v>1</v>
      </c>
      <c r="G908">
        <v>60</v>
      </c>
      <c r="H908" s="3">
        <v>176.9</v>
      </c>
      <c r="I908">
        <v>8</v>
      </c>
      <c r="J908" t="s">
        <v>1329</v>
      </c>
      <c r="K908" t="s">
        <v>89</v>
      </c>
      <c r="L908">
        <v>4</v>
      </c>
    </row>
    <row r="909" spans="1:12" ht="12.75">
      <c r="A909">
        <v>304</v>
      </c>
      <c r="B909">
        <v>1309</v>
      </c>
      <c r="C909" t="s">
        <v>143</v>
      </c>
      <c r="D909">
        <v>32</v>
      </c>
      <c r="E909" t="s">
        <v>148</v>
      </c>
      <c r="F909">
        <v>1</v>
      </c>
      <c r="G909">
        <v>65</v>
      </c>
      <c r="H909" s="3">
        <v>176.95</v>
      </c>
      <c r="I909">
        <v>9</v>
      </c>
      <c r="J909" t="s">
        <v>1330</v>
      </c>
      <c r="K909" t="s">
        <v>89</v>
      </c>
      <c r="L909">
        <v>4</v>
      </c>
    </row>
    <row r="910" spans="1:12" ht="12.75">
      <c r="A910">
        <v>304</v>
      </c>
      <c r="B910">
        <v>1309</v>
      </c>
      <c r="C910" t="s">
        <v>143</v>
      </c>
      <c r="D910">
        <v>32</v>
      </c>
      <c r="E910" t="s">
        <v>148</v>
      </c>
      <c r="F910">
        <v>1</v>
      </c>
      <c r="G910">
        <v>72</v>
      </c>
      <c r="H910" s="3">
        <v>177.02</v>
      </c>
      <c r="I910">
        <v>10</v>
      </c>
      <c r="J910" t="s">
        <v>1331</v>
      </c>
      <c r="K910" t="s">
        <v>89</v>
      </c>
      <c r="L910">
        <v>4</v>
      </c>
    </row>
    <row r="911" spans="1:12" ht="12.75">
      <c r="A911">
        <v>304</v>
      </c>
      <c r="B911">
        <v>1309</v>
      </c>
      <c r="C911" t="s">
        <v>143</v>
      </c>
      <c r="D911">
        <v>32</v>
      </c>
      <c r="E911" t="s">
        <v>148</v>
      </c>
      <c r="F911">
        <v>1</v>
      </c>
      <c r="G911">
        <v>76</v>
      </c>
      <c r="H911" s="3">
        <v>177.06</v>
      </c>
      <c r="I911">
        <v>11</v>
      </c>
      <c r="J911" t="s">
        <v>1332</v>
      </c>
      <c r="K911" t="s">
        <v>89</v>
      </c>
      <c r="L911">
        <v>4</v>
      </c>
    </row>
    <row r="912" spans="1:12" ht="12.75">
      <c r="A912">
        <v>304</v>
      </c>
      <c r="B912">
        <v>1309</v>
      </c>
      <c r="C912" t="s">
        <v>143</v>
      </c>
      <c r="D912">
        <v>32</v>
      </c>
      <c r="E912" t="s">
        <v>148</v>
      </c>
      <c r="F912">
        <v>1</v>
      </c>
      <c r="G912">
        <v>80</v>
      </c>
      <c r="H912" s="3">
        <v>177.1</v>
      </c>
      <c r="I912">
        <v>12</v>
      </c>
      <c r="J912" t="s">
        <v>1333</v>
      </c>
      <c r="K912" t="s">
        <v>89</v>
      </c>
      <c r="L912">
        <v>4</v>
      </c>
    </row>
    <row r="913" spans="1:12" ht="12.75">
      <c r="A913">
        <v>304</v>
      </c>
      <c r="B913">
        <v>1309</v>
      </c>
      <c r="C913" t="s">
        <v>143</v>
      </c>
      <c r="D913">
        <v>32</v>
      </c>
      <c r="E913" t="s">
        <v>148</v>
      </c>
      <c r="F913">
        <v>1</v>
      </c>
      <c r="G913">
        <v>86</v>
      </c>
      <c r="H913" s="3">
        <v>177.16</v>
      </c>
      <c r="I913">
        <v>13</v>
      </c>
      <c r="J913" t="s">
        <v>1334</v>
      </c>
      <c r="K913" t="s">
        <v>89</v>
      </c>
      <c r="L913">
        <v>4</v>
      </c>
    </row>
    <row r="914" spans="1:12" ht="12.75">
      <c r="A914">
        <v>304</v>
      </c>
      <c r="B914">
        <v>1309</v>
      </c>
      <c r="C914" t="s">
        <v>143</v>
      </c>
      <c r="D914">
        <v>32</v>
      </c>
      <c r="E914" t="s">
        <v>148</v>
      </c>
      <c r="F914">
        <v>2</v>
      </c>
      <c r="G914">
        <v>0</v>
      </c>
      <c r="H914" s="3">
        <v>177.62</v>
      </c>
      <c r="I914">
        <v>1</v>
      </c>
      <c r="J914" t="s">
        <v>1335</v>
      </c>
      <c r="K914" t="s">
        <v>104</v>
      </c>
      <c r="L914">
        <v>4</v>
      </c>
    </row>
    <row r="915" spans="1:12" ht="12.75">
      <c r="A915">
        <v>304</v>
      </c>
      <c r="B915">
        <v>1309</v>
      </c>
      <c r="C915" t="s">
        <v>143</v>
      </c>
      <c r="D915">
        <v>32</v>
      </c>
      <c r="E915" t="s">
        <v>148</v>
      </c>
      <c r="F915">
        <v>2</v>
      </c>
      <c r="G915">
        <v>14</v>
      </c>
      <c r="H915" s="3">
        <v>177.76</v>
      </c>
      <c r="I915">
        <v>2</v>
      </c>
      <c r="J915" t="s">
        <v>1336</v>
      </c>
      <c r="K915" t="s">
        <v>104</v>
      </c>
      <c r="L915">
        <v>4</v>
      </c>
    </row>
    <row r="916" spans="1:12" ht="12.75">
      <c r="A916">
        <v>304</v>
      </c>
      <c r="B916">
        <v>1309</v>
      </c>
      <c r="C916" t="s">
        <v>143</v>
      </c>
      <c r="D916">
        <v>32</v>
      </c>
      <c r="E916" t="s">
        <v>148</v>
      </c>
      <c r="F916">
        <v>2</v>
      </c>
      <c r="G916">
        <v>42</v>
      </c>
      <c r="H916" s="3">
        <v>178.04</v>
      </c>
      <c r="I916">
        <v>3</v>
      </c>
      <c r="J916" t="s">
        <v>1337</v>
      </c>
      <c r="K916" t="s">
        <v>104</v>
      </c>
      <c r="L916">
        <v>4</v>
      </c>
    </row>
    <row r="917" spans="1:12" ht="12.75">
      <c r="A917">
        <v>304</v>
      </c>
      <c r="B917">
        <v>1309</v>
      </c>
      <c r="C917" t="s">
        <v>143</v>
      </c>
      <c r="D917">
        <v>32</v>
      </c>
      <c r="E917" t="s">
        <v>148</v>
      </c>
      <c r="F917">
        <v>2</v>
      </c>
      <c r="G917">
        <v>55</v>
      </c>
      <c r="H917" s="3">
        <v>178.17</v>
      </c>
      <c r="I917">
        <v>4</v>
      </c>
      <c r="J917" t="s">
        <v>1338</v>
      </c>
      <c r="K917" t="s">
        <v>104</v>
      </c>
      <c r="L917">
        <v>4</v>
      </c>
    </row>
    <row r="918" spans="1:12" ht="12.75">
      <c r="A918">
        <v>304</v>
      </c>
      <c r="B918">
        <v>1309</v>
      </c>
      <c r="C918" t="s">
        <v>143</v>
      </c>
      <c r="D918">
        <v>32</v>
      </c>
      <c r="E918" t="s">
        <v>148</v>
      </c>
      <c r="F918">
        <v>2</v>
      </c>
      <c r="G918">
        <v>59</v>
      </c>
      <c r="H918" s="3">
        <v>178.21</v>
      </c>
      <c r="I918">
        <v>5</v>
      </c>
      <c r="J918" t="s">
        <v>1339</v>
      </c>
      <c r="K918" t="s">
        <v>104</v>
      </c>
      <c r="L918">
        <v>4</v>
      </c>
    </row>
    <row r="919" spans="1:12" ht="12.75">
      <c r="A919">
        <v>304</v>
      </c>
      <c r="B919">
        <v>1309</v>
      </c>
      <c r="C919" t="s">
        <v>143</v>
      </c>
      <c r="D919">
        <v>32</v>
      </c>
      <c r="E919" t="s">
        <v>148</v>
      </c>
      <c r="F919">
        <v>2</v>
      </c>
      <c r="G919">
        <v>66</v>
      </c>
      <c r="H919" s="3">
        <v>178.28</v>
      </c>
      <c r="I919">
        <v>6</v>
      </c>
      <c r="J919" t="s">
        <v>1340</v>
      </c>
      <c r="K919" t="s">
        <v>104</v>
      </c>
      <c r="L919">
        <v>4</v>
      </c>
    </row>
    <row r="920" spans="1:12" ht="12.75">
      <c r="A920">
        <v>304</v>
      </c>
      <c r="B920">
        <v>1309</v>
      </c>
      <c r="C920" t="s">
        <v>143</v>
      </c>
      <c r="D920">
        <v>32</v>
      </c>
      <c r="E920" t="s">
        <v>148</v>
      </c>
      <c r="F920">
        <v>2</v>
      </c>
      <c r="G920">
        <v>90</v>
      </c>
      <c r="H920" s="3">
        <v>178.52</v>
      </c>
      <c r="I920">
        <v>7</v>
      </c>
      <c r="J920" t="s">
        <v>1341</v>
      </c>
      <c r="K920" t="s">
        <v>104</v>
      </c>
      <c r="L920">
        <v>4</v>
      </c>
    </row>
    <row r="921" spans="1:12" ht="12.75">
      <c r="A921">
        <v>304</v>
      </c>
      <c r="B921">
        <v>1309</v>
      </c>
      <c r="C921" t="s">
        <v>143</v>
      </c>
      <c r="D921">
        <v>32</v>
      </c>
      <c r="E921" t="s">
        <v>148</v>
      </c>
      <c r="F921">
        <v>2</v>
      </c>
      <c r="G921">
        <v>96</v>
      </c>
      <c r="H921" s="3">
        <v>178.58</v>
      </c>
      <c r="I921">
        <v>8</v>
      </c>
      <c r="J921" t="s">
        <v>1342</v>
      </c>
      <c r="K921" t="s">
        <v>104</v>
      </c>
      <c r="L921">
        <v>4</v>
      </c>
    </row>
    <row r="922" spans="1:12" ht="12.75">
      <c r="A922">
        <v>304</v>
      </c>
      <c r="B922">
        <v>1309</v>
      </c>
      <c r="C922" t="s">
        <v>143</v>
      </c>
      <c r="D922">
        <v>32</v>
      </c>
      <c r="E922" t="s">
        <v>148</v>
      </c>
      <c r="F922">
        <v>2</v>
      </c>
      <c r="G922">
        <v>100</v>
      </c>
      <c r="H922" s="3">
        <v>178.62</v>
      </c>
      <c r="I922">
        <v>9</v>
      </c>
      <c r="J922" t="s">
        <v>1343</v>
      </c>
      <c r="K922" t="s">
        <v>104</v>
      </c>
      <c r="L922">
        <v>4</v>
      </c>
    </row>
    <row r="923" spans="1:12" ht="12.75">
      <c r="A923">
        <v>304</v>
      </c>
      <c r="B923">
        <v>1309</v>
      </c>
      <c r="C923" t="s">
        <v>143</v>
      </c>
      <c r="D923">
        <v>32</v>
      </c>
      <c r="E923" t="s">
        <v>148</v>
      </c>
      <c r="F923">
        <v>2</v>
      </c>
      <c r="G923">
        <v>105</v>
      </c>
      <c r="H923" s="3">
        <v>178.67</v>
      </c>
      <c r="I923">
        <v>10</v>
      </c>
      <c r="J923" t="s">
        <v>1344</v>
      </c>
      <c r="K923" t="s">
        <v>104</v>
      </c>
      <c r="L923">
        <v>4</v>
      </c>
    </row>
    <row r="924" spans="1:12" ht="12.75">
      <c r="A924">
        <v>304</v>
      </c>
      <c r="B924">
        <v>1309</v>
      </c>
      <c r="C924" t="s">
        <v>143</v>
      </c>
      <c r="D924">
        <v>32</v>
      </c>
      <c r="E924" t="s">
        <v>148</v>
      </c>
      <c r="F924">
        <v>3</v>
      </c>
      <c r="G924">
        <v>0</v>
      </c>
      <c r="H924" s="3">
        <v>178.75</v>
      </c>
      <c r="I924">
        <v>1</v>
      </c>
      <c r="J924" t="s">
        <v>1345</v>
      </c>
      <c r="K924" t="s">
        <v>89</v>
      </c>
      <c r="L924">
        <v>4</v>
      </c>
    </row>
    <row r="925" spans="1:12" ht="12.75">
      <c r="A925">
        <v>304</v>
      </c>
      <c r="B925">
        <v>1309</v>
      </c>
      <c r="C925" t="s">
        <v>143</v>
      </c>
      <c r="D925">
        <v>32</v>
      </c>
      <c r="E925" t="s">
        <v>148</v>
      </c>
      <c r="F925">
        <v>3</v>
      </c>
      <c r="G925">
        <v>44</v>
      </c>
      <c r="H925" s="3">
        <v>179.19</v>
      </c>
      <c r="I925">
        <v>2</v>
      </c>
      <c r="J925" t="s">
        <v>1346</v>
      </c>
      <c r="K925" t="s">
        <v>89</v>
      </c>
      <c r="L925">
        <v>4</v>
      </c>
    </row>
    <row r="926" spans="1:12" ht="12.75">
      <c r="A926">
        <v>304</v>
      </c>
      <c r="B926">
        <v>1309</v>
      </c>
      <c r="C926" t="s">
        <v>143</v>
      </c>
      <c r="D926">
        <v>33</v>
      </c>
      <c r="E926" t="s">
        <v>148</v>
      </c>
      <c r="F926">
        <v>1</v>
      </c>
      <c r="G926">
        <v>0</v>
      </c>
      <c r="H926" s="3">
        <v>181.1</v>
      </c>
      <c r="I926">
        <v>1</v>
      </c>
      <c r="J926" t="s">
        <v>1347</v>
      </c>
      <c r="K926" t="s">
        <v>106</v>
      </c>
      <c r="L926">
        <v>0</v>
      </c>
    </row>
    <row r="927" spans="1:12" ht="12.75">
      <c r="A927">
        <v>304</v>
      </c>
      <c r="B927">
        <v>1309</v>
      </c>
      <c r="C927" t="s">
        <v>143</v>
      </c>
      <c r="D927">
        <v>33</v>
      </c>
      <c r="E927" t="s">
        <v>148</v>
      </c>
      <c r="F927">
        <v>1</v>
      </c>
      <c r="G927">
        <v>9</v>
      </c>
      <c r="H927" s="3">
        <v>181.19</v>
      </c>
      <c r="I927">
        <v>2</v>
      </c>
      <c r="J927" t="s">
        <v>1348</v>
      </c>
      <c r="K927" t="s">
        <v>106</v>
      </c>
      <c r="L927">
        <v>0</v>
      </c>
    </row>
    <row r="928" spans="1:12" ht="12.75">
      <c r="A928">
        <v>304</v>
      </c>
      <c r="B928">
        <v>1309</v>
      </c>
      <c r="C928" t="s">
        <v>143</v>
      </c>
      <c r="D928">
        <v>33</v>
      </c>
      <c r="E928" t="s">
        <v>148</v>
      </c>
      <c r="F928">
        <v>1</v>
      </c>
      <c r="G928">
        <v>14</v>
      </c>
      <c r="H928" s="3">
        <v>181.24</v>
      </c>
      <c r="I928">
        <v>3</v>
      </c>
      <c r="J928" t="s">
        <v>1349</v>
      </c>
      <c r="K928" t="s">
        <v>178</v>
      </c>
      <c r="L928">
        <v>5</v>
      </c>
    </row>
    <row r="929" spans="1:12" ht="12.75">
      <c r="A929">
        <v>304</v>
      </c>
      <c r="B929">
        <v>1309</v>
      </c>
      <c r="C929" t="s">
        <v>143</v>
      </c>
      <c r="D929">
        <v>33</v>
      </c>
      <c r="E929" t="s">
        <v>148</v>
      </c>
      <c r="F929">
        <v>1</v>
      </c>
      <c r="G929">
        <v>23</v>
      </c>
      <c r="H929" s="3">
        <v>181.33</v>
      </c>
      <c r="I929">
        <v>4</v>
      </c>
      <c r="J929" t="s">
        <v>1350</v>
      </c>
      <c r="K929" t="s">
        <v>178</v>
      </c>
      <c r="L929">
        <v>5</v>
      </c>
    </row>
    <row r="930" spans="1:12" ht="12.75">
      <c r="A930">
        <v>304</v>
      </c>
      <c r="B930">
        <v>1309</v>
      </c>
      <c r="C930" t="s">
        <v>143</v>
      </c>
      <c r="D930">
        <v>33</v>
      </c>
      <c r="E930" t="s">
        <v>148</v>
      </c>
      <c r="F930">
        <v>1</v>
      </c>
      <c r="G930">
        <v>33</v>
      </c>
      <c r="H930" s="3">
        <v>181.43</v>
      </c>
      <c r="I930">
        <v>5</v>
      </c>
      <c r="J930" t="s">
        <v>1351</v>
      </c>
      <c r="K930" t="s">
        <v>178</v>
      </c>
      <c r="L930">
        <v>5</v>
      </c>
    </row>
    <row r="931" spans="1:12" ht="12.75">
      <c r="A931">
        <v>304</v>
      </c>
      <c r="B931">
        <v>1309</v>
      </c>
      <c r="C931" t="s">
        <v>143</v>
      </c>
      <c r="D931">
        <v>33</v>
      </c>
      <c r="E931" t="s">
        <v>148</v>
      </c>
      <c r="F931">
        <v>1</v>
      </c>
      <c r="G931">
        <v>47</v>
      </c>
      <c r="H931" s="3">
        <v>181.57</v>
      </c>
      <c r="I931">
        <v>6</v>
      </c>
      <c r="J931" t="s">
        <v>1352</v>
      </c>
      <c r="K931" t="s">
        <v>178</v>
      </c>
      <c r="L931">
        <v>5</v>
      </c>
    </row>
    <row r="932" spans="1:12" ht="12.75">
      <c r="A932">
        <v>304</v>
      </c>
      <c r="B932">
        <v>1309</v>
      </c>
      <c r="C932" t="s">
        <v>143</v>
      </c>
      <c r="D932">
        <v>33</v>
      </c>
      <c r="E932" t="s">
        <v>148</v>
      </c>
      <c r="F932">
        <v>1</v>
      </c>
      <c r="G932">
        <v>90</v>
      </c>
      <c r="H932" s="3">
        <v>182</v>
      </c>
      <c r="I932">
        <v>7</v>
      </c>
      <c r="J932" t="s">
        <v>1353</v>
      </c>
      <c r="K932" t="s">
        <v>177</v>
      </c>
      <c r="L932">
        <v>5</v>
      </c>
    </row>
    <row r="933" spans="1:12" ht="12.75">
      <c r="A933">
        <v>304</v>
      </c>
      <c r="B933">
        <v>1309</v>
      </c>
      <c r="C933" t="s">
        <v>143</v>
      </c>
      <c r="D933">
        <v>33</v>
      </c>
      <c r="E933" t="s">
        <v>148</v>
      </c>
      <c r="F933">
        <v>1</v>
      </c>
      <c r="G933">
        <v>116</v>
      </c>
      <c r="H933" s="3">
        <v>182.26</v>
      </c>
      <c r="I933">
        <v>8</v>
      </c>
      <c r="J933" t="s">
        <v>1354</v>
      </c>
      <c r="K933" t="s">
        <v>177</v>
      </c>
      <c r="L933">
        <v>5</v>
      </c>
    </row>
    <row r="934" spans="1:12" ht="12.75">
      <c r="A934">
        <v>304</v>
      </c>
      <c r="B934">
        <v>1309</v>
      </c>
      <c r="C934" t="s">
        <v>143</v>
      </c>
      <c r="D934">
        <v>33</v>
      </c>
      <c r="E934" t="s">
        <v>148</v>
      </c>
      <c r="F934">
        <v>1</v>
      </c>
      <c r="G934">
        <v>128</v>
      </c>
      <c r="H934" s="3">
        <v>182.38</v>
      </c>
      <c r="I934">
        <v>9</v>
      </c>
      <c r="J934" t="s">
        <v>1355</v>
      </c>
      <c r="K934" t="s">
        <v>177</v>
      </c>
      <c r="L934">
        <v>5</v>
      </c>
    </row>
    <row r="935" spans="1:12" ht="12.75">
      <c r="A935">
        <v>304</v>
      </c>
      <c r="B935">
        <v>1309</v>
      </c>
      <c r="C935" t="s">
        <v>143</v>
      </c>
      <c r="D935">
        <v>33</v>
      </c>
      <c r="E935" t="s">
        <v>148</v>
      </c>
      <c r="F935">
        <v>1</v>
      </c>
      <c r="G935">
        <v>131</v>
      </c>
      <c r="H935" s="3">
        <v>182.41</v>
      </c>
      <c r="I935">
        <v>10</v>
      </c>
      <c r="J935" t="s">
        <v>1356</v>
      </c>
      <c r="K935" t="s">
        <v>177</v>
      </c>
      <c r="L935">
        <v>5</v>
      </c>
    </row>
    <row r="936" spans="1:12" ht="12.75">
      <c r="A936">
        <v>304</v>
      </c>
      <c r="B936">
        <v>1309</v>
      </c>
      <c r="C936" t="s">
        <v>143</v>
      </c>
      <c r="D936">
        <v>33</v>
      </c>
      <c r="E936" t="s">
        <v>148</v>
      </c>
      <c r="F936">
        <v>2</v>
      </c>
      <c r="G936">
        <v>0</v>
      </c>
      <c r="H936" s="3">
        <v>182.55</v>
      </c>
      <c r="I936">
        <v>1</v>
      </c>
      <c r="J936" t="s">
        <v>1357</v>
      </c>
      <c r="K936" t="s">
        <v>89</v>
      </c>
      <c r="L936">
        <v>4</v>
      </c>
    </row>
    <row r="937" spans="1:12" ht="12.75">
      <c r="A937">
        <v>304</v>
      </c>
      <c r="B937">
        <v>1309</v>
      </c>
      <c r="C937" t="s">
        <v>143</v>
      </c>
      <c r="D937">
        <v>33</v>
      </c>
      <c r="E937" t="s">
        <v>148</v>
      </c>
      <c r="F937">
        <v>2</v>
      </c>
      <c r="G937">
        <v>9</v>
      </c>
      <c r="H937" s="3">
        <v>182.64</v>
      </c>
      <c r="I937">
        <v>2</v>
      </c>
      <c r="J937" t="s">
        <v>1358</v>
      </c>
      <c r="K937" t="s">
        <v>89</v>
      </c>
      <c r="L937">
        <v>4</v>
      </c>
    </row>
    <row r="938" spans="1:12" ht="12.75">
      <c r="A938">
        <v>304</v>
      </c>
      <c r="B938">
        <v>1309</v>
      </c>
      <c r="C938" t="s">
        <v>143</v>
      </c>
      <c r="D938">
        <v>33</v>
      </c>
      <c r="E938" t="s">
        <v>148</v>
      </c>
      <c r="F938">
        <v>2</v>
      </c>
      <c r="G938">
        <v>66</v>
      </c>
      <c r="H938" s="3">
        <v>183.21</v>
      </c>
      <c r="I938">
        <v>3</v>
      </c>
      <c r="J938" t="s">
        <v>1359</v>
      </c>
      <c r="K938" t="s">
        <v>89</v>
      </c>
      <c r="L938">
        <v>4</v>
      </c>
    </row>
    <row r="939" spans="1:12" ht="12.75">
      <c r="A939">
        <v>304</v>
      </c>
      <c r="B939">
        <v>1309</v>
      </c>
      <c r="C939" t="s">
        <v>143</v>
      </c>
      <c r="D939">
        <v>33</v>
      </c>
      <c r="E939" t="s">
        <v>148</v>
      </c>
      <c r="F939">
        <v>2</v>
      </c>
      <c r="G939">
        <v>70</v>
      </c>
      <c r="H939" s="3">
        <v>183.25</v>
      </c>
      <c r="I939">
        <v>4</v>
      </c>
      <c r="J939" t="s">
        <v>1360</v>
      </c>
      <c r="K939" t="s">
        <v>89</v>
      </c>
      <c r="L939">
        <v>4</v>
      </c>
    </row>
    <row r="940" spans="1:12" ht="12.75">
      <c r="A940">
        <v>304</v>
      </c>
      <c r="B940">
        <v>1309</v>
      </c>
      <c r="C940" t="s">
        <v>143</v>
      </c>
      <c r="D940">
        <v>33</v>
      </c>
      <c r="E940" t="s">
        <v>148</v>
      </c>
      <c r="F940">
        <v>2</v>
      </c>
      <c r="G940">
        <v>74</v>
      </c>
      <c r="H940" s="3">
        <v>183.29</v>
      </c>
      <c r="I940">
        <v>5</v>
      </c>
      <c r="J940" t="s">
        <v>1361</v>
      </c>
      <c r="K940" t="s">
        <v>89</v>
      </c>
      <c r="L940">
        <v>4</v>
      </c>
    </row>
    <row r="941" spans="1:12" ht="12.75">
      <c r="A941">
        <v>304</v>
      </c>
      <c r="B941">
        <v>1309</v>
      </c>
      <c r="C941" t="s">
        <v>143</v>
      </c>
      <c r="D941">
        <v>33</v>
      </c>
      <c r="E941" t="s">
        <v>148</v>
      </c>
      <c r="F941">
        <v>2</v>
      </c>
      <c r="G941">
        <v>81</v>
      </c>
      <c r="H941" s="3">
        <v>183.36</v>
      </c>
      <c r="I941">
        <v>6</v>
      </c>
      <c r="J941" t="s">
        <v>1362</v>
      </c>
      <c r="K941" t="s">
        <v>89</v>
      </c>
      <c r="L941">
        <v>4</v>
      </c>
    </row>
    <row r="942" spans="1:12" ht="12.75">
      <c r="A942">
        <v>304</v>
      </c>
      <c r="B942">
        <v>1309</v>
      </c>
      <c r="C942" t="s">
        <v>143</v>
      </c>
      <c r="D942">
        <v>33</v>
      </c>
      <c r="E942" t="s">
        <v>148</v>
      </c>
      <c r="F942">
        <v>2</v>
      </c>
      <c r="G942">
        <v>108</v>
      </c>
      <c r="H942" s="3">
        <v>183.63</v>
      </c>
      <c r="I942">
        <v>7</v>
      </c>
      <c r="J942" t="s">
        <v>1363</v>
      </c>
      <c r="K942" t="s">
        <v>89</v>
      </c>
      <c r="L942">
        <v>4</v>
      </c>
    </row>
    <row r="943" spans="1:12" ht="12.75">
      <c r="A943">
        <v>304</v>
      </c>
      <c r="B943">
        <v>1309</v>
      </c>
      <c r="C943" t="s">
        <v>143</v>
      </c>
      <c r="D943">
        <v>33</v>
      </c>
      <c r="E943" t="s">
        <v>148</v>
      </c>
      <c r="F943">
        <v>2</v>
      </c>
      <c r="G943">
        <v>116</v>
      </c>
      <c r="H943" s="3">
        <v>183.71</v>
      </c>
      <c r="I943">
        <v>8</v>
      </c>
      <c r="J943" t="s">
        <v>1364</v>
      </c>
      <c r="K943" t="s">
        <v>89</v>
      </c>
      <c r="L943">
        <v>4</v>
      </c>
    </row>
    <row r="944" spans="1:12" ht="12.75">
      <c r="A944">
        <v>304</v>
      </c>
      <c r="B944">
        <v>1309</v>
      </c>
      <c r="C944" t="s">
        <v>143</v>
      </c>
      <c r="D944">
        <v>33</v>
      </c>
      <c r="E944" t="s">
        <v>148</v>
      </c>
      <c r="F944">
        <v>2</v>
      </c>
      <c r="G944">
        <v>126</v>
      </c>
      <c r="H944" s="3">
        <v>183.81</v>
      </c>
      <c r="I944">
        <v>9</v>
      </c>
      <c r="J944" t="s">
        <v>1365</v>
      </c>
      <c r="K944" t="s">
        <v>89</v>
      </c>
      <c r="L944">
        <v>4</v>
      </c>
    </row>
    <row r="945" spans="1:12" ht="12.75">
      <c r="A945">
        <v>304</v>
      </c>
      <c r="B945">
        <v>1309</v>
      </c>
      <c r="C945" t="s">
        <v>143</v>
      </c>
      <c r="D945">
        <v>33</v>
      </c>
      <c r="E945" t="s">
        <v>148</v>
      </c>
      <c r="F945">
        <v>2</v>
      </c>
      <c r="G945">
        <v>131</v>
      </c>
      <c r="H945" s="3">
        <v>183.86</v>
      </c>
      <c r="I945">
        <v>10</v>
      </c>
      <c r="J945" t="s">
        <v>1366</v>
      </c>
      <c r="K945" t="s">
        <v>89</v>
      </c>
      <c r="L945">
        <v>4</v>
      </c>
    </row>
    <row r="946" spans="1:12" ht="12.75">
      <c r="A946">
        <v>304</v>
      </c>
      <c r="B946">
        <v>1309</v>
      </c>
      <c r="C946" t="s">
        <v>143</v>
      </c>
      <c r="D946">
        <v>33</v>
      </c>
      <c r="E946" t="s">
        <v>148</v>
      </c>
      <c r="F946">
        <v>3</v>
      </c>
      <c r="G946">
        <v>0</v>
      </c>
      <c r="H946" s="3">
        <v>183.91</v>
      </c>
      <c r="I946">
        <v>1</v>
      </c>
      <c r="J946" t="s">
        <v>1367</v>
      </c>
      <c r="K946" t="s">
        <v>89</v>
      </c>
      <c r="L946">
        <v>4</v>
      </c>
    </row>
    <row r="947" spans="1:12" ht="12.75">
      <c r="A947">
        <v>304</v>
      </c>
      <c r="B947">
        <v>1309</v>
      </c>
      <c r="C947" t="s">
        <v>143</v>
      </c>
      <c r="D947">
        <v>33</v>
      </c>
      <c r="E947" t="s">
        <v>148</v>
      </c>
      <c r="F947">
        <v>3</v>
      </c>
      <c r="G947">
        <v>16</v>
      </c>
      <c r="H947" s="3">
        <v>184.07</v>
      </c>
      <c r="I947">
        <v>2</v>
      </c>
      <c r="J947" t="s">
        <v>1368</v>
      </c>
      <c r="K947" t="s">
        <v>89</v>
      </c>
      <c r="L947">
        <v>4</v>
      </c>
    </row>
    <row r="948" spans="1:12" ht="12.75">
      <c r="A948">
        <v>304</v>
      </c>
      <c r="B948">
        <v>1309</v>
      </c>
      <c r="C948" t="s">
        <v>143</v>
      </c>
      <c r="D948">
        <v>33</v>
      </c>
      <c r="E948" t="s">
        <v>148</v>
      </c>
      <c r="F948">
        <v>3</v>
      </c>
      <c r="G948">
        <v>21</v>
      </c>
      <c r="H948" s="3">
        <v>184.12</v>
      </c>
      <c r="I948">
        <v>3</v>
      </c>
      <c r="J948" t="s">
        <v>1369</v>
      </c>
      <c r="K948" t="s">
        <v>89</v>
      </c>
      <c r="L948">
        <v>4</v>
      </c>
    </row>
    <row r="949" spans="1:12" ht="12.75">
      <c r="A949">
        <v>304</v>
      </c>
      <c r="B949">
        <v>1309</v>
      </c>
      <c r="C949" t="s">
        <v>143</v>
      </c>
      <c r="D949">
        <v>33</v>
      </c>
      <c r="E949" t="s">
        <v>148</v>
      </c>
      <c r="F949">
        <v>3</v>
      </c>
      <c r="G949">
        <v>31</v>
      </c>
      <c r="H949" s="3">
        <v>184.22</v>
      </c>
      <c r="I949">
        <v>4</v>
      </c>
      <c r="J949" t="s">
        <v>1370</v>
      </c>
      <c r="K949" t="s">
        <v>89</v>
      </c>
      <c r="L949">
        <v>4</v>
      </c>
    </row>
    <row r="950" spans="1:12" ht="12.75">
      <c r="A950">
        <v>304</v>
      </c>
      <c r="B950">
        <v>1309</v>
      </c>
      <c r="C950" t="s">
        <v>143</v>
      </c>
      <c r="D950">
        <v>33</v>
      </c>
      <c r="E950" t="s">
        <v>148</v>
      </c>
      <c r="F950">
        <v>3</v>
      </c>
      <c r="G950">
        <v>45</v>
      </c>
      <c r="H950" s="3">
        <v>184.36</v>
      </c>
      <c r="I950">
        <v>5</v>
      </c>
      <c r="J950" t="s">
        <v>1371</v>
      </c>
      <c r="K950" t="s">
        <v>89</v>
      </c>
      <c r="L950">
        <v>4</v>
      </c>
    </row>
    <row r="951" spans="1:12" ht="12.75">
      <c r="A951">
        <v>304</v>
      </c>
      <c r="B951">
        <v>1309</v>
      </c>
      <c r="C951" t="s">
        <v>143</v>
      </c>
      <c r="D951">
        <v>33</v>
      </c>
      <c r="E951" t="s">
        <v>148</v>
      </c>
      <c r="F951">
        <v>3</v>
      </c>
      <c r="G951">
        <v>56</v>
      </c>
      <c r="H951" s="3">
        <v>184.47</v>
      </c>
      <c r="I951">
        <v>6</v>
      </c>
      <c r="J951" t="s">
        <v>1372</v>
      </c>
      <c r="K951" t="s">
        <v>89</v>
      </c>
      <c r="L951">
        <v>4</v>
      </c>
    </row>
    <row r="952" spans="1:12" ht="12.75">
      <c r="A952">
        <v>304</v>
      </c>
      <c r="B952">
        <v>1309</v>
      </c>
      <c r="C952" t="s">
        <v>143</v>
      </c>
      <c r="D952">
        <v>33</v>
      </c>
      <c r="E952" t="s">
        <v>148</v>
      </c>
      <c r="F952">
        <v>3</v>
      </c>
      <c r="G952">
        <v>61</v>
      </c>
      <c r="H952" s="3">
        <v>184.52</v>
      </c>
      <c r="I952">
        <v>7</v>
      </c>
      <c r="J952" t="s">
        <v>1373</v>
      </c>
      <c r="K952" t="s">
        <v>89</v>
      </c>
      <c r="L952">
        <v>4</v>
      </c>
    </row>
    <row r="953" spans="1:12" ht="12.75">
      <c r="A953">
        <v>304</v>
      </c>
      <c r="B953">
        <v>1309</v>
      </c>
      <c r="C953" t="s">
        <v>143</v>
      </c>
      <c r="D953">
        <v>33</v>
      </c>
      <c r="E953" t="s">
        <v>148</v>
      </c>
      <c r="F953">
        <v>3</v>
      </c>
      <c r="G953">
        <v>74</v>
      </c>
      <c r="H953" s="3">
        <v>184.65</v>
      </c>
      <c r="I953">
        <v>8</v>
      </c>
      <c r="J953" t="s">
        <v>1374</v>
      </c>
      <c r="K953" t="s">
        <v>89</v>
      </c>
      <c r="L953">
        <v>4</v>
      </c>
    </row>
    <row r="954" spans="1:12" ht="12.75">
      <c r="A954">
        <v>304</v>
      </c>
      <c r="B954">
        <v>1309</v>
      </c>
      <c r="C954" t="s">
        <v>143</v>
      </c>
      <c r="D954">
        <v>33</v>
      </c>
      <c r="E954" t="s">
        <v>148</v>
      </c>
      <c r="F954">
        <v>3</v>
      </c>
      <c r="G954">
        <v>83</v>
      </c>
      <c r="H954" s="3">
        <v>184.74</v>
      </c>
      <c r="I954">
        <v>9</v>
      </c>
      <c r="J954" t="s">
        <v>1375</v>
      </c>
      <c r="K954" t="s">
        <v>89</v>
      </c>
      <c r="L954">
        <v>4</v>
      </c>
    </row>
    <row r="955" spans="1:12" ht="12.75">
      <c r="A955">
        <v>304</v>
      </c>
      <c r="B955">
        <v>1309</v>
      </c>
      <c r="C955" t="s">
        <v>143</v>
      </c>
      <c r="D955">
        <v>33</v>
      </c>
      <c r="E955" t="s">
        <v>148</v>
      </c>
      <c r="F955">
        <v>3</v>
      </c>
      <c r="G955">
        <v>90</v>
      </c>
      <c r="H955" s="3">
        <v>184.81</v>
      </c>
      <c r="I955">
        <v>10</v>
      </c>
      <c r="J955" t="s">
        <v>1376</v>
      </c>
      <c r="K955" t="s">
        <v>89</v>
      </c>
      <c r="L955">
        <v>4</v>
      </c>
    </row>
    <row r="956" spans="1:12" ht="12.75">
      <c r="A956">
        <v>304</v>
      </c>
      <c r="B956">
        <v>1309</v>
      </c>
      <c r="C956" t="s">
        <v>143</v>
      </c>
      <c r="D956">
        <v>33</v>
      </c>
      <c r="E956" t="s">
        <v>148</v>
      </c>
      <c r="F956">
        <v>3</v>
      </c>
      <c r="G956">
        <v>98</v>
      </c>
      <c r="H956" s="3">
        <v>184.89</v>
      </c>
      <c r="I956">
        <v>11</v>
      </c>
      <c r="J956" t="s">
        <v>1377</v>
      </c>
      <c r="K956" t="s">
        <v>89</v>
      </c>
      <c r="L956">
        <v>4</v>
      </c>
    </row>
    <row r="957" spans="1:12" ht="12.75">
      <c r="A957">
        <v>304</v>
      </c>
      <c r="B957">
        <v>1309</v>
      </c>
      <c r="C957" t="s">
        <v>143</v>
      </c>
      <c r="D957">
        <v>34</v>
      </c>
      <c r="E957" t="s">
        <v>148</v>
      </c>
      <c r="F957">
        <v>1</v>
      </c>
      <c r="G957">
        <v>0</v>
      </c>
      <c r="H957" s="3">
        <v>186</v>
      </c>
      <c r="I957">
        <v>1</v>
      </c>
      <c r="J957" t="s">
        <v>1378</v>
      </c>
      <c r="K957" t="s">
        <v>104</v>
      </c>
      <c r="L957">
        <v>4</v>
      </c>
    </row>
    <row r="958" spans="1:12" ht="12.75">
      <c r="A958">
        <v>304</v>
      </c>
      <c r="B958">
        <v>1309</v>
      </c>
      <c r="C958" t="s">
        <v>143</v>
      </c>
      <c r="D958">
        <v>34</v>
      </c>
      <c r="E958" t="s">
        <v>148</v>
      </c>
      <c r="F958">
        <v>1</v>
      </c>
      <c r="G958">
        <v>4</v>
      </c>
      <c r="H958" s="3">
        <v>186.04</v>
      </c>
      <c r="I958">
        <v>2</v>
      </c>
      <c r="J958" t="s">
        <v>1379</v>
      </c>
      <c r="K958" t="s">
        <v>104</v>
      </c>
      <c r="L958">
        <v>4</v>
      </c>
    </row>
    <row r="959" spans="1:12" ht="12.75">
      <c r="A959">
        <v>304</v>
      </c>
      <c r="B959">
        <v>1309</v>
      </c>
      <c r="C959" t="s">
        <v>143</v>
      </c>
      <c r="D959">
        <v>34</v>
      </c>
      <c r="E959" t="s">
        <v>148</v>
      </c>
      <c r="F959">
        <v>1</v>
      </c>
      <c r="G959">
        <v>9</v>
      </c>
      <c r="H959" s="3">
        <v>186.09</v>
      </c>
      <c r="I959">
        <v>3</v>
      </c>
      <c r="J959" t="s">
        <v>1380</v>
      </c>
      <c r="K959" t="s">
        <v>104</v>
      </c>
      <c r="L959">
        <v>4</v>
      </c>
    </row>
    <row r="960" spans="1:12" ht="12.75">
      <c r="A960">
        <v>304</v>
      </c>
      <c r="B960">
        <v>1309</v>
      </c>
      <c r="C960" t="s">
        <v>143</v>
      </c>
      <c r="D960">
        <v>34</v>
      </c>
      <c r="E960" t="s">
        <v>148</v>
      </c>
      <c r="F960">
        <v>1</v>
      </c>
      <c r="G960">
        <v>22</v>
      </c>
      <c r="H960" s="3">
        <v>186.22</v>
      </c>
      <c r="I960">
        <v>4</v>
      </c>
      <c r="J960" t="s">
        <v>1381</v>
      </c>
      <c r="K960" t="s">
        <v>104</v>
      </c>
      <c r="L960">
        <v>4</v>
      </c>
    </row>
    <row r="961" spans="1:12" ht="12.75">
      <c r="A961">
        <v>304</v>
      </c>
      <c r="B961">
        <v>1309</v>
      </c>
      <c r="C961" t="s">
        <v>143</v>
      </c>
      <c r="D961">
        <v>34</v>
      </c>
      <c r="E961" t="s">
        <v>148</v>
      </c>
      <c r="F961">
        <v>1</v>
      </c>
      <c r="G961">
        <v>39</v>
      </c>
      <c r="H961" s="3">
        <v>186.39</v>
      </c>
      <c r="I961">
        <v>5</v>
      </c>
      <c r="J961" t="s">
        <v>1382</v>
      </c>
      <c r="K961" t="s">
        <v>104</v>
      </c>
      <c r="L961">
        <v>4</v>
      </c>
    </row>
    <row r="962" spans="1:12" ht="12.75">
      <c r="A962">
        <v>304</v>
      </c>
      <c r="B962">
        <v>1309</v>
      </c>
      <c r="C962" t="s">
        <v>143</v>
      </c>
      <c r="D962">
        <v>34</v>
      </c>
      <c r="E962" t="s">
        <v>148</v>
      </c>
      <c r="F962">
        <v>1</v>
      </c>
      <c r="G962">
        <v>50</v>
      </c>
      <c r="H962" s="3">
        <v>186.5</v>
      </c>
      <c r="I962">
        <v>6</v>
      </c>
      <c r="J962" t="s">
        <v>1383</v>
      </c>
      <c r="K962" t="s">
        <v>104</v>
      </c>
      <c r="L962">
        <v>4</v>
      </c>
    </row>
    <row r="963" spans="1:12" ht="12.75">
      <c r="A963">
        <v>304</v>
      </c>
      <c r="B963">
        <v>1309</v>
      </c>
      <c r="C963" t="s">
        <v>143</v>
      </c>
      <c r="D963">
        <v>34</v>
      </c>
      <c r="E963" t="s">
        <v>148</v>
      </c>
      <c r="F963">
        <v>1</v>
      </c>
      <c r="G963">
        <v>59</v>
      </c>
      <c r="H963" s="3">
        <v>186.59</v>
      </c>
      <c r="I963">
        <v>7</v>
      </c>
      <c r="J963" t="s">
        <v>1384</v>
      </c>
      <c r="K963" t="s">
        <v>104</v>
      </c>
      <c r="L963">
        <v>4</v>
      </c>
    </row>
    <row r="964" spans="1:12" ht="12.75">
      <c r="A964">
        <v>304</v>
      </c>
      <c r="B964">
        <v>1309</v>
      </c>
      <c r="C964" t="s">
        <v>143</v>
      </c>
      <c r="D964">
        <v>34</v>
      </c>
      <c r="E964" t="s">
        <v>148</v>
      </c>
      <c r="F964">
        <v>1</v>
      </c>
      <c r="G964">
        <v>68</v>
      </c>
      <c r="H964" s="3">
        <v>186.68</v>
      </c>
      <c r="I964">
        <v>8</v>
      </c>
      <c r="J964" t="s">
        <v>1385</v>
      </c>
      <c r="K964" t="s">
        <v>104</v>
      </c>
      <c r="L964">
        <v>4</v>
      </c>
    </row>
    <row r="965" spans="1:12" ht="12.75">
      <c r="A965">
        <v>304</v>
      </c>
      <c r="B965">
        <v>1309</v>
      </c>
      <c r="C965" t="s">
        <v>143</v>
      </c>
      <c r="D965">
        <v>34</v>
      </c>
      <c r="E965" t="s">
        <v>148</v>
      </c>
      <c r="F965">
        <v>1</v>
      </c>
      <c r="G965">
        <v>77</v>
      </c>
      <c r="H965" s="3">
        <v>186.77</v>
      </c>
      <c r="I965">
        <v>9</v>
      </c>
      <c r="J965" t="s">
        <v>1386</v>
      </c>
      <c r="K965" t="s">
        <v>104</v>
      </c>
      <c r="L965">
        <v>4</v>
      </c>
    </row>
    <row r="966" spans="1:12" ht="12.75">
      <c r="A966">
        <v>304</v>
      </c>
      <c r="B966">
        <v>1309</v>
      </c>
      <c r="C966" t="s">
        <v>143</v>
      </c>
      <c r="D966">
        <v>34</v>
      </c>
      <c r="E966" t="s">
        <v>148</v>
      </c>
      <c r="F966">
        <v>1</v>
      </c>
      <c r="G966">
        <v>90</v>
      </c>
      <c r="H966" s="3">
        <v>186.9</v>
      </c>
      <c r="I966">
        <v>10</v>
      </c>
      <c r="J966" t="s">
        <v>1387</v>
      </c>
      <c r="K966" t="s">
        <v>104</v>
      </c>
      <c r="L966">
        <v>4</v>
      </c>
    </row>
    <row r="967" spans="1:12" ht="12.75">
      <c r="A967">
        <v>304</v>
      </c>
      <c r="B967">
        <v>1309</v>
      </c>
      <c r="C967" t="s">
        <v>143</v>
      </c>
      <c r="D967">
        <v>34</v>
      </c>
      <c r="E967" t="s">
        <v>148</v>
      </c>
      <c r="F967">
        <v>1</v>
      </c>
      <c r="G967">
        <v>100</v>
      </c>
      <c r="H967" s="3">
        <v>187</v>
      </c>
      <c r="I967">
        <v>11</v>
      </c>
      <c r="J967" t="s">
        <v>1388</v>
      </c>
      <c r="K967" t="s">
        <v>104</v>
      </c>
      <c r="L967">
        <v>4</v>
      </c>
    </row>
    <row r="968" spans="1:12" ht="12.75">
      <c r="A968">
        <v>304</v>
      </c>
      <c r="B968">
        <v>1309</v>
      </c>
      <c r="C968" t="s">
        <v>143</v>
      </c>
      <c r="D968">
        <v>34</v>
      </c>
      <c r="E968" t="s">
        <v>148</v>
      </c>
      <c r="F968">
        <v>1</v>
      </c>
      <c r="G968">
        <v>105</v>
      </c>
      <c r="H968" s="3">
        <v>187.05</v>
      </c>
      <c r="I968">
        <v>12</v>
      </c>
      <c r="J968" t="s">
        <v>1389</v>
      </c>
      <c r="K968" t="s">
        <v>104</v>
      </c>
      <c r="L968">
        <v>4</v>
      </c>
    </row>
    <row r="969" spans="1:12" ht="12.75">
      <c r="A969">
        <v>304</v>
      </c>
      <c r="B969">
        <v>1309</v>
      </c>
      <c r="C969" t="s">
        <v>143</v>
      </c>
      <c r="D969">
        <v>34</v>
      </c>
      <c r="E969" t="s">
        <v>148</v>
      </c>
      <c r="F969">
        <v>1</v>
      </c>
      <c r="G969">
        <v>110</v>
      </c>
      <c r="H969" s="3">
        <v>187.1</v>
      </c>
      <c r="I969">
        <v>13</v>
      </c>
      <c r="J969" t="s">
        <v>1390</v>
      </c>
      <c r="K969" t="s">
        <v>104</v>
      </c>
      <c r="L969">
        <v>4</v>
      </c>
    </row>
    <row r="970" spans="1:12" ht="12.75">
      <c r="A970">
        <v>304</v>
      </c>
      <c r="B970">
        <v>1309</v>
      </c>
      <c r="C970" t="s">
        <v>143</v>
      </c>
      <c r="D970">
        <v>34</v>
      </c>
      <c r="E970" t="s">
        <v>148</v>
      </c>
      <c r="F970">
        <v>1</v>
      </c>
      <c r="G970">
        <v>112</v>
      </c>
      <c r="H970" s="3">
        <v>187.12</v>
      </c>
      <c r="I970">
        <v>14</v>
      </c>
      <c r="J970" t="s">
        <v>1391</v>
      </c>
      <c r="K970" t="s">
        <v>104</v>
      </c>
      <c r="L970">
        <v>4</v>
      </c>
    </row>
    <row r="971" spans="1:12" ht="12.75">
      <c r="A971">
        <v>304</v>
      </c>
      <c r="B971">
        <v>1309</v>
      </c>
      <c r="C971" t="s">
        <v>143</v>
      </c>
      <c r="D971">
        <v>34</v>
      </c>
      <c r="E971" t="s">
        <v>148</v>
      </c>
      <c r="F971">
        <v>1</v>
      </c>
      <c r="G971">
        <v>130</v>
      </c>
      <c r="H971" s="3">
        <v>187.3</v>
      </c>
      <c r="I971">
        <v>15</v>
      </c>
      <c r="J971" t="s">
        <v>1392</v>
      </c>
      <c r="K971" t="s">
        <v>104</v>
      </c>
      <c r="L971">
        <v>4</v>
      </c>
    </row>
    <row r="972" spans="1:12" ht="12.75">
      <c r="A972">
        <v>304</v>
      </c>
      <c r="B972">
        <v>1309</v>
      </c>
      <c r="C972" t="s">
        <v>143</v>
      </c>
      <c r="D972">
        <v>34</v>
      </c>
      <c r="E972" t="s">
        <v>148</v>
      </c>
      <c r="F972">
        <v>1</v>
      </c>
      <c r="G972">
        <v>134</v>
      </c>
      <c r="H972" s="3">
        <v>187.34</v>
      </c>
      <c r="I972">
        <v>16</v>
      </c>
      <c r="J972" t="s">
        <v>1393</v>
      </c>
      <c r="K972" t="s">
        <v>104</v>
      </c>
      <c r="L972">
        <v>4</v>
      </c>
    </row>
    <row r="973" spans="1:12" ht="12.75">
      <c r="A973">
        <v>304</v>
      </c>
      <c r="B973">
        <v>1309</v>
      </c>
      <c r="C973" t="s">
        <v>143</v>
      </c>
      <c r="D973">
        <v>34</v>
      </c>
      <c r="E973" t="s">
        <v>148</v>
      </c>
      <c r="F973">
        <v>1</v>
      </c>
      <c r="G973">
        <v>143</v>
      </c>
      <c r="H973" s="3">
        <v>187.43</v>
      </c>
      <c r="I973">
        <v>17</v>
      </c>
      <c r="J973" t="s">
        <v>1394</v>
      </c>
      <c r="K973" t="s">
        <v>104</v>
      </c>
      <c r="L973">
        <v>4</v>
      </c>
    </row>
    <row r="974" spans="1:12" ht="12.75">
      <c r="A974">
        <v>304</v>
      </c>
      <c r="B974">
        <v>1309</v>
      </c>
      <c r="C974" t="s">
        <v>143</v>
      </c>
      <c r="D974">
        <v>34</v>
      </c>
      <c r="E974" t="s">
        <v>148</v>
      </c>
      <c r="F974">
        <v>2</v>
      </c>
      <c r="G974">
        <v>0</v>
      </c>
      <c r="H974" s="3">
        <v>187.5</v>
      </c>
      <c r="I974">
        <v>1</v>
      </c>
      <c r="J974" t="s">
        <v>1395</v>
      </c>
      <c r="K974" t="s">
        <v>104</v>
      </c>
      <c r="L974">
        <v>4</v>
      </c>
    </row>
    <row r="975" spans="1:12" ht="12.75">
      <c r="A975">
        <v>304</v>
      </c>
      <c r="B975">
        <v>1309</v>
      </c>
      <c r="C975" t="s">
        <v>143</v>
      </c>
      <c r="D975">
        <v>34</v>
      </c>
      <c r="E975" t="s">
        <v>148</v>
      </c>
      <c r="F975">
        <v>2</v>
      </c>
      <c r="G975">
        <v>14</v>
      </c>
      <c r="H975" s="3">
        <v>187.64</v>
      </c>
      <c r="I975">
        <v>2</v>
      </c>
      <c r="J975" t="s">
        <v>1396</v>
      </c>
      <c r="K975" t="s">
        <v>104</v>
      </c>
      <c r="L975">
        <v>4</v>
      </c>
    </row>
    <row r="976" spans="1:12" ht="12.75">
      <c r="A976">
        <v>304</v>
      </c>
      <c r="B976">
        <v>1309</v>
      </c>
      <c r="C976" t="s">
        <v>143</v>
      </c>
      <c r="D976">
        <v>34</v>
      </c>
      <c r="E976" t="s">
        <v>148</v>
      </c>
      <c r="F976">
        <v>2</v>
      </c>
      <c r="G976">
        <v>23</v>
      </c>
      <c r="H976" s="3">
        <v>187.73</v>
      </c>
      <c r="I976">
        <v>3</v>
      </c>
      <c r="J976" t="s">
        <v>1397</v>
      </c>
      <c r="K976" t="s">
        <v>104</v>
      </c>
      <c r="L976">
        <v>4</v>
      </c>
    </row>
    <row r="977" spans="1:12" ht="12.75">
      <c r="A977">
        <v>304</v>
      </c>
      <c r="B977">
        <v>1309</v>
      </c>
      <c r="C977" t="s">
        <v>143</v>
      </c>
      <c r="D977">
        <v>34</v>
      </c>
      <c r="E977" t="s">
        <v>148</v>
      </c>
      <c r="F977">
        <v>2</v>
      </c>
      <c r="G977">
        <v>43</v>
      </c>
      <c r="H977" s="3">
        <v>187.93</v>
      </c>
      <c r="I977">
        <v>4</v>
      </c>
      <c r="J977" t="s">
        <v>1398</v>
      </c>
      <c r="K977" t="s">
        <v>104</v>
      </c>
      <c r="L977">
        <v>4</v>
      </c>
    </row>
    <row r="978" spans="1:12" ht="12.75">
      <c r="A978">
        <v>304</v>
      </c>
      <c r="B978">
        <v>1309</v>
      </c>
      <c r="C978" t="s">
        <v>143</v>
      </c>
      <c r="D978">
        <v>34</v>
      </c>
      <c r="E978" t="s">
        <v>148</v>
      </c>
      <c r="F978">
        <v>2</v>
      </c>
      <c r="G978">
        <v>50</v>
      </c>
      <c r="H978" s="3">
        <v>188</v>
      </c>
      <c r="I978">
        <v>5</v>
      </c>
      <c r="J978" t="s">
        <v>1399</v>
      </c>
      <c r="K978" t="s">
        <v>104</v>
      </c>
      <c r="L978">
        <v>4</v>
      </c>
    </row>
    <row r="979" spans="1:12" ht="12.75">
      <c r="A979">
        <v>304</v>
      </c>
      <c r="B979">
        <v>1309</v>
      </c>
      <c r="C979" t="s">
        <v>143</v>
      </c>
      <c r="D979">
        <v>35</v>
      </c>
      <c r="E979" t="s">
        <v>148</v>
      </c>
      <c r="F979">
        <v>1</v>
      </c>
      <c r="G979">
        <v>0</v>
      </c>
      <c r="H979" s="3">
        <v>190.8</v>
      </c>
      <c r="I979">
        <v>1</v>
      </c>
      <c r="J979" t="s">
        <v>1400</v>
      </c>
      <c r="K979" t="s">
        <v>104</v>
      </c>
      <c r="L979">
        <v>4</v>
      </c>
    </row>
    <row r="980" spans="1:12" ht="12.75">
      <c r="A980">
        <v>304</v>
      </c>
      <c r="B980">
        <v>1309</v>
      </c>
      <c r="C980" t="s">
        <v>143</v>
      </c>
      <c r="D980">
        <v>35</v>
      </c>
      <c r="E980" t="s">
        <v>148</v>
      </c>
      <c r="F980">
        <v>1</v>
      </c>
      <c r="G980">
        <v>9</v>
      </c>
      <c r="H980" s="3">
        <v>190.89</v>
      </c>
      <c r="I980">
        <v>2</v>
      </c>
      <c r="J980" t="s">
        <v>1132</v>
      </c>
      <c r="K980" t="s">
        <v>104</v>
      </c>
      <c r="L980">
        <v>4</v>
      </c>
    </row>
    <row r="981" spans="1:12" ht="12.75">
      <c r="A981">
        <v>304</v>
      </c>
      <c r="B981">
        <v>1309</v>
      </c>
      <c r="C981" t="s">
        <v>143</v>
      </c>
      <c r="D981">
        <v>35</v>
      </c>
      <c r="E981" t="s">
        <v>148</v>
      </c>
      <c r="F981">
        <v>1</v>
      </c>
      <c r="G981">
        <v>12</v>
      </c>
      <c r="H981" s="3">
        <v>190.92</v>
      </c>
      <c r="I981">
        <v>3</v>
      </c>
      <c r="J981" t="s">
        <v>1133</v>
      </c>
      <c r="K981" t="s">
        <v>104</v>
      </c>
      <c r="L981">
        <v>4</v>
      </c>
    </row>
    <row r="982" spans="1:12" ht="12.75">
      <c r="A982">
        <v>304</v>
      </c>
      <c r="B982">
        <v>1309</v>
      </c>
      <c r="C982" t="s">
        <v>143</v>
      </c>
      <c r="D982">
        <v>35</v>
      </c>
      <c r="E982" t="s">
        <v>148</v>
      </c>
      <c r="F982">
        <v>1</v>
      </c>
      <c r="G982">
        <v>19</v>
      </c>
      <c r="H982" s="3">
        <v>190.99</v>
      </c>
      <c r="I982">
        <v>4</v>
      </c>
      <c r="J982" t="s">
        <v>1134</v>
      </c>
      <c r="K982" t="s">
        <v>1135</v>
      </c>
      <c r="L982">
        <v>3</v>
      </c>
    </row>
    <row r="983" spans="1:12" ht="12.75">
      <c r="A983">
        <v>304</v>
      </c>
      <c r="B983">
        <v>1309</v>
      </c>
      <c r="C983" t="s">
        <v>143</v>
      </c>
      <c r="D983">
        <v>35</v>
      </c>
      <c r="E983" t="s">
        <v>148</v>
      </c>
      <c r="F983">
        <v>1</v>
      </c>
      <c r="G983">
        <v>26</v>
      </c>
      <c r="H983" s="3">
        <v>191.06</v>
      </c>
      <c r="I983">
        <v>5</v>
      </c>
      <c r="J983" t="s">
        <v>1136</v>
      </c>
      <c r="K983" t="s">
        <v>1135</v>
      </c>
      <c r="L983">
        <v>3</v>
      </c>
    </row>
    <row r="984" spans="1:12" ht="12.75">
      <c r="A984">
        <v>304</v>
      </c>
      <c r="B984">
        <v>1309</v>
      </c>
      <c r="C984" t="s">
        <v>143</v>
      </c>
      <c r="D984">
        <v>35</v>
      </c>
      <c r="E984" t="s">
        <v>148</v>
      </c>
      <c r="F984">
        <v>1</v>
      </c>
      <c r="G984">
        <v>36</v>
      </c>
      <c r="H984" s="3">
        <v>191.16</v>
      </c>
      <c r="I984">
        <v>6</v>
      </c>
      <c r="J984" t="s">
        <v>1137</v>
      </c>
      <c r="K984" t="s">
        <v>1135</v>
      </c>
      <c r="L984">
        <v>3</v>
      </c>
    </row>
    <row r="985" spans="1:12" ht="12.75">
      <c r="A985">
        <v>304</v>
      </c>
      <c r="B985">
        <v>1309</v>
      </c>
      <c r="C985" t="s">
        <v>143</v>
      </c>
      <c r="D985">
        <v>35</v>
      </c>
      <c r="E985" t="s">
        <v>148</v>
      </c>
      <c r="F985">
        <v>1</v>
      </c>
      <c r="G985">
        <v>39</v>
      </c>
      <c r="H985" s="3">
        <v>191.19</v>
      </c>
      <c r="I985">
        <v>7</v>
      </c>
      <c r="J985" t="s">
        <v>1138</v>
      </c>
      <c r="K985" t="s">
        <v>1135</v>
      </c>
      <c r="L985">
        <v>3</v>
      </c>
    </row>
    <row r="986" spans="1:12" ht="12.75">
      <c r="A986">
        <v>304</v>
      </c>
      <c r="B986">
        <v>1309</v>
      </c>
      <c r="C986" t="s">
        <v>143</v>
      </c>
      <c r="D986">
        <v>35</v>
      </c>
      <c r="E986" t="s">
        <v>148</v>
      </c>
      <c r="F986">
        <v>1</v>
      </c>
      <c r="G986">
        <v>85</v>
      </c>
      <c r="H986" s="3">
        <v>191.65</v>
      </c>
      <c r="I986">
        <v>8</v>
      </c>
      <c r="J986" t="s">
        <v>1139</v>
      </c>
      <c r="K986" t="s">
        <v>1135</v>
      </c>
      <c r="L986">
        <v>3</v>
      </c>
    </row>
    <row r="987" spans="1:12" ht="12.75">
      <c r="A987">
        <v>304</v>
      </c>
      <c r="B987">
        <v>1309</v>
      </c>
      <c r="C987" t="s">
        <v>143</v>
      </c>
      <c r="D987">
        <v>35</v>
      </c>
      <c r="E987" t="s">
        <v>148</v>
      </c>
      <c r="F987">
        <v>1</v>
      </c>
      <c r="G987">
        <v>88</v>
      </c>
      <c r="H987" s="3">
        <v>191.68</v>
      </c>
      <c r="I987">
        <v>9</v>
      </c>
      <c r="J987" t="s">
        <v>1140</v>
      </c>
      <c r="K987" t="s">
        <v>1135</v>
      </c>
      <c r="L987">
        <v>3</v>
      </c>
    </row>
    <row r="988" spans="1:12" ht="12.75">
      <c r="A988">
        <v>304</v>
      </c>
      <c r="B988">
        <v>1309</v>
      </c>
      <c r="C988" t="s">
        <v>143</v>
      </c>
      <c r="D988">
        <v>35</v>
      </c>
      <c r="E988" t="s">
        <v>148</v>
      </c>
      <c r="F988">
        <v>1</v>
      </c>
      <c r="G988">
        <v>95</v>
      </c>
      <c r="H988" s="3">
        <v>191.75</v>
      </c>
      <c r="I988">
        <v>10</v>
      </c>
      <c r="J988" t="s">
        <v>1141</v>
      </c>
      <c r="K988" t="s">
        <v>1135</v>
      </c>
      <c r="L988">
        <v>3</v>
      </c>
    </row>
    <row r="989" spans="1:12" ht="12.75">
      <c r="A989">
        <v>304</v>
      </c>
      <c r="B989">
        <v>1309</v>
      </c>
      <c r="C989" t="s">
        <v>143</v>
      </c>
      <c r="D989">
        <v>35</v>
      </c>
      <c r="E989" t="s">
        <v>148</v>
      </c>
      <c r="F989">
        <v>1</v>
      </c>
      <c r="G989">
        <v>100</v>
      </c>
      <c r="H989" s="3">
        <v>191.8</v>
      </c>
      <c r="I989">
        <v>11</v>
      </c>
      <c r="J989" t="s">
        <v>1142</v>
      </c>
      <c r="K989" t="s">
        <v>1135</v>
      </c>
      <c r="L989">
        <v>3</v>
      </c>
    </row>
    <row r="990" spans="1:12" ht="12.75">
      <c r="A990">
        <v>304</v>
      </c>
      <c r="B990">
        <v>1309</v>
      </c>
      <c r="C990" t="s">
        <v>143</v>
      </c>
      <c r="D990">
        <v>35</v>
      </c>
      <c r="E990" t="s">
        <v>148</v>
      </c>
      <c r="F990">
        <v>1</v>
      </c>
      <c r="G990">
        <v>104</v>
      </c>
      <c r="H990" s="3">
        <v>191.84</v>
      </c>
      <c r="I990">
        <v>12</v>
      </c>
      <c r="J990" t="s">
        <v>1143</v>
      </c>
      <c r="K990" t="s">
        <v>1135</v>
      </c>
      <c r="L990">
        <v>3</v>
      </c>
    </row>
    <row r="991" spans="1:12" ht="12.75">
      <c r="A991">
        <v>304</v>
      </c>
      <c r="B991">
        <v>1309</v>
      </c>
      <c r="C991" t="s">
        <v>143</v>
      </c>
      <c r="D991">
        <v>35</v>
      </c>
      <c r="E991" t="s">
        <v>148</v>
      </c>
      <c r="F991">
        <v>1</v>
      </c>
      <c r="G991">
        <v>110</v>
      </c>
      <c r="H991" s="3">
        <v>191.9</v>
      </c>
      <c r="I991">
        <v>13</v>
      </c>
      <c r="J991" t="s">
        <v>1144</v>
      </c>
      <c r="K991" t="s">
        <v>1135</v>
      </c>
      <c r="L991">
        <v>3</v>
      </c>
    </row>
    <row r="992" spans="1:12" ht="12.75">
      <c r="A992">
        <v>304</v>
      </c>
      <c r="B992">
        <v>1309</v>
      </c>
      <c r="C992" t="s">
        <v>143</v>
      </c>
      <c r="D992">
        <v>35</v>
      </c>
      <c r="E992" t="s">
        <v>148</v>
      </c>
      <c r="F992">
        <v>1</v>
      </c>
      <c r="G992">
        <v>117</v>
      </c>
      <c r="H992" s="3">
        <v>191.97</v>
      </c>
      <c r="I992">
        <v>14</v>
      </c>
      <c r="J992" t="s">
        <v>1145</v>
      </c>
      <c r="K992" t="s">
        <v>1135</v>
      </c>
      <c r="L992">
        <v>3</v>
      </c>
    </row>
    <row r="993" spans="1:12" ht="12.75">
      <c r="A993">
        <v>304</v>
      </c>
      <c r="B993">
        <v>1309</v>
      </c>
      <c r="C993" t="s">
        <v>143</v>
      </c>
      <c r="D993">
        <v>35</v>
      </c>
      <c r="E993" t="s">
        <v>148</v>
      </c>
      <c r="F993">
        <v>2</v>
      </c>
      <c r="G993">
        <v>0</v>
      </c>
      <c r="H993" s="3">
        <v>192.1</v>
      </c>
      <c r="I993">
        <v>1</v>
      </c>
      <c r="J993" t="s">
        <v>1146</v>
      </c>
      <c r="K993" t="s">
        <v>1135</v>
      </c>
      <c r="L993">
        <v>3</v>
      </c>
    </row>
    <row r="994" spans="1:12" ht="12.75">
      <c r="A994">
        <v>304</v>
      </c>
      <c r="B994">
        <v>1309</v>
      </c>
      <c r="C994" t="s">
        <v>143</v>
      </c>
      <c r="D994">
        <v>35</v>
      </c>
      <c r="E994" t="s">
        <v>148</v>
      </c>
      <c r="F994">
        <v>2</v>
      </c>
      <c r="G994">
        <v>24</v>
      </c>
      <c r="H994" s="3">
        <v>192.34</v>
      </c>
      <c r="I994">
        <v>2</v>
      </c>
      <c r="J994" t="s">
        <v>1147</v>
      </c>
      <c r="K994" t="s">
        <v>1135</v>
      </c>
      <c r="L994">
        <v>3</v>
      </c>
    </row>
    <row r="995" spans="1:12" ht="12.75">
      <c r="A995">
        <v>304</v>
      </c>
      <c r="B995">
        <v>1309</v>
      </c>
      <c r="C995" t="s">
        <v>143</v>
      </c>
      <c r="D995">
        <v>35</v>
      </c>
      <c r="E995" t="s">
        <v>148</v>
      </c>
      <c r="F995">
        <v>2</v>
      </c>
      <c r="G995">
        <v>31</v>
      </c>
      <c r="H995" s="3">
        <v>192.41</v>
      </c>
      <c r="I995">
        <v>3</v>
      </c>
      <c r="J995" t="s">
        <v>1148</v>
      </c>
      <c r="K995" t="s">
        <v>1135</v>
      </c>
      <c r="L995">
        <v>3</v>
      </c>
    </row>
    <row r="996" spans="1:12" ht="12.75">
      <c r="A996">
        <v>304</v>
      </c>
      <c r="B996">
        <v>1309</v>
      </c>
      <c r="C996" t="s">
        <v>143</v>
      </c>
      <c r="D996">
        <v>35</v>
      </c>
      <c r="E996" t="s">
        <v>148</v>
      </c>
      <c r="F996">
        <v>2</v>
      </c>
      <c r="G996">
        <v>55</v>
      </c>
      <c r="H996" s="3">
        <v>192.65</v>
      </c>
      <c r="I996">
        <v>4</v>
      </c>
      <c r="J996" t="s">
        <v>1149</v>
      </c>
      <c r="K996" t="s">
        <v>1135</v>
      </c>
      <c r="L996">
        <v>3</v>
      </c>
    </row>
    <row r="997" spans="1:12" ht="12.75">
      <c r="A997">
        <v>304</v>
      </c>
      <c r="B997">
        <v>1309</v>
      </c>
      <c r="C997" t="s">
        <v>143</v>
      </c>
      <c r="D997">
        <v>35</v>
      </c>
      <c r="E997" t="s">
        <v>148</v>
      </c>
      <c r="F997">
        <v>2</v>
      </c>
      <c r="G997">
        <v>61</v>
      </c>
      <c r="H997" s="3">
        <v>192.71</v>
      </c>
      <c r="I997">
        <v>5</v>
      </c>
      <c r="J997" t="s">
        <v>1150</v>
      </c>
      <c r="K997" t="s">
        <v>1135</v>
      </c>
      <c r="L997">
        <v>3</v>
      </c>
    </row>
    <row r="998" spans="1:12" ht="12.75">
      <c r="A998">
        <v>304</v>
      </c>
      <c r="B998">
        <v>1309</v>
      </c>
      <c r="C998" t="s">
        <v>143</v>
      </c>
      <c r="D998">
        <v>35</v>
      </c>
      <c r="E998" t="s">
        <v>148</v>
      </c>
      <c r="F998">
        <v>2</v>
      </c>
      <c r="G998">
        <v>69</v>
      </c>
      <c r="H998" s="3">
        <v>192.79</v>
      </c>
      <c r="I998">
        <v>6</v>
      </c>
      <c r="J998" t="s">
        <v>1151</v>
      </c>
      <c r="K998" t="s">
        <v>1135</v>
      </c>
      <c r="L998">
        <v>3</v>
      </c>
    </row>
    <row r="999" spans="1:12" ht="12.75">
      <c r="A999">
        <v>304</v>
      </c>
      <c r="B999">
        <v>1309</v>
      </c>
      <c r="C999" t="s">
        <v>143</v>
      </c>
      <c r="D999">
        <v>35</v>
      </c>
      <c r="E999" t="s">
        <v>148</v>
      </c>
      <c r="F999">
        <v>2</v>
      </c>
      <c r="G999">
        <v>95</v>
      </c>
      <c r="H999" s="3">
        <v>193.05</v>
      </c>
      <c r="I999">
        <v>7</v>
      </c>
      <c r="J999" t="s">
        <v>1152</v>
      </c>
      <c r="K999" t="s">
        <v>1135</v>
      </c>
      <c r="L999">
        <v>3</v>
      </c>
    </row>
    <row r="1000" spans="1:12" ht="12.75">
      <c r="A1000">
        <v>304</v>
      </c>
      <c r="B1000">
        <v>1309</v>
      </c>
      <c r="C1000" t="s">
        <v>143</v>
      </c>
      <c r="D1000">
        <v>35</v>
      </c>
      <c r="E1000" t="s">
        <v>148</v>
      </c>
      <c r="F1000">
        <v>2</v>
      </c>
      <c r="G1000">
        <v>126</v>
      </c>
      <c r="H1000" s="3">
        <v>193.36</v>
      </c>
      <c r="I1000">
        <v>8</v>
      </c>
      <c r="J1000" t="s">
        <v>1153</v>
      </c>
      <c r="K1000" t="s">
        <v>1135</v>
      </c>
      <c r="L1000">
        <v>3</v>
      </c>
    </row>
    <row r="1001" spans="1:12" ht="12.75">
      <c r="A1001">
        <v>304</v>
      </c>
      <c r="B1001">
        <v>1309</v>
      </c>
      <c r="C1001" t="s">
        <v>143</v>
      </c>
      <c r="D1001">
        <v>35</v>
      </c>
      <c r="E1001" t="s">
        <v>148</v>
      </c>
      <c r="F1001">
        <v>3</v>
      </c>
      <c r="G1001">
        <v>0</v>
      </c>
      <c r="H1001" s="3">
        <v>193.5</v>
      </c>
      <c r="I1001">
        <v>1</v>
      </c>
      <c r="J1001" t="s">
        <v>1154</v>
      </c>
      <c r="K1001" t="s">
        <v>1135</v>
      </c>
      <c r="L1001">
        <v>3</v>
      </c>
    </row>
    <row r="1002" spans="1:12" ht="12.75">
      <c r="A1002">
        <v>304</v>
      </c>
      <c r="B1002">
        <v>1309</v>
      </c>
      <c r="C1002" t="s">
        <v>143</v>
      </c>
      <c r="D1002">
        <v>35</v>
      </c>
      <c r="E1002" t="s">
        <v>148</v>
      </c>
      <c r="F1002">
        <v>3</v>
      </c>
      <c r="G1002">
        <v>10</v>
      </c>
      <c r="H1002" s="3">
        <v>193.6</v>
      </c>
      <c r="I1002">
        <v>2</v>
      </c>
      <c r="J1002" t="s">
        <v>1155</v>
      </c>
      <c r="K1002" t="s">
        <v>1135</v>
      </c>
      <c r="L1002">
        <v>3</v>
      </c>
    </row>
    <row r="1003" spans="1:12" ht="12.75">
      <c r="A1003">
        <v>304</v>
      </c>
      <c r="B1003">
        <v>1309</v>
      </c>
      <c r="C1003" t="s">
        <v>143</v>
      </c>
      <c r="D1003">
        <v>35</v>
      </c>
      <c r="E1003" t="s">
        <v>148</v>
      </c>
      <c r="F1003">
        <v>3</v>
      </c>
      <c r="G1003">
        <v>23</v>
      </c>
      <c r="H1003" s="3">
        <v>193.73</v>
      </c>
      <c r="I1003">
        <v>3</v>
      </c>
      <c r="J1003" t="s">
        <v>1156</v>
      </c>
      <c r="K1003" t="s">
        <v>1135</v>
      </c>
      <c r="L1003">
        <v>3</v>
      </c>
    </row>
    <row r="1004" spans="1:12" ht="12.75">
      <c r="A1004">
        <v>304</v>
      </c>
      <c r="B1004">
        <v>1309</v>
      </c>
      <c r="C1004" t="s">
        <v>143</v>
      </c>
      <c r="D1004">
        <v>35</v>
      </c>
      <c r="E1004" t="s">
        <v>148</v>
      </c>
      <c r="F1004">
        <v>3</v>
      </c>
      <c r="G1004">
        <v>29</v>
      </c>
      <c r="H1004" s="3">
        <v>193.79</v>
      </c>
      <c r="I1004">
        <v>4</v>
      </c>
      <c r="J1004" t="s">
        <v>1157</v>
      </c>
      <c r="K1004" t="s">
        <v>1135</v>
      </c>
      <c r="L1004">
        <v>3</v>
      </c>
    </row>
    <row r="1005" spans="1:12" ht="12.75">
      <c r="A1005">
        <v>304</v>
      </c>
      <c r="B1005">
        <v>1309</v>
      </c>
      <c r="C1005" t="s">
        <v>143</v>
      </c>
      <c r="D1005">
        <v>35</v>
      </c>
      <c r="E1005" t="s">
        <v>148</v>
      </c>
      <c r="F1005">
        <v>3</v>
      </c>
      <c r="G1005">
        <v>43</v>
      </c>
      <c r="H1005" s="3">
        <v>193.93</v>
      </c>
      <c r="I1005">
        <v>5</v>
      </c>
      <c r="J1005" t="s">
        <v>1158</v>
      </c>
      <c r="K1005" t="s">
        <v>1135</v>
      </c>
      <c r="L1005">
        <v>3</v>
      </c>
    </row>
    <row r="1006" spans="1:12" ht="12.75">
      <c r="A1006">
        <v>304</v>
      </c>
      <c r="B1006">
        <v>1309</v>
      </c>
      <c r="C1006" t="s">
        <v>143</v>
      </c>
      <c r="D1006">
        <v>35</v>
      </c>
      <c r="E1006" t="s">
        <v>148</v>
      </c>
      <c r="F1006">
        <v>3</v>
      </c>
      <c r="G1006">
        <v>59</v>
      </c>
      <c r="H1006" s="3">
        <v>194.09</v>
      </c>
      <c r="I1006">
        <v>6</v>
      </c>
      <c r="J1006" t="s">
        <v>1159</v>
      </c>
      <c r="K1006" t="s">
        <v>1135</v>
      </c>
      <c r="L1006">
        <v>3</v>
      </c>
    </row>
    <row r="1007" spans="1:12" ht="12.75">
      <c r="A1007">
        <v>304</v>
      </c>
      <c r="B1007">
        <v>1309</v>
      </c>
      <c r="C1007" t="s">
        <v>143</v>
      </c>
      <c r="D1007">
        <v>35</v>
      </c>
      <c r="E1007" t="s">
        <v>148</v>
      </c>
      <c r="F1007">
        <v>3</v>
      </c>
      <c r="G1007">
        <v>85</v>
      </c>
      <c r="H1007" s="3">
        <v>194.35</v>
      </c>
      <c r="I1007">
        <v>7</v>
      </c>
      <c r="J1007" t="s">
        <v>1160</v>
      </c>
      <c r="K1007" t="s">
        <v>1135</v>
      </c>
      <c r="L1007">
        <v>3</v>
      </c>
    </row>
    <row r="1008" spans="1:12" ht="12.75">
      <c r="A1008">
        <v>304</v>
      </c>
      <c r="B1008">
        <v>1309</v>
      </c>
      <c r="C1008" t="s">
        <v>143</v>
      </c>
      <c r="D1008">
        <v>35</v>
      </c>
      <c r="E1008" t="s">
        <v>148</v>
      </c>
      <c r="F1008">
        <v>3</v>
      </c>
      <c r="G1008">
        <v>88</v>
      </c>
      <c r="H1008" s="3">
        <v>194.38</v>
      </c>
      <c r="I1008">
        <v>8</v>
      </c>
      <c r="J1008" t="s">
        <v>1161</v>
      </c>
      <c r="K1008" t="s">
        <v>1135</v>
      </c>
      <c r="L1008">
        <v>3</v>
      </c>
    </row>
    <row r="1009" spans="1:12" ht="12.75">
      <c r="A1009">
        <v>304</v>
      </c>
      <c r="B1009">
        <v>1309</v>
      </c>
      <c r="C1009" t="s">
        <v>143</v>
      </c>
      <c r="D1009">
        <v>35</v>
      </c>
      <c r="E1009" t="s">
        <v>148</v>
      </c>
      <c r="F1009">
        <v>3</v>
      </c>
      <c r="G1009">
        <v>106</v>
      </c>
      <c r="H1009" s="3">
        <v>194.56</v>
      </c>
      <c r="I1009">
        <v>9</v>
      </c>
      <c r="J1009" t="s">
        <v>1162</v>
      </c>
      <c r="K1009" t="s">
        <v>1135</v>
      </c>
      <c r="L1009">
        <v>3</v>
      </c>
    </row>
    <row r="1010" spans="1:12" ht="12.75">
      <c r="A1010">
        <v>304</v>
      </c>
      <c r="B1010">
        <v>1309</v>
      </c>
      <c r="C1010" t="s">
        <v>143</v>
      </c>
      <c r="D1010">
        <v>35</v>
      </c>
      <c r="E1010" t="s">
        <v>148</v>
      </c>
      <c r="F1010">
        <v>3</v>
      </c>
      <c r="G1010">
        <v>125</v>
      </c>
      <c r="H1010" s="3">
        <v>194.75</v>
      </c>
      <c r="I1010">
        <v>10</v>
      </c>
      <c r="J1010" t="s">
        <v>1163</v>
      </c>
      <c r="K1010" t="s">
        <v>1135</v>
      </c>
      <c r="L1010">
        <v>3</v>
      </c>
    </row>
    <row r="1011" spans="1:12" ht="12.75">
      <c r="A1011">
        <v>304</v>
      </c>
      <c r="B1011">
        <v>1309</v>
      </c>
      <c r="C1011" t="s">
        <v>143</v>
      </c>
      <c r="D1011">
        <v>36</v>
      </c>
      <c r="E1011" t="s">
        <v>148</v>
      </c>
      <c r="F1011">
        <v>1</v>
      </c>
      <c r="G1011">
        <v>0</v>
      </c>
      <c r="H1011" s="3">
        <v>195.6</v>
      </c>
      <c r="I1011">
        <v>1</v>
      </c>
      <c r="J1011" t="s">
        <v>1164</v>
      </c>
      <c r="K1011" t="s">
        <v>1135</v>
      </c>
      <c r="L1011">
        <v>3</v>
      </c>
    </row>
    <row r="1012" spans="1:12" ht="12.75">
      <c r="A1012">
        <v>304</v>
      </c>
      <c r="B1012">
        <v>1309</v>
      </c>
      <c r="C1012" t="s">
        <v>143</v>
      </c>
      <c r="D1012">
        <v>36</v>
      </c>
      <c r="E1012" t="s">
        <v>148</v>
      </c>
      <c r="F1012">
        <v>1</v>
      </c>
      <c r="G1012">
        <v>35</v>
      </c>
      <c r="H1012" s="3">
        <v>195.95</v>
      </c>
      <c r="I1012">
        <v>2</v>
      </c>
      <c r="J1012" t="s">
        <v>1165</v>
      </c>
      <c r="K1012" t="s">
        <v>1135</v>
      </c>
      <c r="L1012">
        <v>3</v>
      </c>
    </row>
    <row r="1013" spans="1:12" ht="12.75">
      <c r="A1013">
        <v>304</v>
      </c>
      <c r="B1013">
        <v>1309</v>
      </c>
      <c r="C1013" t="s">
        <v>143</v>
      </c>
      <c r="D1013">
        <v>36</v>
      </c>
      <c r="E1013" t="s">
        <v>148</v>
      </c>
      <c r="F1013">
        <v>1</v>
      </c>
      <c r="G1013">
        <v>62</v>
      </c>
      <c r="H1013" s="3">
        <v>196.22</v>
      </c>
      <c r="I1013">
        <v>3</v>
      </c>
      <c r="J1013" t="s">
        <v>1166</v>
      </c>
      <c r="K1013" t="s">
        <v>1135</v>
      </c>
      <c r="L1013">
        <v>3</v>
      </c>
    </row>
    <row r="1014" spans="1:12" ht="12.75">
      <c r="A1014">
        <v>304</v>
      </c>
      <c r="B1014">
        <v>1309</v>
      </c>
      <c r="C1014" t="s">
        <v>143</v>
      </c>
      <c r="D1014">
        <v>36</v>
      </c>
      <c r="E1014" t="s">
        <v>148</v>
      </c>
      <c r="F1014">
        <v>1</v>
      </c>
      <c r="G1014">
        <v>73</v>
      </c>
      <c r="H1014" s="3">
        <v>196.33</v>
      </c>
      <c r="I1014">
        <v>4</v>
      </c>
      <c r="J1014" t="s">
        <v>1167</v>
      </c>
      <c r="K1014" t="s">
        <v>178</v>
      </c>
      <c r="L1014">
        <v>5</v>
      </c>
    </row>
    <row r="1015" spans="1:12" ht="12.75">
      <c r="A1015">
        <v>304</v>
      </c>
      <c r="B1015">
        <v>1309</v>
      </c>
      <c r="C1015" t="s">
        <v>143</v>
      </c>
      <c r="D1015">
        <v>36</v>
      </c>
      <c r="E1015" t="s">
        <v>148</v>
      </c>
      <c r="F1015">
        <v>1</v>
      </c>
      <c r="G1015">
        <v>83</v>
      </c>
      <c r="H1015" s="3">
        <v>196.43</v>
      </c>
      <c r="I1015">
        <v>5</v>
      </c>
      <c r="J1015" t="s">
        <v>1168</v>
      </c>
      <c r="K1015" t="s">
        <v>178</v>
      </c>
      <c r="L1015">
        <v>5</v>
      </c>
    </row>
    <row r="1016" spans="1:12" ht="12.75">
      <c r="A1016">
        <v>304</v>
      </c>
      <c r="B1016">
        <v>1309</v>
      </c>
      <c r="C1016" t="s">
        <v>143</v>
      </c>
      <c r="D1016">
        <v>36</v>
      </c>
      <c r="E1016" t="s">
        <v>148</v>
      </c>
      <c r="F1016">
        <v>1</v>
      </c>
      <c r="G1016">
        <v>103</v>
      </c>
      <c r="H1016" s="3">
        <v>196.63</v>
      </c>
      <c r="I1016">
        <v>6</v>
      </c>
      <c r="J1016" t="s">
        <v>1169</v>
      </c>
      <c r="K1016" t="s">
        <v>178</v>
      </c>
      <c r="L1016">
        <v>5</v>
      </c>
    </row>
    <row r="1017" spans="1:12" ht="12.75">
      <c r="A1017">
        <v>304</v>
      </c>
      <c r="B1017">
        <v>1309</v>
      </c>
      <c r="C1017" t="s">
        <v>143</v>
      </c>
      <c r="D1017">
        <v>36</v>
      </c>
      <c r="E1017" t="s">
        <v>148</v>
      </c>
      <c r="F1017">
        <v>1</v>
      </c>
      <c r="G1017">
        <v>113</v>
      </c>
      <c r="H1017" s="3">
        <v>196.73</v>
      </c>
      <c r="I1017">
        <v>7</v>
      </c>
      <c r="J1017" t="s">
        <v>1170</v>
      </c>
      <c r="K1017" t="s">
        <v>178</v>
      </c>
      <c r="L1017">
        <v>5</v>
      </c>
    </row>
    <row r="1018" spans="1:12" ht="12.75">
      <c r="A1018">
        <v>304</v>
      </c>
      <c r="B1018">
        <v>1309</v>
      </c>
      <c r="C1018" t="s">
        <v>143</v>
      </c>
      <c r="D1018">
        <v>36</v>
      </c>
      <c r="E1018" t="s">
        <v>148</v>
      </c>
      <c r="F1018">
        <v>1</v>
      </c>
      <c r="G1018">
        <v>120</v>
      </c>
      <c r="H1018" s="3">
        <v>196.8</v>
      </c>
      <c r="I1018">
        <v>8</v>
      </c>
      <c r="J1018" t="s">
        <v>1171</v>
      </c>
      <c r="K1018" t="s">
        <v>178</v>
      </c>
      <c r="L1018">
        <v>5</v>
      </c>
    </row>
    <row r="1019" spans="1:12" ht="12.75">
      <c r="A1019">
        <v>304</v>
      </c>
      <c r="B1019">
        <v>1309</v>
      </c>
      <c r="C1019" t="s">
        <v>143</v>
      </c>
      <c r="D1019">
        <v>36</v>
      </c>
      <c r="E1019" t="s">
        <v>148</v>
      </c>
      <c r="F1019">
        <v>1</v>
      </c>
      <c r="G1019">
        <v>128</v>
      </c>
      <c r="H1019" s="3">
        <v>196.88</v>
      </c>
      <c r="I1019">
        <v>9</v>
      </c>
      <c r="J1019" t="s">
        <v>1172</v>
      </c>
      <c r="K1019" t="s">
        <v>178</v>
      </c>
      <c r="L1019">
        <v>5</v>
      </c>
    </row>
    <row r="1020" spans="1:12" ht="12.75">
      <c r="A1020">
        <v>304</v>
      </c>
      <c r="B1020">
        <v>1309</v>
      </c>
      <c r="C1020" t="s">
        <v>143</v>
      </c>
      <c r="D1020">
        <v>36</v>
      </c>
      <c r="E1020" t="s">
        <v>148</v>
      </c>
      <c r="F1020">
        <v>1</v>
      </c>
      <c r="G1020">
        <v>140</v>
      </c>
      <c r="H1020" s="3">
        <v>197</v>
      </c>
      <c r="I1020">
        <v>10</v>
      </c>
      <c r="J1020" t="s">
        <v>1173</v>
      </c>
      <c r="K1020" t="s">
        <v>178</v>
      </c>
      <c r="L1020">
        <v>5</v>
      </c>
    </row>
    <row r="1021" spans="1:12" ht="12.75">
      <c r="A1021">
        <v>304</v>
      </c>
      <c r="B1021">
        <v>1309</v>
      </c>
      <c r="C1021" t="s">
        <v>143</v>
      </c>
      <c r="D1021">
        <v>36</v>
      </c>
      <c r="E1021" t="s">
        <v>148</v>
      </c>
      <c r="F1021">
        <v>2</v>
      </c>
      <c r="G1021">
        <v>0</v>
      </c>
      <c r="H1021" s="3">
        <v>197.09</v>
      </c>
      <c r="I1021">
        <v>1</v>
      </c>
      <c r="J1021" t="s">
        <v>1174</v>
      </c>
      <c r="K1021" t="s">
        <v>89</v>
      </c>
      <c r="L1021">
        <v>4</v>
      </c>
    </row>
    <row r="1022" spans="1:12" ht="12.75">
      <c r="A1022">
        <v>304</v>
      </c>
      <c r="B1022">
        <v>1309</v>
      </c>
      <c r="C1022" t="s">
        <v>143</v>
      </c>
      <c r="D1022">
        <v>36</v>
      </c>
      <c r="E1022" t="s">
        <v>148</v>
      </c>
      <c r="F1022">
        <v>2</v>
      </c>
      <c r="G1022">
        <v>21</v>
      </c>
      <c r="H1022" s="3">
        <v>197.3</v>
      </c>
      <c r="I1022">
        <v>2</v>
      </c>
      <c r="J1022" t="s">
        <v>1175</v>
      </c>
      <c r="K1022" t="s">
        <v>89</v>
      </c>
      <c r="L1022">
        <v>4</v>
      </c>
    </row>
    <row r="1023" spans="1:12" ht="12.75">
      <c r="A1023">
        <v>304</v>
      </c>
      <c r="B1023">
        <v>1309</v>
      </c>
      <c r="C1023" t="s">
        <v>143</v>
      </c>
      <c r="D1023">
        <v>36</v>
      </c>
      <c r="E1023" t="s">
        <v>148</v>
      </c>
      <c r="F1023">
        <v>2</v>
      </c>
      <c r="G1023">
        <v>25</v>
      </c>
      <c r="H1023" s="3">
        <v>197.34</v>
      </c>
      <c r="I1023">
        <v>3</v>
      </c>
      <c r="J1023" t="s">
        <v>1176</v>
      </c>
      <c r="K1023" t="s">
        <v>89</v>
      </c>
      <c r="L1023">
        <v>4</v>
      </c>
    </row>
    <row r="1024" spans="1:12" ht="12.75">
      <c r="A1024">
        <v>304</v>
      </c>
      <c r="B1024">
        <v>1309</v>
      </c>
      <c r="C1024" t="s">
        <v>143</v>
      </c>
      <c r="D1024">
        <v>36</v>
      </c>
      <c r="E1024" t="s">
        <v>148</v>
      </c>
      <c r="F1024">
        <v>2</v>
      </c>
      <c r="G1024">
        <v>29</v>
      </c>
      <c r="H1024" s="3">
        <v>197.38</v>
      </c>
      <c r="I1024">
        <v>4</v>
      </c>
      <c r="J1024" t="s">
        <v>1177</v>
      </c>
      <c r="K1024" t="s">
        <v>89</v>
      </c>
      <c r="L1024">
        <v>4</v>
      </c>
    </row>
    <row r="1025" spans="1:12" ht="12.75">
      <c r="A1025">
        <v>304</v>
      </c>
      <c r="B1025">
        <v>1309</v>
      </c>
      <c r="C1025" t="s">
        <v>143</v>
      </c>
      <c r="D1025">
        <v>36</v>
      </c>
      <c r="E1025" t="s">
        <v>148</v>
      </c>
      <c r="F1025">
        <v>2</v>
      </c>
      <c r="G1025">
        <v>33</v>
      </c>
      <c r="H1025" s="3">
        <v>197.42</v>
      </c>
      <c r="I1025">
        <v>5</v>
      </c>
      <c r="J1025" t="s">
        <v>1178</v>
      </c>
      <c r="K1025" t="s">
        <v>89</v>
      </c>
      <c r="L1025">
        <v>4</v>
      </c>
    </row>
    <row r="1026" spans="1:12" ht="12.75">
      <c r="A1026">
        <v>304</v>
      </c>
      <c r="B1026">
        <v>1309</v>
      </c>
      <c r="C1026" t="s">
        <v>143</v>
      </c>
      <c r="D1026">
        <v>36</v>
      </c>
      <c r="E1026" t="s">
        <v>148</v>
      </c>
      <c r="F1026">
        <v>2</v>
      </c>
      <c r="G1026">
        <v>41</v>
      </c>
      <c r="H1026" s="3">
        <v>197.5</v>
      </c>
      <c r="I1026">
        <v>6</v>
      </c>
      <c r="J1026" t="s">
        <v>1179</v>
      </c>
      <c r="K1026" t="s">
        <v>89</v>
      </c>
      <c r="L1026">
        <v>4</v>
      </c>
    </row>
    <row r="1027" spans="1:12" ht="12.75">
      <c r="A1027">
        <v>304</v>
      </c>
      <c r="B1027">
        <v>1309</v>
      </c>
      <c r="C1027" t="s">
        <v>143</v>
      </c>
      <c r="D1027">
        <v>36</v>
      </c>
      <c r="E1027" t="s">
        <v>148</v>
      </c>
      <c r="F1027">
        <v>2</v>
      </c>
      <c r="G1027">
        <v>45</v>
      </c>
      <c r="H1027" s="3">
        <v>197.54</v>
      </c>
      <c r="I1027">
        <v>7</v>
      </c>
      <c r="J1027" t="s">
        <v>1180</v>
      </c>
      <c r="K1027" t="s">
        <v>89</v>
      </c>
      <c r="L1027">
        <v>4</v>
      </c>
    </row>
    <row r="1028" spans="1:12" ht="12.75">
      <c r="A1028">
        <v>304</v>
      </c>
      <c r="B1028">
        <v>1309</v>
      </c>
      <c r="C1028" t="s">
        <v>143</v>
      </c>
      <c r="D1028">
        <v>36</v>
      </c>
      <c r="E1028" t="s">
        <v>148</v>
      </c>
      <c r="F1028">
        <v>2</v>
      </c>
      <c r="G1028">
        <v>53</v>
      </c>
      <c r="H1028" s="3">
        <v>197.62</v>
      </c>
      <c r="I1028">
        <v>8</v>
      </c>
      <c r="J1028" t="s">
        <v>1181</v>
      </c>
      <c r="K1028" t="s">
        <v>89</v>
      </c>
      <c r="L1028">
        <v>4</v>
      </c>
    </row>
    <row r="1029" spans="1:12" ht="12.75">
      <c r="A1029">
        <v>304</v>
      </c>
      <c r="B1029">
        <v>1309</v>
      </c>
      <c r="C1029" t="s">
        <v>143</v>
      </c>
      <c r="D1029">
        <v>36</v>
      </c>
      <c r="E1029" t="s">
        <v>148</v>
      </c>
      <c r="F1029">
        <v>2</v>
      </c>
      <c r="G1029">
        <v>75</v>
      </c>
      <c r="H1029" s="3">
        <v>197.84</v>
      </c>
      <c r="I1029">
        <v>9</v>
      </c>
      <c r="J1029" t="s">
        <v>1182</v>
      </c>
      <c r="K1029" t="s">
        <v>104</v>
      </c>
      <c r="L1029">
        <v>4</v>
      </c>
    </row>
    <row r="1030" spans="1:12" ht="12.75">
      <c r="A1030">
        <v>304</v>
      </c>
      <c r="B1030">
        <v>1309</v>
      </c>
      <c r="C1030" t="s">
        <v>143</v>
      </c>
      <c r="D1030">
        <v>36</v>
      </c>
      <c r="E1030" t="s">
        <v>148</v>
      </c>
      <c r="F1030">
        <v>2</v>
      </c>
      <c r="G1030">
        <v>80</v>
      </c>
      <c r="H1030" s="3">
        <v>197.89</v>
      </c>
      <c r="I1030">
        <v>10</v>
      </c>
      <c r="J1030" t="s">
        <v>1183</v>
      </c>
      <c r="K1030" t="s">
        <v>104</v>
      </c>
      <c r="L1030">
        <v>4</v>
      </c>
    </row>
    <row r="1031" spans="1:12" ht="12.75">
      <c r="A1031">
        <v>304</v>
      </c>
      <c r="B1031">
        <v>1309</v>
      </c>
      <c r="C1031" t="s">
        <v>143</v>
      </c>
      <c r="D1031">
        <v>36</v>
      </c>
      <c r="E1031" t="s">
        <v>148</v>
      </c>
      <c r="F1031">
        <v>2</v>
      </c>
      <c r="G1031">
        <v>100</v>
      </c>
      <c r="H1031" s="3">
        <v>198.09</v>
      </c>
      <c r="I1031">
        <v>11</v>
      </c>
      <c r="J1031" t="s">
        <v>1184</v>
      </c>
      <c r="K1031" t="s">
        <v>104</v>
      </c>
      <c r="L1031">
        <v>4</v>
      </c>
    </row>
    <row r="1032" spans="1:12" ht="12.75">
      <c r="A1032">
        <v>304</v>
      </c>
      <c r="B1032">
        <v>1309</v>
      </c>
      <c r="C1032" t="s">
        <v>143</v>
      </c>
      <c r="D1032">
        <v>36</v>
      </c>
      <c r="E1032" t="s">
        <v>148</v>
      </c>
      <c r="F1032">
        <v>3</v>
      </c>
      <c r="G1032">
        <v>0</v>
      </c>
      <c r="H1032" s="3">
        <v>198.49</v>
      </c>
      <c r="I1032">
        <v>1</v>
      </c>
      <c r="J1032" t="s">
        <v>1185</v>
      </c>
      <c r="K1032" t="s">
        <v>104</v>
      </c>
      <c r="L1032">
        <v>4</v>
      </c>
    </row>
    <row r="1033" spans="1:12" ht="12.75">
      <c r="A1033">
        <v>304</v>
      </c>
      <c r="B1033">
        <v>1309</v>
      </c>
      <c r="C1033" t="s">
        <v>143</v>
      </c>
      <c r="D1033">
        <v>36</v>
      </c>
      <c r="E1033" t="s">
        <v>148</v>
      </c>
      <c r="F1033">
        <v>3</v>
      </c>
      <c r="G1033">
        <v>19</v>
      </c>
      <c r="H1033" s="3">
        <v>198.68</v>
      </c>
      <c r="I1033">
        <v>2</v>
      </c>
      <c r="J1033" t="s">
        <v>1186</v>
      </c>
      <c r="K1033" t="s">
        <v>104</v>
      </c>
      <c r="L1033">
        <v>4</v>
      </c>
    </row>
    <row r="1034" spans="1:12" ht="12.75">
      <c r="A1034">
        <v>304</v>
      </c>
      <c r="B1034">
        <v>1309</v>
      </c>
      <c r="C1034" t="s">
        <v>143</v>
      </c>
      <c r="D1034">
        <v>36</v>
      </c>
      <c r="E1034" t="s">
        <v>148</v>
      </c>
      <c r="F1034">
        <v>3</v>
      </c>
      <c r="G1034">
        <v>29</v>
      </c>
      <c r="H1034" s="3">
        <v>198.78</v>
      </c>
      <c r="I1034">
        <v>3</v>
      </c>
      <c r="J1034" t="s">
        <v>1187</v>
      </c>
      <c r="K1034" t="s">
        <v>104</v>
      </c>
      <c r="L1034">
        <v>4</v>
      </c>
    </row>
    <row r="1035" spans="1:12" ht="12.75">
      <c r="A1035">
        <v>304</v>
      </c>
      <c r="B1035">
        <v>1309</v>
      </c>
      <c r="C1035" t="s">
        <v>143</v>
      </c>
      <c r="D1035">
        <v>36</v>
      </c>
      <c r="E1035" t="s">
        <v>148</v>
      </c>
      <c r="F1035">
        <v>3</v>
      </c>
      <c r="G1035">
        <v>41</v>
      </c>
      <c r="H1035" s="3">
        <v>198.9</v>
      </c>
      <c r="I1035">
        <v>4</v>
      </c>
      <c r="J1035" t="s">
        <v>1188</v>
      </c>
      <c r="K1035" t="s">
        <v>104</v>
      </c>
      <c r="L1035">
        <v>4</v>
      </c>
    </row>
    <row r="1036" spans="1:12" ht="12.75">
      <c r="A1036">
        <v>304</v>
      </c>
      <c r="B1036">
        <v>1309</v>
      </c>
      <c r="C1036" t="s">
        <v>143</v>
      </c>
      <c r="D1036">
        <v>36</v>
      </c>
      <c r="E1036" t="s">
        <v>148</v>
      </c>
      <c r="F1036">
        <v>3</v>
      </c>
      <c r="G1036">
        <v>48</v>
      </c>
      <c r="H1036" s="3">
        <v>198.97</v>
      </c>
      <c r="I1036">
        <v>5</v>
      </c>
      <c r="J1036" t="s">
        <v>1189</v>
      </c>
      <c r="K1036" t="s">
        <v>104</v>
      </c>
      <c r="L1036">
        <v>4</v>
      </c>
    </row>
    <row r="1037" spans="1:12" ht="12.75">
      <c r="A1037">
        <v>304</v>
      </c>
      <c r="B1037">
        <v>1309</v>
      </c>
      <c r="C1037" t="s">
        <v>143</v>
      </c>
      <c r="D1037">
        <v>36</v>
      </c>
      <c r="E1037" t="s">
        <v>148</v>
      </c>
      <c r="F1037">
        <v>3</v>
      </c>
      <c r="G1037">
        <v>54</v>
      </c>
      <c r="H1037" s="3">
        <v>199.03</v>
      </c>
      <c r="I1037">
        <v>6</v>
      </c>
      <c r="J1037" t="s">
        <v>1458</v>
      </c>
      <c r="K1037" t="s">
        <v>104</v>
      </c>
      <c r="L1037">
        <v>4</v>
      </c>
    </row>
    <row r="1038" spans="1:12" ht="12.75">
      <c r="A1038">
        <v>304</v>
      </c>
      <c r="B1038">
        <v>1309</v>
      </c>
      <c r="C1038" t="s">
        <v>143</v>
      </c>
      <c r="D1038">
        <v>36</v>
      </c>
      <c r="E1038" t="s">
        <v>148</v>
      </c>
      <c r="F1038">
        <v>3</v>
      </c>
      <c r="G1038">
        <v>72</v>
      </c>
      <c r="H1038" s="3">
        <v>199.21</v>
      </c>
      <c r="I1038">
        <v>7</v>
      </c>
      <c r="J1038" t="s">
        <v>1459</v>
      </c>
      <c r="K1038" t="s">
        <v>104</v>
      </c>
      <c r="L1038">
        <v>4</v>
      </c>
    </row>
    <row r="1039" spans="1:12" ht="12.75">
      <c r="A1039">
        <v>304</v>
      </c>
      <c r="B1039">
        <v>1309</v>
      </c>
      <c r="C1039" t="s">
        <v>143</v>
      </c>
      <c r="D1039">
        <v>36</v>
      </c>
      <c r="E1039" t="s">
        <v>148</v>
      </c>
      <c r="F1039">
        <v>3</v>
      </c>
      <c r="G1039">
        <v>86</v>
      </c>
      <c r="H1039" s="3">
        <v>199.35</v>
      </c>
      <c r="I1039">
        <v>8</v>
      </c>
      <c r="J1039" t="s">
        <v>1460</v>
      </c>
      <c r="K1039" t="s">
        <v>104</v>
      </c>
      <c r="L1039">
        <v>4</v>
      </c>
    </row>
    <row r="1040" spans="1:12" ht="12.75">
      <c r="A1040">
        <v>304</v>
      </c>
      <c r="B1040">
        <v>1309</v>
      </c>
      <c r="C1040" t="s">
        <v>143</v>
      </c>
      <c r="D1040">
        <v>36</v>
      </c>
      <c r="E1040" t="s">
        <v>148</v>
      </c>
      <c r="F1040">
        <v>3</v>
      </c>
      <c r="G1040">
        <v>94</v>
      </c>
      <c r="H1040" s="3">
        <v>199.43</v>
      </c>
      <c r="I1040">
        <v>9</v>
      </c>
      <c r="J1040" t="s">
        <v>1461</v>
      </c>
      <c r="K1040" t="s">
        <v>104</v>
      </c>
      <c r="L1040">
        <v>4</v>
      </c>
    </row>
    <row r="1041" spans="1:12" ht="12.75">
      <c r="A1041">
        <v>304</v>
      </c>
      <c r="B1041">
        <v>1309</v>
      </c>
      <c r="C1041" t="s">
        <v>143</v>
      </c>
      <c r="D1041">
        <v>36</v>
      </c>
      <c r="E1041" t="s">
        <v>148</v>
      </c>
      <c r="F1041">
        <v>3</v>
      </c>
      <c r="G1041">
        <v>98</v>
      </c>
      <c r="H1041" s="3">
        <v>199.47</v>
      </c>
      <c r="I1041">
        <v>10</v>
      </c>
      <c r="J1041" t="s">
        <v>1462</v>
      </c>
      <c r="K1041" t="s">
        <v>104</v>
      </c>
      <c r="L1041">
        <v>4</v>
      </c>
    </row>
    <row r="1042" spans="1:12" ht="12.75">
      <c r="A1042">
        <v>304</v>
      </c>
      <c r="B1042">
        <v>1309</v>
      </c>
      <c r="C1042" t="s">
        <v>143</v>
      </c>
      <c r="D1042">
        <v>36</v>
      </c>
      <c r="E1042" t="s">
        <v>148</v>
      </c>
      <c r="F1042">
        <v>3</v>
      </c>
      <c r="G1042">
        <v>122</v>
      </c>
      <c r="H1042" s="3">
        <v>199.71</v>
      </c>
      <c r="I1042">
        <v>11</v>
      </c>
      <c r="J1042" t="s">
        <v>1463</v>
      </c>
      <c r="K1042" t="s">
        <v>104</v>
      </c>
      <c r="L1042">
        <v>4</v>
      </c>
    </row>
    <row r="1043" spans="1:12" ht="12.75">
      <c r="A1043">
        <v>304</v>
      </c>
      <c r="B1043">
        <v>1309</v>
      </c>
      <c r="C1043" t="s">
        <v>143</v>
      </c>
      <c r="D1043">
        <v>36</v>
      </c>
      <c r="E1043" t="s">
        <v>148</v>
      </c>
      <c r="F1043">
        <v>3</v>
      </c>
      <c r="G1043">
        <v>128</v>
      </c>
      <c r="H1043" s="3">
        <v>199.77</v>
      </c>
      <c r="I1043">
        <v>12</v>
      </c>
      <c r="J1043" t="s">
        <v>1464</v>
      </c>
      <c r="K1043" t="s">
        <v>104</v>
      </c>
      <c r="L1043">
        <v>4</v>
      </c>
    </row>
    <row r="1044" spans="1:12" ht="12.75">
      <c r="A1044">
        <v>304</v>
      </c>
      <c r="B1044">
        <v>1309</v>
      </c>
      <c r="C1044" t="s">
        <v>143</v>
      </c>
      <c r="D1044">
        <v>36</v>
      </c>
      <c r="E1044" t="s">
        <v>148</v>
      </c>
      <c r="F1044">
        <v>4</v>
      </c>
      <c r="G1044">
        <v>0</v>
      </c>
      <c r="H1044" s="3">
        <v>199.91</v>
      </c>
      <c r="I1044">
        <v>1</v>
      </c>
      <c r="J1044" t="s">
        <v>1465</v>
      </c>
      <c r="K1044" t="s">
        <v>104</v>
      </c>
      <c r="L1044">
        <v>4</v>
      </c>
    </row>
    <row r="1045" spans="1:12" ht="12.75">
      <c r="A1045">
        <v>304</v>
      </c>
      <c r="B1045">
        <v>1309</v>
      </c>
      <c r="C1045" t="s">
        <v>143</v>
      </c>
      <c r="D1045">
        <v>36</v>
      </c>
      <c r="E1045" t="s">
        <v>148</v>
      </c>
      <c r="F1045">
        <v>4</v>
      </c>
      <c r="G1045">
        <v>12</v>
      </c>
      <c r="H1045" s="3">
        <v>200.03</v>
      </c>
      <c r="I1045">
        <v>2</v>
      </c>
      <c r="J1045" t="s">
        <v>1466</v>
      </c>
      <c r="K1045" t="s">
        <v>104</v>
      </c>
      <c r="L1045">
        <v>4</v>
      </c>
    </row>
    <row r="1046" spans="1:12" ht="12.75">
      <c r="A1046">
        <v>304</v>
      </c>
      <c r="B1046">
        <v>1309</v>
      </c>
      <c r="C1046" t="s">
        <v>143</v>
      </c>
      <c r="D1046">
        <v>37</v>
      </c>
      <c r="E1046" t="s">
        <v>148</v>
      </c>
      <c r="F1046">
        <v>1</v>
      </c>
      <c r="G1046">
        <v>0</v>
      </c>
      <c r="H1046" s="3">
        <v>200.4</v>
      </c>
      <c r="I1046">
        <v>1</v>
      </c>
      <c r="J1046" t="s">
        <v>1467</v>
      </c>
      <c r="K1046" t="s">
        <v>104</v>
      </c>
      <c r="L1046">
        <v>4</v>
      </c>
    </row>
    <row r="1047" spans="1:12" ht="12.75">
      <c r="A1047">
        <v>304</v>
      </c>
      <c r="B1047">
        <v>1309</v>
      </c>
      <c r="C1047" t="s">
        <v>143</v>
      </c>
      <c r="D1047">
        <v>37</v>
      </c>
      <c r="E1047" t="s">
        <v>148</v>
      </c>
      <c r="F1047">
        <v>1</v>
      </c>
      <c r="G1047">
        <v>7</v>
      </c>
      <c r="H1047" s="3">
        <v>200.47</v>
      </c>
      <c r="I1047">
        <v>2</v>
      </c>
      <c r="J1047" t="s">
        <v>1468</v>
      </c>
      <c r="K1047" t="s">
        <v>104</v>
      </c>
      <c r="L1047">
        <v>4</v>
      </c>
    </row>
    <row r="1048" spans="1:12" ht="12.75">
      <c r="A1048">
        <v>304</v>
      </c>
      <c r="B1048">
        <v>1309</v>
      </c>
      <c r="C1048" t="s">
        <v>143</v>
      </c>
      <c r="D1048">
        <v>37</v>
      </c>
      <c r="E1048" t="s">
        <v>148</v>
      </c>
      <c r="F1048">
        <v>1</v>
      </c>
      <c r="G1048">
        <v>11</v>
      </c>
      <c r="H1048" s="3">
        <v>200.51</v>
      </c>
      <c r="I1048">
        <v>3</v>
      </c>
      <c r="J1048" t="s">
        <v>1469</v>
      </c>
      <c r="K1048" t="s">
        <v>104</v>
      </c>
      <c r="L1048">
        <v>4</v>
      </c>
    </row>
    <row r="1049" spans="1:12" ht="12.75">
      <c r="A1049">
        <v>304</v>
      </c>
      <c r="B1049">
        <v>1309</v>
      </c>
      <c r="C1049" t="s">
        <v>143</v>
      </c>
      <c r="D1049">
        <v>37</v>
      </c>
      <c r="E1049" t="s">
        <v>148</v>
      </c>
      <c r="F1049">
        <v>1</v>
      </c>
      <c r="G1049">
        <v>14</v>
      </c>
      <c r="H1049" s="3">
        <v>200.54</v>
      </c>
      <c r="I1049">
        <v>4</v>
      </c>
      <c r="J1049" t="s">
        <v>1470</v>
      </c>
      <c r="K1049" t="s">
        <v>104</v>
      </c>
      <c r="L1049">
        <v>4</v>
      </c>
    </row>
    <row r="1050" spans="1:12" ht="12.75">
      <c r="A1050">
        <v>304</v>
      </c>
      <c r="B1050">
        <v>1309</v>
      </c>
      <c r="C1050" t="s">
        <v>143</v>
      </c>
      <c r="D1050">
        <v>37</v>
      </c>
      <c r="E1050" t="s">
        <v>148</v>
      </c>
      <c r="F1050">
        <v>1</v>
      </c>
      <c r="G1050">
        <v>29</v>
      </c>
      <c r="H1050" s="3">
        <v>200.69</v>
      </c>
      <c r="I1050">
        <v>5</v>
      </c>
      <c r="J1050" t="s">
        <v>1471</v>
      </c>
      <c r="K1050" t="s">
        <v>104</v>
      </c>
      <c r="L1050">
        <v>4</v>
      </c>
    </row>
    <row r="1051" spans="1:12" ht="12.75">
      <c r="A1051">
        <v>304</v>
      </c>
      <c r="B1051">
        <v>1309</v>
      </c>
      <c r="C1051" t="s">
        <v>143</v>
      </c>
      <c r="D1051">
        <v>37</v>
      </c>
      <c r="E1051" t="s">
        <v>148</v>
      </c>
      <c r="F1051">
        <v>1</v>
      </c>
      <c r="G1051">
        <v>46</v>
      </c>
      <c r="H1051" s="3">
        <v>200.86</v>
      </c>
      <c r="I1051">
        <v>6</v>
      </c>
      <c r="J1051" t="s">
        <v>1472</v>
      </c>
      <c r="K1051" t="s">
        <v>104</v>
      </c>
      <c r="L1051">
        <v>4</v>
      </c>
    </row>
    <row r="1052" spans="1:12" ht="12.75">
      <c r="A1052">
        <v>304</v>
      </c>
      <c r="B1052">
        <v>1309</v>
      </c>
      <c r="C1052" t="s">
        <v>143</v>
      </c>
      <c r="D1052">
        <v>37</v>
      </c>
      <c r="E1052" t="s">
        <v>148</v>
      </c>
      <c r="F1052">
        <v>1</v>
      </c>
      <c r="G1052">
        <v>57</v>
      </c>
      <c r="H1052" s="3">
        <v>200.97</v>
      </c>
      <c r="I1052">
        <v>7</v>
      </c>
      <c r="J1052" t="s">
        <v>1473</v>
      </c>
      <c r="K1052" t="s">
        <v>104</v>
      </c>
      <c r="L1052">
        <v>4</v>
      </c>
    </row>
    <row r="1053" spans="1:12" ht="12.75">
      <c r="A1053">
        <v>304</v>
      </c>
      <c r="B1053">
        <v>1309</v>
      </c>
      <c r="C1053" t="s">
        <v>143</v>
      </c>
      <c r="D1053">
        <v>37</v>
      </c>
      <c r="E1053" t="s">
        <v>148</v>
      </c>
      <c r="F1053">
        <v>1</v>
      </c>
      <c r="G1053">
        <v>69</v>
      </c>
      <c r="H1053" s="3">
        <v>201.09</v>
      </c>
      <c r="I1053">
        <v>8</v>
      </c>
      <c r="J1053" t="s">
        <v>1474</v>
      </c>
      <c r="K1053" t="s">
        <v>104</v>
      </c>
      <c r="L1053">
        <v>4</v>
      </c>
    </row>
    <row r="1054" spans="1:12" ht="12.75">
      <c r="A1054">
        <v>304</v>
      </c>
      <c r="B1054">
        <v>1309</v>
      </c>
      <c r="C1054" t="s">
        <v>143</v>
      </c>
      <c r="D1054">
        <v>37</v>
      </c>
      <c r="E1054" t="s">
        <v>148</v>
      </c>
      <c r="F1054">
        <v>1</v>
      </c>
      <c r="G1054">
        <v>80</v>
      </c>
      <c r="H1054" s="3">
        <v>201.2</v>
      </c>
      <c r="I1054">
        <v>9</v>
      </c>
      <c r="J1054" t="s">
        <v>1475</v>
      </c>
      <c r="K1054" t="s">
        <v>104</v>
      </c>
      <c r="L1054">
        <v>4</v>
      </c>
    </row>
    <row r="1055" spans="1:12" ht="12.75">
      <c r="A1055">
        <v>304</v>
      </c>
      <c r="B1055">
        <v>1309</v>
      </c>
      <c r="C1055" t="s">
        <v>143</v>
      </c>
      <c r="D1055">
        <v>37</v>
      </c>
      <c r="E1055" t="s">
        <v>148</v>
      </c>
      <c r="F1055">
        <v>1</v>
      </c>
      <c r="G1055">
        <v>88</v>
      </c>
      <c r="H1055" s="3">
        <v>201.28</v>
      </c>
      <c r="I1055">
        <v>10</v>
      </c>
      <c r="J1055" t="s">
        <v>1476</v>
      </c>
      <c r="K1055" t="s">
        <v>104</v>
      </c>
      <c r="L1055">
        <v>4</v>
      </c>
    </row>
    <row r="1056" spans="1:12" ht="12.75">
      <c r="A1056">
        <v>304</v>
      </c>
      <c r="B1056">
        <v>1309</v>
      </c>
      <c r="C1056" t="s">
        <v>143</v>
      </c>
      <c r="D1056">
        <v>37</v>
      </c>
      <c r="E1056" t="s">
        <v>148</v>
      </c>
      <c r="F1056">
        <v>1</v>
      </c>
      <c r="G1056">
        <v>107</v>
      </c>
      <c r="H1056" s="3">
        <v>201.47</v>
      </c>
      <c r="I1056">
        <v>11</v>
      </c>
      <c r="J1056" t="s">
        <v>1477</v>
      </c>
      <c r="K1056" t="s">
        <v>104</v>
      </c>
      <c r="L1056">
        <v>4</v>
      </c>
    </row>
    <row r="1057" spans="1:12" ht="12.75">
      <c r="A1057">
        <v>304</v>
      </c>
      <c r="B1057">
        <v>1309</v>
      </c>
      <c r="C1057" t="s">
        <v>143</v>
      </c>
      <c r="D1057">
        <v>37</v>
      </c>
      <c r="E1057" t="s">
        <v>148</v>
      </c>
      <c r="F1057">
        <v>2</v>
      </c>
      <c r="G1057">
        <v>0</v>
      </c>
      <c r="H1057" s="3">
        <v>201.9</v>
      </c>
      <c r="I1057">
        <v>1</v>
      </c>
      <c r="J1057" t="s">
        <v>1478</v>
      </c>
      <c r="K1057" t="s">
        <v>104</v>
      </c>
      <c r="L1057">
        <v>4</v>
      </c>
    </row>
    <row r="1058" spans="1:12" ht="12.75">
      <c r="A1058">
        <v>304</v>
      </c>
      <c r="B1058">
        <v>1309</v>
      </c>
      <c r="C1058" t="s">
        <v>143</v>
      </c>
      <c r="D1058">
        <v>37</v>
      </c>
      <c r="E1058" t="s">
        <v>148</v>
      </c>
      <c r="F1058">
        <v>2</v>
      </c>
      <c r="G1058">
        <v>37</v>
      </c>
      <c r="H1058" s="3">
        <v>202.27</v>
      </c>
      <c r="I1058">
        <v>2</v>
      </c>
      <c r="J1058" t="s">
        <v>1479</v>
      </c>
      <c r="K1058" t="s">
        <v>104</v>
      </c>
      <c r="L1058">
        <v>4</v>
      </c>
    </row>
    <row r="1059" spans="1:12" ht="12.75">
      <c r="A1059">
        <v>304</v>
      </c>
      <c r="B1059">
        <v>1309</v>
      </c>
      <c r="C1059" t="s">
        <v>143</v>
      </c>
      <c r="D1059">
        <v>37</v>
      </c>
      <c r="E1059" t="s">
        <v>148</v>
      </c>
      <c r="F1059">
        <v>2</v>
      </c>
      <c r="G1059">
        <v>42</v>
      </c>
      <c r="H1059" s="3">
        <v>202.32</v>
      </c>
      <c r="I1059">
        <v>3</v>
      </c>
      <c r="J1059" t="s">
        <v>1480</v>
      </c>
      <c r="K1059" t="s">
        <v>104</v>
      </c>
      <c r="L1059">
        <v>4</v>
      </c>
    </row>
    <row r="1060" spans="1:12" ht="12.75">
      <c r="A1060">
        <v>304</v>
      </c>
      <c r="B1060">
        <v>1309</v>
      </c>
      <c r="C1060" t="s">
        <v>143</v>
      </c>
      <c r="D1060">
        <v>37</v>
      </c>
      <c r="E1060" t="s">
        <v>148</v>
      </c>
      <c r="F1060">
        <v>2</v>
      </c>
      <c r="G1060">
        <v>79</v>
      </c>
      <c r="H1060" s="3">
        <v>202.69</v>
      </c>
      <c r="I1060">
        <v>4</v>
      </c>
      <c r="J1060" t="s">
        <v>1481</v>
      </c>
      <c r="K1060" t="s">
        <v>104</v>
      </c>
      <c r="L1060">
        <v>4</v>
      </c>
    </row>
    <row r="1061" spans="1:12" ht="12.75">
      <c r="A1061">
        <v>304</v>
      </c>
      <c r="B1061">
        <v>1309</v>
      </c>
      <c r="C1061" t="s">
        <v>143</v>
      </c>
      <c r="D1061">
        <v>37</v>
      </c>
      <c r="E1061" t="s">
        <v>148</v>
      </c>
      <c r="F1061">
        <v>2</v>
      </c>
      <c r="G1061">
        <v>88</v>
      </c>
      <c r="H1061" s="3">
        <v>202.78</v>
      </c>
      <c r="I1061">
        <v>5</v>
      </c>
      <c r="J1061" t="s">
        <v>1482</v>
      </c>
      <c r="K1061" t="s">
        <v>104</v>
      </c>
      <c r="L1061">
        <v>4</v>
      </c>
    </row>
    <row r="1062" spans="1:12" ht="12.75">
      <c r="A1062">
        <v>304</v>
      </c>
      <c r="B1062">
        <v>1309</v>
      </c>
      <c r="C1062" t="s">
        <v>143</v>
      </c>
      <c r="D1062">
        <v>37</v>
      </c>
      <c r="E1062" t="s">
        <v>148</v>
      </c>
      <c r="F1062">
        <v>2</v>
      </c>
      <c r="G1062">
        <v>93</v>
      </c>
      <c r="H1062" s="3">
        <v>202.83</v>
      </c>
      <c r="I1062">
        <v>6</v>
      </c>
      <c r="J1062" t="s">
        <v>1483</v>
      </c>
      <c r="K1062" t="s">
        <v>104</v>
      </c>
      <c r="L1062">
        <v>4</v>
      </c>
    </row>
    <row r="1063" spans="1:12" ht="12.75">
      <c r="A1063">
        <v>304</v>
      </c>
      <c r="B1063">
        <v>1309</v>
      </c>
      <c r="C1063" t="s">
        <v>143</v>
      </c>
      <c r="D1063">
        <v>37</v>
      </c>
      <c r="E1063" t="s">
        <v>148</v>
      </c>
      <c r="F1063">
        <v>2</v>
      </c>
      <c r="G1063">
        <v>101</v>
      </c>
      <c r="H1063" s="3">
        <v>202.91</v>
      </c>
      <c r="I1063">
        <v>7</v>
      </c>
      <c r="J1063" t="s">
        <v>1484</v>
      </c>
      <c r="K1063" t="s">
        <v>104</v>
      </c>
      <c r="L1063">
        <v>4</v>
      </c>
    </row>
    <row r="1064" spans="1:12" ht="12.75">
      <c r="A1064">
        <v>304</v>
      </c>
      <c r="B1064">
        <v>1309</v>
      </c>
      <c r="C1064" t="s">
        <v>143</v>
      </c>
      <c r="D1064">
        <v>37</v>
      </c>
      <c r="E1064" t="s">
        <v>148</v>
      </c>
      <c r="F1064">
        <v>2</v>
      </c>
      <c r="G1064">
        <v>108</v>
      </c>
      <c r="H1064" s="3">
        <v>202.98</v>
      </c>
      <c r="I1064">
        <v>8</v>
      </c>
      <c r="J1064" t="s">
        <v>1485</v>
      </c>
      <c r="K1064" t="s">
        <v>104</v>
      </c>
      <c r="L1064">
        <v>4</v>
      </c>
    </row>
    <row r="1065" spans="1:12" ht="12.75">
      <c r="A1065">
        <v>304</v>
      </c>
      <c r="B1065">
        <v>1309</v>
      </c>
      <c r="C1065" t="s">
        <v>143</v>
      </c>
      <c r="D1065">
        <v>37</v>
      </c>
      <c r="E1065" t="s">
        <v>148</v>
      </c>
      <c r="F1065">
        <v>2</v>
      </c>
      <c r="G1065">
        <v>114</v>
      </c>
      <c r="H1065" s="3">
        <v>203.04</v>
      </c>
      <c r="I1065">
        <v>9</v>
      </c>
      <c r="J1065" t="s">
        <v>1486</v>
      </c>
      <c r="K1065" t="s">
        <v>104</v>
      </c>
      <c r="L1065">
        <v>4</v>
      </c>
    </row>
    <row r="1066" spans="1:12" ht="12.75">
      <c r="A1066">
        <v>304</v>
      </c>
      <c r="B1066">
        <v>1309</v>
      </c>
      <c r="C1066" t="s">
        <v>143</v>
      </c>
      <c r="D1066">
        <v>37</v>
      </c>
      <c r="E1066" t="s">
        <v>148</v>
      </c>
      <c r="F1066">
        <v>2</v>
      </c>
      <c r="G1066">
        <v>137</v>
      </c>
      <c r="H1066" s="3">
        <v>203.27</v>
      </c>
      <c r="I1066">
        <v>10</v>
      </c>
      <c r="J1066" t="s">
        <v>1487</v>
      </c>
      <c r="K1066" t="s">
        <v>104</v>
      </c>
      <c r="L1066">
        <v>4</v>
      </c>
    </row>
    <row r="1067" spans="1:12" ht="12.75">
      <c r="A1067">
        <v>304</v>
      </c>
      <c r="B1067">
        <v>1309</v>
      </c>
      <c r="C1067" t="s">
        <v>143</v>
      </c>
      <c r="D1067">
        <v>37</v>
      </c>
      <c r="E1067" t="s">
        <v>148</v>
      </c>
      <c r="F1067">
        <v>3</v>
      </c>
      <c r="G1067">
        <v>0</v>
      </c>
      <c r="H1067" s="3">
        <v>203.33</v>
      </c>
      <c r="I1067">
        <v>1</v>
      </c>
      <c r="J1067" t="s">
        <v>1488</v>
      </c>
      <c r="K1067" t="s">
        <v>104</v>
      </c>
      <c r="L1067">
        <v>4</v>
      </c>
    </row>
    <row r="1068" spans="1:12" ht="12.75">
      <c r="A1068">
        <v>304</v>
      </c>
      <c r="B1068">
        <v>1309</v>
      </c>
      <c r="C1068" t="s">
        <v>143</v>
      </c>
      <c r="D1068">
        <v>37</v>
      </c>
      <c r="E1068" t="s">
        <v>148</v>
      </c>
      <c r="F1068">
        <v>3</v>
      </c>
      <c r="G1068">
        <v>70</v>
      </c>
      <c r="H1068" s="3">
        <v>204.03</v>
      </c>
      <c r="I1068">
        <v>2</v>
      </c>
      <c r="J1068" t="s">
        <v>1489</v>
      </c>
      <c r="K1068" t="s">
        <v>104</v>
      </c>
      <c r="L1068">
        <v>4</v>
      </c>
    </row>
    <row r="1069" spans="1:12" ht="12.75">
      <c r="A1069">
        <v>304</v>
      </c>
      <c r="B1069">
        <v>1309</v>
      </c>
      <c r="C1069" t="s">
        <v>143</v>
      </c>
      <c r="D1069">
        <v>37</v>
      </c>
      <c r="E1069" t="s">
        <v>148</v>
      </c>
      <c r="F1069">
        <v>3</v>
      </c>
      <c r="G1069">
        <v>81</v>
      </c>
      <c r="H1069" s="3">
        <v>204.14</v>
      </c>
      <c r="I1069">
        <v>3</v>
      </c>
      <c r="J1069" t="s">
        <v>1490</v>
      </c>
      <c r="K1069" t="s">
        <v>104</v>
      </c>
      <c r="L1069">
        <v>4</v>
      </c>
    </row>
    <row r="1070" spans="1:12" ht="12.75">
      <c r="A1070">
        <v>304</v>
      </c>
      <c r="B1070">
        <v>1309</v>
      </c>
      <c r="C1070" t="s">
        <v>143</v>
      </c>
      <c r="D1070">
        <v>37</v>
      </c>
      <c r="E1070" t="s">
        <v>148</v>
      </c>
      <c r="F1070">
        <v>3</v>
      </c>
      <c r="G1070">
        <v>118</v>
      </c>
      <c r="H1070" s="3">
        <v>204.51</v>
      </c>
      <c r="I1070">
        <v>4</v>
      </c>
      <c r="J1070" t="s">
        <v>1491</v>
      </c>
      <c r="K1070" t="s">
        <v>104</v>
      </c>
      <c r="L1070">
        <v>4</v>
      </c>
    </row>
    <row r="1071" spans="1:12" ht="12.75">
      <c r="A1071">
        <v>304</v>
      </c>
      <c r="B1071">
        <v>1309</v>
      </c>
      <c r="C1071" t="s">
        <v>143</v>
      </c>
      <c r="D1071">
        <v>37</v>
      </c>
      <c r="E1071" t="s">
        <v>148</v>
      </c>
      <c r="F1071">
        <v>4</v>
      </c>
      <c r="G1071">
        <v>0</v>
      </c>
      <c r="H1071" s="3">
        <v>204.69</v>
      </c>
      <c r="I1071">
        <v>1</v>
      </c>
      <c r="J1071" t="s">
        <v>1492</v>
      </c>
      <c r="K1071" t="s">
        <v>104</v>
      </c>
      <c r="L1071">
        <v>4</v>
      </c>
    </row>
    <row r="1072" spans="1:12" ht="12.75">
      <c r="A1072">
        <v>304</v>
      </c>
      <c r="B1072">
        <v>1309</v>
      </c>
      <c r="C1072" t="s">
        <v>143</v>
      </c>
      <c r="D1072">
        <v>37</v>
      </c>
      <c r="E1072" t="s">
        <v>148</v>
      </c>
      <c r="F1072">
        <v>4</v>
      </c>
      <c r="G1072">
        <v>27</v>
      </c>
      <c r="H1072" s="3">
        <v>204.96</v>
      </c>
      <c r="I1072">
        <v>2</v>
      </c>
      <c r="J1072" t="s">
        <v>1493</v>
      </c>
      <c r="K1072" t="s">
        <v>104</v>
      </c>
      <c r="L1072">
        <v>4</v>
      </c>
    </row>
    <row r="1073" spans="1:12" ht="12.75">
      <c r="A1073">
        <v>304</v>
      </c>
      <c r="B1073">
        <v>1309</v>
      </c>
      <c r="C1073" t="s">
        <v>143</v>
      </c>
      <c r="D1073">
        <v>37</v>
      </c>
      <c r="E1073" t="s">
        <v>148</v>
      </c>
      <c r="F1073">
        <v>4</v>
      </c>
      <c r="G1073">
        <v>38</v>
      </c>
      <c r="H1073" s="3">
        <v>205.07</v>
      </c>
      <c r="I1073">
        <v>3</v>
      </c>
      <c r="J1073" t="s">
        <v>1494</v>
      </c>
      <c r="K1073" t="s">
        <v>104</v>
      </c>
      <c r="L1073">
        <v>4</v>
      </c>
    </row>
    <row r="1074" spans="1:12" ht="12.75">
      <c r="A1074">
        <v>304</v>
      </c>
      <c r="B1074">
        <v>1309</v>
      </c>
      <c r="C1074" t="s">
        <v>143</v>
      </c>
      <c r="D1074">
        <v>38</v>
      </c>
      <c r="E1074" t="s">
        <v>148</v>
      </c>
      <c r="F1074">
        <v>1</v>
      </c>
      <c r="G1074">
        <v>0</v>
      </c>
      <c r="H1074" s="3">
        <v>205.2</v>
      </c>
      <c r="I1074">
        <v>1</v>
      </c>
      <c r="J1074" t="s">
        <v>1495</v>
      </c>
      <c r="K1074" t="s">
        <v>104</v>
      </c>
      <c r="L1074">
        <v>4</v>
      </c>
    </row>
    <row r="1075" spans="1:12" ht="12.75">
      <c r="A1075">
        <v>304</v>
      </c>
      <c r="B1075">
        <v>1309</v>
      </c>
      <c r="C1075" t="s">
        <v>143</v>
      </c>
      <c r="D1075">
        <v>38</v>
      </c>
      <c r="E1075" t="s">
        <v>148</v>
      </c>
      <c r="F1075">
        <v>1</v>
      </c>
      <c r="G1075">
        <v>30</v>
      </c>
      <c r="H1075" s="3">
        <v>205.5</v>
      </c>
      <c r="I1075">
        <v>2</v>
      </c>
      <c r="J1075" t="s">
        <v>1496</v>
      </c>
      <c r="K1075" t="s">
        <v>104</v>
      </c>
      <c r="L1075">
        <v>4</v>
      </c>
    </row>
    <row r="1076" spans="1:12" ht="12.75">
      <c r="A1076">
        <v>304</v>
      </c>
      <c r="B1076">
        <v>1309</v>
      </c>
      <c r="C1076" t="s">
        <v>143</v>
      </c>
      <c r="D1076">
        <v>38</v>
      </c>
      <c r="E1076" t="s">
        <v>148</v>
      </c>
      <c r="F1076">
        <v>1</v>
      </c>
      <c r="G1076">
        <v>53</v>
      </c>
      <c r="H1076" s="3">
        <v>205.73</v>
      </c>
      <c r="I1076">
        <v>3</v>
      </c>
      <c r="J1076" t="s">
        <v>1497</v>
      </c>
      <c r="K1076" t="s">
        <v>104</v>
      </c>
      <c r="L1076">
        <v>4</v>
      </c>
    </row>
    <row r="1077" spans="1:12" ht="12.75">
      <c r="A1077">
        <v>304</v>
      </c>
      <c r="B1077">
        <v>1309</v>
      </c>
      <c r="C1077" t="s">
        <v>143</v>
      </c>
      <c r="D1077">
        <v>38</v>
      </c>
      <c r="E1077" t="s">
        <v>148</v>
      </c>
      <c r="F1077">
        <v>1</v>
      </c>
      <c r="G1077">
        <v>59</v>
      </c>
      <c r="H1077" s="3">
        <v>205.79</v>
      </c>
      <c r="I1077">
        <v>4</v>
      </c>
      <c r="J1077" t="s">
        <v>1498</v>
      </c>
      <c r="K1077" t="s">
        <v>104</v>
      </c>
      <c r="L1077">
        <v>4</v>
      </c>
    </row>
    <row r="1078" spans="1:12" ht="12.75">
      <c r="A1078">
        <v>304</v>
      </c>
      <c r="B1078">
        <v>1309</v>
      </c>
      <c r="C1078" t="s">
        <v>143</v>
      </c>
      <c r="D1078">
        <v>38</v>
      </c>
      <c r="E1078" t="s">
        <v>148</v>
      </c>
      <c r="F1078">
        <v>1</v>
      </c>
      <c r="G1078">
        <v>66</v>
      </c>
      <c r="H1078" s="3">
        <v>205.86</v>
      </c>
      <c r="I1078">
        <v>5</v>
      </c>
      <c r="J1078" t="s">
        <v>1499</v>
      </c>
      <c r="K1078" t="s">
        <v>104</v>
      </c>
      <c r="L1078">
        <v>4</v>
      </c>
    </row>
    <row r="1079" spans="1:12" ht="12.75">
      <c r="A1079">
        <v>304</v>
      </c>
      <c r="B1079">
        <v>1309</v>
      </c>
      <c r="C1079" t="s">
        <v>143</v>
      </c>
      <c r="D1079">
        <v>38</v>
      </c>
      <c r="E1079" t="s">
        <v>148</v>
      </c>
      <c r="F1079">
        <v>1</v>
      </c>
      <c r="G1079">
        <v>69</v>
      </c>
      <c r="H1079" s="3">
        <v>205.89</v>
      </c>
      <c r="I1079">
        <v>6</v>
      </c>
      <c r="J1079" t="s">
        <v>1500</v>
      </c>
      <c r="K1079" t="s">
        <v>104</v>
      </c>
      <c r="L1079">
        <v>4</v>
      </c>
    </row>
    <row r="1080" spans="1:12" ht="12.75">
      <c r="A1080">
        <v>304</v>
      </c>
      <c r="B1080">
        <v>1309</v>
      </c>
      <c r="C1080" t="s">
        <v>143</v>
      </c>
      <c r="D1080">
        <v>38</v>
      </c>
      <c r="E1080" t="s">
        <v>148</v>
      </c>
      <c r="F1080">
        <v>1</v>
      </c>
      <c r="G1080">
        <v>90</v>
      </c>
      <c r="H1080" s="3">
        <v>206.1</v>
      </c>
      <c r="I1080">
        <v>7</v>
      </c>
      <c r="J1080" t="s">
        <v>1501</v>
      </c>
      <c r="K1080" t="s">
        <v>104</v>
      </c>
      <c r="L1080">
        <v>4</v>
      </c>
    </row>
    <row r="1081" spans="1:12" ht="12.75">
      <c r="A1081">
        <v>304</v>
      </c>
      <c r="B1081">
        <v>1309</v>
      </c>
      <c r="C1081" t="s">
        <v>143</v>
      </c>
      <c r="D1081">
        <v>38</v>
      </c>
      <c r="E1081" t="s">
        <v>148</v>
      </c>
      <c r="F1081">
        <v>1</v>
      </c>
      <c r="G1081">
        <v>104</v>
      </c>
      <c r="H1081" s="3">
        <v>206.24</v>
      </c>
      <c r="I1081">
        <v>8</v>
      </c>
      <c r="J1081" t="s">
        <v>1502</v>
      </c>
      <c r="K1081" t="s">
        <v>178</v>
      </c>
      <c r="L1081">
        <v>5</v>
      </c>
    </row>
    <row r="1082" spans="1:12" ht="12.75">
      <c r="A1082">
        <v>304</v>
      </c>
      <c r="B1082">
        <v>1309</v>
      </c>
      <c r="C1082" t="s">
        <v>143</v>
      </c>
      <c r="D1082">
        <v>38</v>
      </c>
      <c r="E1082" t="s">
        <v>148</v>
      </c>
      <c r="F1082">
        <v>1</v>
      </c>
      <c r="G1082">
        <v>143</v>
      </c>
      <c r="H1082" s="3">
        <v>206.63</v>
      </c>
      <c r="I1082">
        <v>9</v>
      </c>
      <c r="J1082" t="s">
        <v>1503</v>
      </c>
      <c r="K1082" t="s">
        <v>178</v>
      </c>
      <c r="L1082">
        <v>5</v>
      </c>
    </row>
    <row r="1083" spans="1:12" ht="12.75">
      <c r="A1083">
        <v>304</v>
      </c>
      <c r="B1083">
        <v>1309</v>
      </c>
      <c r="C1083" t="s">
        <v>143</v>
      </c>
      <c r="D1083">
        <v>38</v>
      </c>
      <c r="E1083" t="s">
        <v>148</v>
      </c>
      <c r="F1083">
        <v>2</v>
      </c>
      <c r="G1083">
        <v>0</v>
      </c>
      <c r="H1083" s="3">
        <v>206.7</v>
      </c>
      <c r="I1083">
        <v>1</v>
      </c>
      <c r="J1083" t="s">
        <v>1504</v>
      </c>
      <c r="K1083" t="s">
        <v>178</v>
      </c>
      <c r="L1083">
        <v>5</v>
      </c>
    </row>
    <row r="1084" spans="1:12" ht="12.75">
      <c r="A1084">
        <v>304</v>
      </c>
      <c r="B1084">
        <v>1309</v>
      </c>
      <c r="C1084" t="s">
        <v>143</v>
      </c>
      <c r="D1084">
        <v>38</v>
      </c>
      <c r="E1084" t="s">
        <v>148</v>
      </c>
      <c r="F1084">
        <v>2</v>
      </c>
      <c r="G1084">
        <v>5</v>
      </c>
      <c r="H1084" s="3">
        <v>206.75</v>
      </c>
      <c r="I1084">
        <v>2</v>
      </c>
      <c r="J1084" t="s">
        <v>1505</v>
      </c>
      <c r="K1084" t="s">
        <v>104</v>
      </c>
      <c r="L1084">
        <v>4</v>
      </c>
    </row>
    <row r="1085" spans="1:12" ht="12.75">
      <c r="A1085">
        <v>304</v>
      </c>
      <c r="B1085">
        <v>1309</v>
      </c>
      <c r="C1085" t="s">
        <v>143</v>
      </c>
      <c r="D1085">
        <v>38</v>
      </c>
      <c r="E1085" t="s">
        <v>148</v>
      </c>
      <c r="F1085">
        <v>2</v>
      </c>
      <c r="G1085">
        <v>24</v>
      </c>
      <c r="H1085" s="3">
        <v>206.94</v>
      </c>
      <c r="I1085">
        <v>3</v>
      </c>
      <c r="J1085" t="s">
        <v>1506</v>
      </c>
      <c r="K1085" t="s">
        <v>104</v>
      </c>
      <c r="L1085">
        <v>4</v>
      </c>
    </row>
    <row r="1086" spans="1:12" ht="12.75">
      <c r="A1086">
        <v>304</v>
      </c>
      <c r="B1086">
        <v>1309</v>
      </c>
      <c r="C1086" t="s">
        <v>143</v>
      </c>
      <c r="D1086">
        <v>38</v>
      </c>
      <c r="E1086" t="s">
        <v>148</v>
      </c>
      <c r="F1086">
        <v>2</v>
      </c>
      <c r="G1086">
        <v>41</v>
      </c>
      <c r="H1086" s="3">
        <v>207.11</v>
      </c>
      <c r="I1086">
        <v>4</v>
      </c>
      <c r="J1086" t="s">
        <v>1507</v>
      </c>
      <c r="K1086" t="s">
        <v>104</v>
      </c>
      <c r="L1086">
        <v>4</v>
      </c>
    </row>
    <row r="1087" spans="1:12" ht="12.75">
      <c r="A1087">
        <v>304</v>
      </c>
      <c r="B1087">
        <v>1309</v>
      </c>
      <c r="C1087" t="s">
        <v>143</v>
      </c>
      <c r="D1087">
        <v>38</v>
      </c>
      <c r="E1087" t="s">
        <v>148</v>
      </c>
      <c r="F1087">
        <v>2</v>
      </c>
      <c r="G1087">
        <v>48</v>
      </c>
      <c r="H1087" s="3">
        <v>207.18</v>
      </c>
      <c r="I1087">
        <v>5</v>
      </c>
      <c r="J1087" t="s">
        <v>1508</v>
      </c>
      <c r="K1087" t="s">
        <v>104</v>
      </c>
      <c r="L1087">
        <v>4</v>
      </c>
    </row>
    <row r="1088" spans="1:12" ht="12.75">
      <c r="A1088">
        <v>304</v>
      </c>
      <c r="B1088">
        <v>1309</v>
      </c>
      <c r="C1088" t="s">
        <v>143</v>
      </c>
      <c r="D1088">
        <v>38</v>
      </c>
      <c r="E1088" t="s">
        <v>148</v>
      </c>
      <c r="F1088">
        <v>2</v>
      </c>
      <c r="G1088">
        <v>73</v>
      </c>
      <c r="H1088" s="3">
        <v>207.43</v>
      </c>
      <c r="I1088">
        <v>6</v>
      </c>
      <c r="J1088" t="s">
        <v>1509</v>
      </c>
      <c r="K1088" t="s">
        <v>104</v>
      </c>
      <c r="L1088">
        <v>4</v>
      </c>
    </row>
    <row r="1089" spans="1:12" ht="12.75">
      <c r="A1089">
        <v>304</v>
      </c>
      <c r="B1089">
        <v>1309</v>
      </c>
      <c r="C1089" t="s">
        <v>143</v>
      </c>
      <c r="D1089">
        <v>38</v>
      </c>
      <c r="E1089" t="s">
        <v>148</v>
      </c>
      <c r="F1089">
        <v>2</v>
      </c>
      <c r="G1089">
        <v>80</v>
      </c>
      <c r="H1089" s="3">
        <v>207.5</v>
      </c>
      <c r="I1089">
        <v>7</v>
      </c>
      <c r="J1089" t="s">
        <v>1510</v>
      </c>
      <c r="K1089" t="s">
        <v>104</v>
      </c>
      <c r="L1089">
        <v>4</v>
      </c>
    </row>
    <row r="1090" spans="1:12" ht="12.75">
      <c r="A1090">
        <v>304</v>
      </c>
      <c r="B1090">
        <v>1309</v>
      </c>
      <c r="C1090" t="s">
        <v>143</v>
      </c>
      <c r="D1090">
        <v>38</v>
      </c>
      <c r="E1090" t="s">
        <v>148</v>
      </c>
      <c r="F1090">
        <v>2</v>
      </c>
      <c r="G1090">
        <v>84</v>
      </c>
      <c r="H1090" s="3">
        <v>207.54</v>
      </c>
      <c r="I1090">
        <v>8</v>
      </c>
      <c r="J1090" t="s">
        <v>1511</v>
      </c>
      <c r="K1090" t="s">
        <v>104</v>
      </c>
      <c r="L1090">
        <v>4</v>
      </c>
    </row>
    <row r="1091" spans="1:12" ht="12.75">
      <c r="A1091">
        <v>304</v>
      </c>
      <c r="B1091">
        <v>1309</v>
      </c>
      <c r="C1091" t="s">
        <v>143</v>
      </c>
      <c r="D1091">
        <v>38</v>
      </c>
      <c r="E1091" t="s">
        <v>148</v>
      </c>
      <c r="F1091">
        <v>2</v>
      </c>
      <c r="G1091">
        <v>87</v>
      </c>
      <c r="H1091" s="3">
        <v>207.57</v>
      </c>
      <c r="I1091">
        <v>9</v>
      </c>
      <c r="J1091" t="s">
        <v>1512</v>
      </c>
      <c r="K1091" t="s">
        <v>104</v>
      </c>
      <c r="L1091">
        <v>4</v>
      </c>
    </row>
    <row r="1092" spans="1:12" ht="12.75">
      <c r="A1092">
        <v>304</v>
      </c>
      <c r="B1092">
        <v>1309</v>
      </c>
      <c r="C1092" t="s">
        <v>143</v>
      </c>
      <c r="D1092">
        <v>38</v>
      </c>
      <c r="E1092" t="s">
        <v>148</v>
      </c>
      <c r="F1092">
        <v>2</v>
      </c>
      <c r="G1092">
        <v>93</v>
      </c>
      <c r="H1092" s="3">
        <v>207.63</v>
      </c>
      <c r="I1092">
        <v>10</v>
      </c>
      <c r="J1092" t="s">
        <v>1513</v>
      </c>
      <c r="K1092" t="s">
        <v>104</v>
      </c>
      <c r="L1092">
        <v>4</v>
      </c>
    </row>
    <row r="1093" spans="1:12" ht="12.75">
      <c r="A1093">
        <v>304</v>
      </c>
      <c r="B1093">
        <v>1309</v>
      </c>
      <c r="C1093" t="s">
        <v>143</v>
      </c>
      <c r="D1093">
        <v>38</v>
      </c>
      <c r="E1093" t="s">
        <v>148</v>
      </c>
      <c r="F1093">
        <v>2</v>
      </c>
      <c r="G1093">
        <v>108</v>
      </c>
      <c r="H1093" s="3">
        <v>207.78</v>
      </c>
      <c r="I1093">
        <v>11</v>
      </c>
      <c r="J1093" t="s">
        <v>1514</v>
      </c>
      <c r="K1093" t="s">
        <v>104</v>
      </c>
      <c r="L1093">
        <v>4</v>
      </c>
    </row>
    <row r="1094" spans="1:12" ht="12.75">
      <c r="A1094">
        <v>304</v>
      </c>
      <c r="B1094">
        <v>1309</v>
      </c>
      <c r="C1094" t="s">
        <v>143</v>
      </c>
      <c r="D1094">
        <v>38</v>
      </c>
      <c r="E1094" t="s">
        <v>148</v>
      </c>
      <c r="F1094">
        <v>2</v>
      </c>
      <c r="G1094">
        <v>120</v>
      </c>
      <c r="H1094" s="3">
        <v>207.9</v>
      </c>
      <c r="I1094">
        <v>12</v>
      </c>
      <c r="J1094" t="s">
        <v>1515</v>
      </c>
      <c r="K1094" t="s">
        <v>104</v>
      </c>
      <c r="L1094">
        <v>4</v>
      </c>
    </row>
    <row r="1095" spans="1:12" ht="12.75">
      <c r="A1095">
        <v>304</v>
      </c>
      <c r="B1095">
        <v>1309</v>
      </c>
      <c r="C1095" t="s">
        <v>143</v>
      </c>
      <c r="D1095">
        <v>38</v>
      </c>
      <c r="E1095" t="s">
        <v>148</v>
      </c>
      <c r="F1095">
        <v>2</v>
      </c>
      <c r="G1095">
        <v>127</v>
      </c>
      <c r="H1095" s="3">
        <v>207.97</v>
      </c>
      <c r="I1095">
        <v>13</v>
      </c>
      <c r="J1095" t="s">
        <v>1516</v>
      </c>
      <c r="K1095" t="s">
        <v>104</v>
      </c>
      <c r="L1095">
        <v>4</v>
      </c>
    </row>
    <row r="1096" spans="1:12" ht="12.75">
      <c r="A1096">
        <v>304</v>
      </c>
      <c r="B1096">
        <v>1309</v>
      </c>
      <c r="C1096" t="s">
        <v>143</v>
      </c>
      <c r="D1096">
        <v>38</v>
      </c>
      <c r="E1096" t="s">
        <v>148</v>
      </c>
      <c r="F1096">
        <v>3</v>
      </c>
      <c r="G1096">
        <v>0</v>
      </c>
      <c r="H1096" s="3">
        <v>208.1</v>
      </c>
      <c r="I1096">
        <v>1</v>
      </c>
      <c r="J1096" t="s">
        <v>1517</v>
      </c>
      <c r="K1096" t="s">
        <v>104</v>
      </c>
      <c r="L1096">
        <v>4</v>
      </c>
    </row>
    <row r="1097" spans="1:12" ht="12.75">
      <c r="A1097">
        <v>304</v>
      </c>
      <c r="B1097">
        <v>1309</v>
      </c>
      <c r="C1097" t="s">
        <v>143</v>
      </c>
      <c r="D1097">
        <v>38</v>
      </c>
      <c r="E1097" t="s">
        <v>148</v>
      </c>
      <c r="F1097">
        <v>3</v>
      </c>
      <c r="G1097">
        <v>6</v>
      </c>
      <c r="H1097" s="3">
        <v>208.16</v>
      </c>
      <c r="I1097">
        <v>2</v>
      </c>
      <c r="J1097" t="s">
        <v>1518</v>
      </c>
      <c r="K1097" t="s">
        <v>104</v>
      </c>
      <c r="L1097">
        <v>4</v>
      </c>
    </row>
    <row r="1098" spans="1:12" ht="12.75">
      <c r="A1098">
        <v>304</v>
      </c>
      <c r="B1098">
        <v>1309</v>
      </c>
      <c r="C1098" t="s">
        <v>143</v>
      </c>
      <c r="D1098">
        <v>38</v>
      </c>
      <c r="E1098" t="s">
        <v>148</v>
      </c>
      <c r="F1098">
        <v>3</v>
      </c>
      <c r="G1098">
        <v>13</v>
      </c>
      <c r="H1098" s="3">
        <v>208.23</v>
      </c>
      <c r="I1098">
        <v>3</v>
      </c>
      <c r="J1098" t="s">
        <v>1519</v>
      </c>
      <c r="K1098" t="s">
        <v>104</v>
      </c>
      <c r="L1098">
        <v>4</v>
      </c>
    </row>
    <row r="1099" spans="1:12" ht="12.75">
      <c r="A1099">
        <v>304</v>
      </c>
      <c r="B1099">
        <v>1309</v>
      </c>
      <c r="C1099" t="s">
        <v>143</v>
      </c>
      <c r="D1099">
        <v>39</v>
      </c>
      <c r="E1099" t="s">
        <v>148</v>
      </c>
      <c r="F1099">
        <v>1</v>
      </c>
      <c r="G1099">
        <v>0</v>
      </c>
      <c r="H1099" s="3">
        <v>210</v>
      </c>
      <c r="I1099">
        <v>1</v>
      </c>
      <c r="J1099" t="s">
        <v>1520</v>
      </c>
      <c r="K1099" t="s">
        <v>104</v>
      </c>
      <c r="L1099">
        <v>4</v>
      </c>
    </row>
    <row r="1100" spans="1:12" ht="12.75">
      <c r="A1100">
        <v>304</v>
      </c>
      <c r="B1100">
        <v>1309</v>
      </c>
      <c r="C1100" t="s">
        <v>143</v>
      </c>
      <c r="D1100">
        <v>39</v>
      </c>
      <c r="E1100" t="s">
        <v>148</v>
      </c>
      <c r="F1100">
        <v>1</v>
      </c>
      <c r="G1100">
        <v>6</v>
      </c>
      <c r="H1100" s="3">
        <v>210.06</v>
      </c>
      <c r="I1100">
        <v>2</v>
      </c>
      <c r="J1100" t="s">
        <v>1521</v>
      </c>
      <c r="K1100" t="s">
        <v>104</v>
      </c>
      <c r="L1100">
        <v>4</v>
      </c>
    </row>
    <row r="1101" spans="1:12" ht="12.75">
      <c r="A1101">
        <v>304</v>
      </c>
      <c r="B1101">
        <v>1309</v>
      </c>
      <c r="C1101" t="s">
        <v>143</v>
      </c>
      <c r="D1101">
        <v>39</v>
      </c>
      <c r="E1101" t="s">
        <v>148</v>
      </c>
      <c r="F1101">
        <v>1</v>
      </c>
      <c r="G1101">
        <v>12</v>
      </c>
      <c r="H1101" s="3">
        <v>210.12</v>
      </c>
      <c r="I1101">
        <v>3</v>
      </c>
      <c r="J1101" t="s">
        <v>1522</v>
      </c>
      <c r="K1101" t="s">
        <v>104</v>
      </c>
      <c r="L1101">
        <v>4</v>
      </c>
    </row>
    <row r="1102" spans="1:12" ht="12.75">
      <c r="A1102">
        <v>304</v>
      </c>
      <c r="B1102">
        <v>1309</v>
      </c>
      <c r="C1102" t="s">
        <v>143</v>
      </c>
      <c r="D1102">
        <v>39</v>
      </c>
      <c r="E1102" t="s">
        <v>148</v>
      </c>
      <c r="F1102">
        <v>1</v>
      </c>
      <c r="G1102">
        <v>59</v>
      </c>
      <c r="H1102" s="3">
        <v>210.59</v>
      </c>
      <c r="I1102">
        <v>4</v>
      </c>
      <c r="J1102" t="s">
        <v>1523</v>
      </c>
      <c r="K1102" t="s">
        <v>178</v>
      </c>
      <c r="L1102">
        <v>5</v>
      </c>
    </row>
    <row r="1103" spans="1:12" ht="12.75">
      <c r="A1103">
        <v>304</v>
      </c>
      <c r="B1103">
        <v>1309</v>
      </c>
      <c r="C1103" t="s">
        <v>143</v>
      </c>
      <c r="D1103">
        <v>39</v>
      </c>
      <c r="E1103" t="s">
        <v>148</v>
      </c>
      <c r="F1103">
        <v>1</v>
      </c>
      <c r="G1103">
        <v>79</v>
      </c>
      <c r="H1103" s="3">
        <v>210.79</v>
      </c>
      <c r="I1103">
        <v>5</v>
      </c>
      <c r="J1103" t="s">
        <v>1524</v>
      </c>
      <c r="K1103" t="s">
        <v>178</v>
      </c>
      <c r="L1103">
        <v>5</v>
      </c>
    </row>
    <row r="1104" spans="1:12" ht="12.75">
      <c r="A1104">
        <v>304</v>
      </c>
      <c r="B1104">
        <v>1309</v>
      </c>
      <c r="C1104" t="s">
        <v>143</v>
      </c>
      <c r="D1104">
        <v>39</v>
      </c>
      <c r="E1104" t="s">
        <v>148</v>
      </c>
      <c r="F1104">
        <v>1</v>
      </c>
      <c r="G1104">
        <v>107</v>
      </c>
      <c r="H1104" s="3">
        <v>211.07</v>
      </c>
      <c r="I1104">
        <v>6</v>
      </c>
      <c r="J1104" t="s">
        <v>1525</v>
      </c>
      <c r="K1104" t="s">
        <v>178</v>
      </c>
      <c r="L1104">
        <v>5</v>
      </c>
    </row>
    <row r="1105" spans="1:12" ht="12.75">
      <c r="A1105">
        <v>304</v>
      </c>
      <c r="B1105">
        <v>1309</v>
      </c>
      <c r="C1105" t="s">
        <v>143</v>
      </c>
      <c r="D1105">
        <v>39</v>
      </c>
      <c r="E1105" t="s">
        <v>148</v>
      </c>
      <c r="F1105">
        <v>1</v>
      </c>
      <c r="G1105">
        <v>114</v>
      </c>
      <c r="H1105" s="3">
        <v>211.14</v>
      </c>
      <c r="I1105">
        <v>7</v>
      </c>
      <c r="J1105" t="s">
        <v>1526</v>
      </c>
      <c r="K1105" t="s">
        <v>178</v>
      </c>
      <c r="L1105">
        <v>5</v>
      </c>
    </row>
    <row r="1106" spans="1:12" ht="12.75">
      <c r="A1106">
        <v>304</v>
      </c>
      <c r="B1106">
        <v>1309</v>
      </c>
      <c r="C1106" t="s">
        <v>143</v>
      </c>
      <c r="D1106">
        <v>39</v>
      </c>
      <c r="E1106" t="s">
        <v>148</v>
      </c>
      <c r="F1106">
        <v>1</v>
      </c>
      <c r="G1106">
        <v>117</v>
      </c>
      <c r="H1106" s="3">
        <v>211.17</v>
      </c>
      <c r="I1106">
        <v>8</v>
      </c>
      <c r="J1106" t="s">
        <v>1527</v>
      </c>
      <c r="K1106" t="s">
        <v>178</v>
      </c>
      <c r="L1106">
        <v>5</v>
      </c>
    </row>
    <row r="1107" spans="1:12" ht="12.75">
      <c r="A1107">
        <v>304</v>
      </c>
      <c r="B1107">
        <v>1309</v>
      </c>
      <c r="C1107" t="s">
        <v>143</v>
      </c>
      <c r="D1107">
        <v>39</v>
      </c>
      <c r="E1107" t="s">
        <v>148</v>
      </c>
      <c r="F1107">
        <v>1</v>
      </c>
      <c r="G1107">
        <v>143</v>
      </c>
      <c r="H1107" s="3">
        <v>211.43</v>
      </c>
      <c r="I1107">
        <v>9</v>
      </c>
      <c r="J1107" t="s">
        <v>1528</v>
      </c>
      <c r="K1107" t="s">
        <v>178</v>
      </c>
      <c r="L1107">
        <v>5</v>
      </c>
    </row>
    <row r="1108" spans="1:12" ht="12.75">
      <c r="A1108">
        <v>304</v>
      </c>
      <c r="B1108">
        <v>1309</v>
      </c>
      <c r="C1108" t="s">
        <v>143</v>
      </c>
      <c r="D1108">
        <v>39</v>
      </c>
      <c r="E1108" t="s">
        <v>148</v>
      </c>
      <c r="F1108">
        <v>2</v>
      </c>
      <c r="G1108">
        <v>0</v>
      </c>
      <c r="H1108" s="3">
        <v>211.5</v>
      </c>
      <c r="I1108">
        <v>1</v>
      </c>
      <c r="J1108" t="s">
        <v>1529</v>
      </c>
      <c r="K1108" t="s">
        <v>178</v>
      </c>
      <c r="L1108">
        <v>5</v>
      </c>
    </row>
    <row r="1109" spans="1:12" ht="12.75">
      <c r="A1109">
        <v>304</v>
      </c>
      <c r="B1109">
        <v>1309</v>
      </c>
      <c r="C1109" t="s">
        <v>143</v>
      </c>
      <c r="D1109">
        <v>39</v>
      </c>
      <c r="E1109" t="s">
        <v>148</v>
      </c>
      <c r="F1109">
        <v>2</v>
      </c>
      <c r="G1109">
        <v>13</v>
      </c>
      <c r="H1109" s="3">
        <v>211.63</v>
      </c>
      <c r="I1109">
        <v>2</v>
      </c>
      <c r="J1109" t="s">
        <v>1530</v>
      </c>
      <c r="K1109" t="s">
        <v>178</v>
      </c>
      <c r="L1109">
        <v>5</v>
      </c>
    </row>
    <row r="1110" spans="1:12" ht="12.75">
      <c r="A1110">
        <v>304</v>
      </c>
      <c r="B1110">
        <v>1309</v>
      </c>
      <c r="C1110" t="s">
        <v>143</v>
      </c>
      <c r="D1110">
        <v>39</v>
      </c>
      <c r="E1110" t="s">
        <v>148</v>
      </c>
      <c r="F1110">
        <v>2</v>
      </c>
      <c r="G1110">
        <v>16</v>
      </c>
      <c r="H1110" s="3">
        <v>211.66</v>
      </c>
      <c r="I1110">
        <v>3</v>
      </c>
      <c r="J1110" t="s">
        <v>1531</v>
      </c>
      <c r="K1110" t="s">
        <v>178</v>
      </c>
      <c r="L1110">
        <v>5</v>
      </c>
    </row>
    <row r="1111" spans="1:12" ht="12.75">
      <c r="A1111">
        <v>304</v>
      </c>
      <c r="B1111">
        <v>1309</v>
      </c>
      <c r="C1111" t="s">
        <v>143</v>
      </c>
      <c r="D1111">
        <v>39</v>
      </c>
      <c r="E1111" t="s">
        <v>148</v>
      </c>
      <c r="F1111">
        <v>2</v>
      </c>
      <c r="G1111">
        <v>31</v>
      </c>
      <c r="H1111" s="3">
        <v>211.81</v>
      </c>
      <c r="I1111">
        <v>4</v>
      </c>
      <c r="J1111" t="s">
        <v>1532</v>
      </c>
      <c r="K1111" t="s">
        <v>178</v>
      </c>
      <c r="L1111">
        <v>5</v>
      </c>
    </row>
    <row r="1112" spans="1:12" ht="12.75">
      <c r="A1112">
        <v>304</v>
      </c>
      <c r="B1112">
        <v>1309</v>
      </c>
      <c r="C1112" t="s">
        <v>143</v>
      </c>
      <c r="D1112">
        <v>39</v>
      </c>
      <c r="E1112" t="s">
        <v>148</v>
      </c>
      <c r="F1112">
        <v>2</v>
      </c>
      <c r="G1112">
        <v>42</v>
      </c>
      <c r="H1112" s="3">
        <v>211.92</v>
      </c>
      <c r="I1112">
        <v>5</v>
      </c>
      <c r="J1112" t="s">
        <v>1533</v>
      </c>
      <c r="K1112" t="s">
        <v>178</v>
      </c>
      <c r="L1112">
        <v>5</v>
      </c>
    </row>
    <row r="1113" spans="1:12" ht="12.75">
      <c r="A1113">
        <v>304</v>
      </c>
      <c r="B1113">
        <v>1309</v>
      </c>
      <c r="C1113" t="s">
        <v>143</v>
      </c>
      <c r="D1113">
        <v>39</v>
      </c>
      <c r="E1113" t="s">
        <v>148</v>
      </c>
      <c r="F1113">
        <v>2</v>
      </c>
      <c r="G1113">
        <v>52</v>
      </c>
      <c r="H1113" s="3">
        <v>212.02</v>
      </c>
      <c r="I1113">
        <v>6</v>
      </c>
      <c r="J1113" t="s">
        <v>1534</v>
      </c>
      <c r="K1113" t="s">
        <v>178</v>
      </c>
      <c r="L1113">
        <v>5</v>
      </c>
    </row>
    <row r="1114" spans="1:12" ht="12.75">
      <c r="A1114">
        <v>304</v>
      </c>
      <c r="B1114">
        <v>1309</v>
      </c>
      <c r="C1114" t="s">
        <v>143</v>
      </c>
      <c r="D1114">
        <v>39</v>
      </c>
      <c r="E1114" t="s">
        <v>148</v>
      </c>
      <c r="F1114">
        <v>2</v>
      </c>
      <c r="G1114">
        <v>55</v>
      </c>
      <c r="H1114" s="3">
        <v>212.05</v>
      </c>
      <c r="I1114">
        <v>7</v>
      </c>
      <c r="J1114" t="s">
        <v>1267</v>
      </c>
      <c r="K1114" t="s">
        <v>178</v>
      </c>
      <c r="L1114">
        <v>5</v>
      </c>
    </row>
    <row r="1115" spans="1:12" ht="12.75">
      <c r="A1115">
        <v>304</v>
      </c>
      <c r="B1115">
        <v>1309</v>
      </c>
      <c r="C1115" t="s">
        <v>143</v>
      </c>
      <c r="D1115">
        <v>39</v>
      </c>
      <c r="E1115" t="s">
        <v>148</v>
      </c>
      <c r="F1115">
        <v>2</v>
      </c>
      <c r="G1115">
        <v>61</v>
      </c>
      <c r="H1115" s="3">
        <v>212.11</v>
      </c>
      <c r="I1115">
        <v>8</v>
      </c>
      <c r="J1115" t="s">
        <v>1268</v>
      </c>
      <c r="K1115" t="s">
        <v>178</v>
      </c>
      <c r="L1115">
        <v>5</v>
      </c>
    </row>
    <row r="1116" spans="1:12" ht="12.75">
      <c r="A1116">
        <v>304</v>
      </c>
      <c r="B1116">
        <v>1309</v>
      </c>
      <c r="C1116" t="s">
        <v>143</v>
      </c>
      <c r="D1116">
        <v>39</v>
      </c>
      <c r="E1116" t="s">
        <v>148</v>
      </c>
      <c r="F1116">
        <v>2</v>
      </c>
      <c r="G1116">
        <v>71</v>
      </c>
      <c r="H1116" s="3">
        <v>212.21</v>
      </c>
      <c r="I1116">
        <v>9</v>
      </c>
      <c r="J1116" t="s">
        <v>1269</v>
      </c>
      <c r="K1116" t="s">
        <v>178</v>
      </c>
      <c r="L1116">
        <v>5</v>
      </c>
    </row>
    <row r="1117" spans="1:12" ht="12.75">
      <c r="A1117">
        <v>304</v>
      </c>
      <c r="B1117">
        <v>1309</v>
      </c>
      <c r="C1117" t="s">
        <v>143</v>
      </c>
      <c r="D1117">
        <v>39</v>
      </c>
      <c r="E1117" t="s">
        <v>148</v>
      </c>
      <c r="F1117">
        <v>2</v>
      </c>
      <c r="G1117">
        <v>81</v>
      </c>
      <c r="H1117" s="3">
        <v>212.31</v>
      </c>
      <c r="I1117">
        <v>10</v>
      </c>
      <c r="J1117" t="s">
        <v>1270</v>
      </c>
      <c r="K1117" t="s">
        <v>178</v>
      </c>
      <c r="L1117">
        <v>5</v>
      </c>
    </row>
    <row r="1118" spans="1:12" ht="12.75">
      <c r="A1118">
        <v>304</v>
      </c>
      <c r="B1118">
        <v>1309</v>
      </c>
      <c r="C1118" t="s">
        <v>143</v>
      </c>
      <c r="D1118">
        <v>39</v>
      </c>
      <c r="E1118" t="s">
        <v>148</v>
      </c>
      <c r="F1118">
        <v>2</v>
      </c>
      <c r="G1118">
        <v>90</v>
      </c>
      <c r="H1118" s="3">
        <v>212.4</v>
      </c>
      <c r="I1118">
        <v>11</v>
      </c>
      <c r="J1118" t="s">
        <v>1271</v>
      </c>
      <c r="K1118" t="s">
        <v>178</v>
      </c>
      <c r="L1118">
        <v>5</v>
      </c>
    </row>
    <row r="1119" spans="1:12" ht="12.75">
      <c r="A1119">
        <v>304</v>
      </c>
      <c r="B1119">
        <v>1309</v>
      </c>
      <c r="C1119" t="s">
        <v>143</v>
      </c>
      <c r="D1119">
        <v>39</v>
      </c>
      <c r="E1119" t="s">
        <v>148</v>
      </c>
      <c r="F1119">
        <v>2</v>
      </c>
      <c r="G1119">
        <v>98</v>
      </c>
      <c r="H1119" s="3">
        <v>212.48</v>
      </c>
      <c r="I1119">
        <v>12</v>
      </c>
      <c r="J1119" t="s">
        <v>1272</v>
      </c>
      <c r="K1119" t="s">
        <v>178</v>
      </c>
      <c r="L1119">
        <v>5</v>
      </c>
    </row>
    <row r="1120" spans="1:12" ht="12.75">
      <c r="A1120">
        <v>304</v>
      </c>
      <c r="B1120">
        <v>1309</v>
      </c>
      <c r="C1120" t="s">
        <v>143</v>
      </c>
      <c r="D1120">
        <v>39</v>
      </c>
      <c r="E1120" t="s">
        <v>148</v>
      </c>
      <c r="F1120">
        <v>2</v>
      </c>
      <c r="G1120">
        <v>104</v>
      </c>
      <c r="H1120" s="3">
        <v>212.54</v>
      </c>
      <c r="I1120">
        <v>13</v>
      </c>
      <c r="J1120" t="s">
        <v>1273</v>
      </c>
      <c r="K1120" t="s">
        <v>178</v>
      </c>
      <c r="L1120">
        <v>5</v>
      </c>
    </row>
    <row r="1121" spans="1:12" ht="12.75">
      <c r="A1121">
        <v>304</v>
      </c>
      <c r="B1121">
        <v>1309</v>
      </c>
      <c r="C1121" t="s">
        <v>143</v>
      </c>
      <c r="D1121">
        <v>39</v>
      </c>
      <c r="E1121" t="s">
        <v>148</v>
      </c>
      <c r="F1121">
        <v>2</v>
      </c>
      <c r="G1121">
        <v>111</v>
      </c>
      <c r="H1121" s="3">
        <v>212.61</v>
      </c>
      <c r="I1121">
        <v>14</v>
      </c>
      <c r="J1121" t="s">
        <v>1274</v>
      </c>
      <c r="K1121" t="s">
        <v>178</v>
      </c>
      <c r="L1121">
        <v>5</v>
      </c>
    </row>
    <row r="1122" spans="1:12" ht="12.75">
      <c r="A1122">
        <v>304</v>
      </c>
      <c r="B1122">
        <v>1309</v>
      </c>
      <c r="C1122" t="s">
        <v>143</v>
      </c>
      <c r="D1122">
        <v>39</v>
      </c>
      <c r="E1122" t="s">
        <v>148</v>
      </c>
      <c r="F1122">
        <v>2</v>
      </c>
      <c r="G1122">
        <v>123</v>
      </c>
      <c r="H1122" s="3">
        <v>212.73</v>
      </c>
      <c r="I1122">
        <v>15</v>
      </c>
      <c r="J1122" t="s">
        <v>1275</v>
      </c>
      <c r="K1122" t="s">
        <v>178</v>
      </c>
      <c r="L1122">
        <v>5</v>
      </c>
    </row>
    <row r="1123" spans="1:12" ht="12.75">
      <c r="A1123">
        <v>304</v>
      </c>
      <c r="B1123">
        <v>1309</v>
      </c>
      <c r="C1123" t="s">
        <v>143</v>
      </c>
      <c r="D1123">
        <v>39</v>
      </c>
      <c r="E1123" t="s">
        <v>148</v>
      </c>
      <c r="F1123">
        <v>2</v>
      </c>
      <c r="G1123">
        <v>130</v>
      </c>
      <c r="H1123" s="3">
        <v>212.8</v>
      </c>
      <c r="I1123">
        <v>16</v>
      </c>
      <c r="J1123" t="s">
        <v>1276</v>
      </c>
      <c r="K1123" t="s">
        <v>178</v>
      </c>
      <c r="L1123">
        <v>5</v>
      </c>
    </row>
    <row r="1124" spans="1:12" ht="12.75">
      <c r="A1124">
        <v>304</v>
      </c>
      <c r="B1124">
        <v>1309</v>
      </c>
      <c r="C1124" t="s">
        <v>143</v>
      </c>
      <c r="D1124">
        <v>39</v>
      </c>
      <c r="E1124" t="s">
        <v>148</v>
      </c>
      <c r="F1124">
        <v>2</v>
      </c>
      <c r="G1124">
        <v>137</v>
      </c>
      <c r="H1124" s="3">
        <v>212.87</v>
      </c>
      <c r="I1124">
        <v>17</v>
      </c>
      <c r="J1124" t="s">
        <v>1277</v>
      </c>
      <c r="K1124" t="s">
        <v>178</v>
      </c>
      <c r="L1124">
        <v>5</v>
      </c>
    </row>
    <row r="1125" spans="1:12" ht="12.75">
      <c r="A1125">
        <v>304</v>
      </c>
      <c r="B1125">
        <v>1309</v>
      </c>
      <c r="C1125" t="s">
        <v>143</v>
      </c>
      <c r="D1125">
        <v>39</v>
      </c>
      <c r="E1125" t="s">
        <v>148</v>
      </c>
      <c r="F1125">
        <v>3</v>
      </c>
      <c r="G1125">
        <v>0</v>
      </c>
      <c r="H1125" s="3">
        <v>213</v>
      </c>
      <c r="I1125">
        <v>1</v>
      </c>
      <c r="J1125" t="s">
        <v>1278</v>
      </c>
      <c r="K1125" t="s">
        <v>89</v>
      </c>
      <c r="L1125">
        <v>4</v>
      </c>
    </row>
    <row r="1126" spans="1:12" ht="12.75">
      <c r="A1126">
        <v>304</v>
      </c>
      <c r="B1126">
        <v>1309</v>
      </c>
      <c r="C1126" t="s">
        <v>143</v>
      </c>
      <c r="D1126">
        <v>39</v>
      </c>
      <c r="E1126" t="s">
        <v>148</v>
      </c>
      <c r="F1126">
        <v>3</v>
      </c>
      <c r="G1126">
        <v>6</v>
      </c>
      <c r="H1126" s="3">
        <v>213.06</v>
      </c>
      <c r="I1126">
        <v>2</v>
      </c>
      <c r="J1126" t="s">
        <v>1279</v>
      </c>
      <c r="K1126" t="s">
        <v>89</v>
      </c>
      <c r="L1126">
        <v>4</v>
      </c>
    </row>
    <row r="1127" spans="1:12" ht="12.75">
      <c r="A1127">
        <v>304</v>
      </c>
      <c r="B1127">
        <v>1309</v>
      </c>
      <c r="C1127" t="s">
        <v>143</v>
      </c>
      <c r="D1127">
        <v>39</v>
      </c>
      <c r="E1127" t="s">
        <v>148</v>
      </c>
      <c r="F1127">
        <v>3</v>
      </c>
      <c r="G1127">
        <v>50</v>
      </c>
      <c r="H1127" s="3">
        <v>213.5</v>
      </c>
      <c r="I1127">
        <v>3</v>
      </c>
      <c r="J1127" t="s">
        <v>1280</v>
      </c>
      <c r="K1127" t="s">
        <v>89</v>
      </c>
      <c r="L1127">
        <v>4</v>
      </c>
    </row>
    <row r="1128" spans="1:12" ht="12.75">
      <c r="A1128">
        <v>304</v>
      </c>
      <c r="B1128">
        <v>1309</v>
      </c>
      <c r="C1128" t="s">
        <v>143</v>
      </c>
      <c r="D1128">
        <v>39</v>
      </c>
      <c r="E1128" t="s">
        <v>148</v>
      </c>
      <c r="F1128">
        <v>3</v>
      </c>
      <c r="G1128">
        <v>54</v>
      </c>
      <c r="H1128" s="3">
        <v>213.54</v>
      </c>
      <c r="I1128">
        <v>4</v>
      </c>
      <c r="J1128" t="s">
        <v>1281</v>
      </c>
      <c r="K1128" t="s">
        <v>89</v>
      </c>
      <c r="L1128">
        <v>4</v>
      </c>
    </row>
    <row r="1129" spans="1:12" ht="12.75">
      <c r="A1129">
        <v>304</v>
      </c>
      <c r="B1129">
        <v>1309</v>
      </c>
      <c r="C1129" t="s">
        <v>143</v>
      </c>
      <c r="D1129">
        <v>39</v>
      </c>
      <c r="E1129" t="s">
        <v>148</v>
      </c>
      <c r="F1129">
        <v>3</v>
      </c>
      <c r="G1129">
        <v>57</v>
      </c>
      <c r="H1129" s="3">
        <v>213.57</v>
      </c>
      <c r="I1129">
        <v>5</v>
      </c>
      <c r="J1129" t="s">
        <v>1282</v>
      </c>
      <c r="K1129" t="s">
        <v>89</v>
      </c>
      <c r="L1129">
        <v>4</v>
      </c>
    </row>
    <row r="1130" spans="1:12" ht="12.75">
      <c r="A1130">
        <v>304</v>
      </c>
      <c r="B1130">
        <v>1309</v>
      </c>
      <c r="C1130" t="s">
        <v>143</v>
      </c>
      <c r="D1130">
        <v>39</v>
      </c>
      <c r="E1130" t="s">
        <v>148</v>
      </c>
      <c r="F1130">
        <v>3</v>
      </c>
      <c r="G1130">
        <v>60</v>
      </c>
      <c r="H1130" s="3">
        <v>213.6</v>
      </c>
      <c r="I1130">
        <v>6</v>
      </c>
      <c r="J1130" t="s">
        <v>1283</v>
      </c>
      <c r="K1130" t="s">
        <v>89</v>
      </c>
      <c r="L1130">
        <v>4</v>
      </c>
    </row>
    <row r="1131" spans="1:12" ht="12.75">
      <c r="A1131">
        <v>304</v>
      </c>
      <c r="B1131">
        <v>1309</v>
      </c>
      <c r="C1131" t="s">
        <v>143</v>
      </c>
      <c r="D1131">
        <v>39</v>
      </c>
      <c r="E1131" t="s">
        <v>148</v>
      </c>
      <c r="F1131">
        <v>3</v>
      </c>
      <c r="G1131">
        <v>110</v>
      </c>
      <c r="H1131" s="3">
        <v>214.1</v>
      </c>
      <c r="I1131">
        <v>7</v>
      </c>
      <c r="J1131" t="s">
        <v>1284</v>
      </c>
      <c r="K1131" t="s">
        <v>89</v>
      </c>
      <c r="L1131">
        <v>4</v>
      </c>
    </row>
    <row r="1132" spans="1:12" ht="12.75">
      <c r="A1132">
        <v>304</v>
      </c>
      <c r="B1132">
        <v>1309</v>
      </c>
      <c r="C1132" t="s">
        <v>143</v>
      </c>
      <c r="D1132">
        <v>39</v>
      </c>
      <c r="E1132" t="s">
        <v>148</v>
      </c>
      <c r="F1132">
        <v>4</v>
      </c>
      <c r="G1132">
        <v>0</v>
      </c>
      <c r="H1132" s="3">
        <v>214.31</v>
      </c>
      <c r="I1132">
        <v>1</v>
      </c>
      <c r="J1132" t="s">
        <v>1285</v>
      </c>
      <c r="K1132" t="s">
        <v>89</v>
      </c>
      <c r="L1132">
        <v>4</v>
      </c>
    </row>
    <row r="1133" spans="1:12" ht="12.75">
      <c r="A1133">
        <v>304</v>
      </c>
      <c r="B1133">
        <v>1309</v>
      </c>
      <c r="C1133" t="s">
        <v>143</v>
      </c>
      <c r="D1133">
        <v>39</v>
      </c>
      <c r="E1133" t="s">
        <v>148</v>
      </c>
      <c r="F1133">
        <v>4</v>
      </c>
      <c r="G1133">
        <v>49</v>
      </c>
      <c r="H1133" s="3">
        <v>214.8</v>
      </c>
      <c r="I1133">
        <v>2</v>
      </c>
      <c r="J1133" t="s">
        <v>1286</v>
      </c>
      <c r="K1133" t="s">
        <v>89</v>
      </c>
      <c r="L1133">
        <v>4</v>
      </c>
    </row>
    <row r="1134" spans="1:12" ht="12.75">
      <c r="A1134">
        <v>304</v>
      </c>
      <c r="B1134">
        <v>1309</v>
      </c>
      <c r="C1134" t="s">
        <v>143</v>
      </c>
      <c r="D1134">
        <v>39</v>
      </c>
      <c r="E1134" t="s">
        <v>148</v>
      </c>
      <c r="F1134">
        <v>4</v>
      </c>
      <c r="G1134">
        <v>54</v>
      </c>
      <c r="H1134" s="3">
        <v>214.85</v>
      </c>
      <c r="I1134">
        <v>3</v>
      </c>
      <c r="J1134" t="s">
        <v>1287</v>
      </c>
      <c r="K1134" t="s">
        <v>89</v>
      </c>
      <c r="L1134">
        <v>4</v>
      </c>
    </row>
    <row r="1135" spans="1:12" ht="12.75">
      <c r="A1135">
        <v>304</v>
      </c>
      <c r="B1135">
        <v>1309</v>
      </c>
      <c r="C1135" t="s">
        <v>143</v>
      </c>
      <c r="D1135">
        <v>39</v>
      </c>
      <c r="E1135" t="s">
        <v>148</v>
      </c>
      <c r="F1135">
        <v>4</v>
      </c>
      <c r="G1135">
        <v>83</v>
      </c>
      <c r="H1135" s="3">
        <v>215.14</v>
      </c>
      <c r="I1135">
        <v>4</v>
      </c>
      <c r="J1135" t="s">
        <v>1288</v>
      </c>
      <c r="K1135" t="s">
        <v>89</v>
      </c>
      <c r="L1135">
        <v>4</v>
      </c>
    </row>
    <row r="1136" spans="1:12" ht="12.75">
      <c r="A1136">
        <v>304</v>
      </c>
      <c r="B1136">
        <v>1309</v>
      </c>
      <c r="C1136" t="s">
        <v>143</v>
      </c>
      <c r="D1136">
        <v>39</v>
      </c>
      <c r="E1136" t="s">
        <v>148</v>
      </c>
      <c r="F1136">
        <v>4</v>
      </c>
      <c r="G1136">
        <v>89</v>
      </c>
      <c r="H1136" s="3">
        <v>215.2</v>
      </c>
      <c r="I1136">
        <v>5</v>
      </c>
      <c r="J1136" t="s">
        <v>1289</v>
      </c>
      <c r="K1136" t="s">
        <v>1290</v>
      </c>
      <c r="L1136">
        <v>6</v>
      </c>
    </row>
    <row r="1137" spans="1:12" ht="12.75">
      <c r="A1137">
        <v>304</v>
      </c>
      <c r="B1137">
        <v>1309</v>
      </c>
      <c r="C1137" t="s">
        <v>143</v>
      </c>
      <c r="D1137">
        <v>39</v>
      </c>
      <c r="E1137" t="s">
        <v>148</v>
      </c>
      <c r="F1137">
        <v>4</v>
      </c>
      <c r="G1137">
        <v>119</v>
      </c>
      <c r="H1137" s="3">
        <v>215.5</v>
      </c>
      <c r="I1137">
        <v>6</v>
      </c>
      <c r="J1137" t="s">
        <v>1291</v>
      </c>
      <c r="K1137" t="s">
        <v>1290</v>
      </c>
      <c r="L1137">
        <v>6</v>
      </c>
    </row>
    <row r="1138" spans="1:12" ht="12.75">
      <c r="A1138">
        <v>304</v>
      </c>
      <c r="B1138">
        <v>1309</v>
      </c>
      <c r="C1138" t="s">
        <v>143</v>
      </c>
      <c r="D1138">
        <v>39</v>
      </c>
      <c r="E1138" t="s">
        <v>148</v>
      </c>
      <c r="F1138">
        <v>5</v>
      </c>
      <c r="G1138">
        <v>0</v>
      </c>
      <c r="H1138" s="3">
        <v>215.74</v>
      </c>
      <c r="I1138">
        <v>1</v>
      </c>
      <c r="J1138" t="s">
        <v>1292</v>
      </c>
      <c r="K1138" t="s">
        <v>1290</v>
      </c>
      <c r="L1138">
        <v>6</v>
      </c>
    </row>
    <row r="1139" spans="1:12" ht="12.75">
      <c r="A1139">
        <v>304</v>
      </c>
      <c r="B1139">
        <v>1309</v>
      </c>
      <c r="C1139" t="s">
        <v>143</v>
      </c>
      <c r="D1139">
        <v>40</v>
      </c>
      <c r="E1139" t="s">
        <v>148</v>
      </c>
      <c r="F1139">
        <v>1</v>
      </c>
      <c r="G1139">
        <v>0</v>
      </c>
      <c r="H1139" s="3">
        <v>214.8</v>
      </c>
      <c r="I1139">
        <v>1</v>
      </c>
      <c r="J1139" t="s">
        <v>1293</v>
      </c>
      <c r="K1139" t="s">
        <v>106</v>
      </c>
      <c r="L1139">
        <v>0</v>
      </c>
    </row>
    <row r="1140" spans="1:12" ht="12.75">
      <c r="A1140">
        <v>304</v>
      </c>
      <c r="B1140">
        <v>1309</v>
      </c>
      <c r="C1140" t="s">
        <v>143</v>
      </c>
      <c r="D1140">
        <v>40</v>
      </c>
      <c r="E1140" t="s">
        <v>148</v>
      </c>
      <c r="F1140">
        <v>1</v>
      </c>
      <c r="G1140">
        <v>6</v>
      </c>
      <c r="H1140" s="3">
        <v>214.86</v>
      </c>
      <c r="I1140">
        <v>2</v>
      </c>
      <c r="J1140" t="s">
        <v>1294</v>
      </c>
      <c r="K1140" t="s">
        <v>106</v>
      </c>
      <c r="L1140">
        <v>0</v>
      </c>
    </row>
    <row r="1141" spans="1:12" ht="12.75">
      <c r="A1141">
        <v>304</v>
      </c>
      <c r="B1141">
        <v>1309</v>
      </c>
      <c r="C1141" t="s">
        <v>143</v>
      </c>
      <c r="D1141">
        <v>40</v>
      </c>
      <c r="E1141" t="s">
        <v>148</v>
      </c>
      <c r="F1141">
        <v>1</v>
      </c>
      <c r="G1141">
        <v>14</v>
      </c>
      <c r="H1141" s="3">
        <v>214.94</v>
      </c>
      <c r="I1141">
        <v>3</v>
      </c>
      <c r="J1141" t="s">
        <v>1295</v>
      </c>
      <c r="K1141" t="s">
        <v>106</v>
      </c>
      <c r="L1141">
        <v>0</v>
      </c>
    </row>
    <row r="1142" spans="1:12" ht="12.75">
      <c r="A1142">
        <v>304</v>
      </c>
      <c r="B1142">
        <v>1309</v>
      </c>
      <c r="C1142" t="s">
        <v>143</v>
      </c>
      <c r="D1142">
        <v>40</v>
      </c>
      <c r="E1142" t="s">
        <v>148</v>
      </c>
      <c r="F1142">
        <v>1</v>
      </c>
      <c r="G1142">
        <v>18</v>
      </c>
      <c r="H1142" s="3">
        <v>214.98</v>
      </c>
      <c r="I1142">
        <v>4</v>
      </c>
      <c r="J1142" t="s">
        <v>1296</v>
      </c>
      <c r="K1142" t="s">
        <v>106</v>
      </c>
      <c r="L1142">
        <v>0</v>
      </c>
    </row>
    <row r="1143" spans="1:12" ht="12.75">
      <c r="A1143">
        <v>304</v>
      </c>
      <c r="B1143">
        <v>1309</v>
      </c>
      <c r="C1143" t="s">
        <v>143</v>
      </c>
      <c r="D1143">
        <v>40</v>
      </c>
      <c r="E1143" t="s">
        <v>148</v>
      </c>
      <c r="F1143">
        <v>1</v>
      </c>
      <c r="G1143">
        <v>20</v>
      </c>
      <c r="H1143" s="3">
        <v>215</v>
      </c>
      <c r="I1143">
        <v>5</v>
      </c>
      <c r="J1143" t="s">
        <v>1297</v>
      </c>
      <c r="K1143" t="s">
        <v>106</v>
      </c>
      <c r="L1143">
        <v>0</v>
      </c>
    </row>
    <row r="1144" spans="1:12" ht="12.75">
      <c r="A1144">
        <v>304</v>
      </c>
      <c r="B1144">
        <v>1309</v>
      </c>
      <c r="C1144" t="s">
        <v>143</v>
      </c>
      <c r="D1144">
        <v>40</v>
      </c>
      <c r="E1144" t="s">
        <v>148</v>
      </c>
      <c r="F1144">
        <v>1</v>
      </c>
      <c r="G1144">
        <v>25</v>
      </c>
      <c r="H1144" s="3">
        <v>215.05</v>
      </c>
      <c r="I1144">
        <v>6</v>
      </c>
      <c r="J1144" t="s">
        <v>1298</v>
      </c>
      <c r="K1144" t="s">
        <v>1290</v>
      </c>
      <c r="L1144">
        <v>6</v>
      </c>
    </row>
    <row r="1145" spans="1:12" ht="12.75">
      <c r="A1145">
        <v>304</v>
      </c>
      <c r="B1145">
        <v>1309</v>
      </c>
      <c r="C1145" t="s">
        <v>143</v>
      </c>
      <c r="D1145">
        <v>40</v>
      </c>
      <c r="E1145" t="s">
        <v>148</v>
      </c>
      <c r="F1145">
        <v>1</v>
      </c>
      <c r="G1145">
        <v>49</v>
      </c>
      <c r="H1145" s="3">
        <v>215.29</v>
      </c>
      <c r="I1145">
        <v>7</v>
      </c>
      <c r="J1145" t="s">
        <v>1299</v>
      </c>
      <c r="K1145" t="s">
        <v>1290</v>
      </c>
      <c r="L1145">
        <v>6</v>
      </c>
    </row>
    <row r="1146" spans="1:12" ht="12.75">
      <c r="A1146">
        <v>304</v>
      </c>
      <c r="B1146">
        <v>1309</v>
      </c>
      <c r="C1146" t="s">
        <v>143</v>
      </c>
      <c r="D1146">
        <v>40</v>
      </c>
      <c r="E1146" t="s">
        <v>148</v>
      </c>
      <c r="F1146">
        <v>1</v>
      </c>
      <c r="G1146">
        <v>59</v>
      </c>
      <c r="H1146" s="3">
        <v>215.39</v>
      </c>
      <c r="I1146">
        <v>8</v>
      </c>
      <c r="J1146" t="s">
        <v>1300</v>
      </c>
      <c r="K1146" t="s">
        <v>1290</v>
      </c>
      <c r="L1146">
        <v>6</v>
      </c>
    </row>
    <row r="1147" spans="1:12" ht="12.75">
      <c r="A1147">
        <v>304</v>
      </c>
      <c r="B1147">
        <v>1309</v>
      </c>
      <c r="C1147" t="s">
        <v>143</v>
      </c>
      <c r="D1147">
        <v>40</v>
      </c>
      <c r="E1147" t="s">
        <v>148</v>
      </c>
      <c r="F1147">
        <v>1</v>
      </c>
      <c r="G1147">
        <v>66</v>
      </c>
      <c r="H1147" s="3">
        <v>215.46</v>
      </c>
      <c r="I1147">
        <v>9</v>
      </c>
      <c r="J1147" t="s">
        <v>1301</v>
      </c>
      <c r="K1147" t="s">
        <v>1290</v>
      </c>
      <c r="L1147">
        <v>6</v>
      </c>
    </row>
    <row r="1148" spans="1:12" ht="12.75">
      <c r="A1148">
        <v>304</v>
      </c>
      <c r="B1148">
        <v>1309</v>
      </c>
      <c r="C1148" t="s">
        <v>143</v>
      </c>
      <c r="D1148">
        <v>40</v>
      </c>
      <c r="E1148" t="s">
        <v>148</v>
      </c>
      <c r="F1148">
        <v>1</v>
      </c>
      <c r="G1148">
        <v>85</v>
      </c>
      <c r="H1148" s="3">
        <v>215.65</v>
      </c>
      <c r="I1148">
        <v>10</v>
      </c>
      <c r="J1148" t="s">
        <v>1302</v>
      </c>
      <c r="K1148" t="s">
        <v>1290</v>
      </c>
      <c r="L1148">
        <v>6</v>
      </c>
    </row>
    <row r="1149" spans="1:12" ht="12.75">
      <c r="A1149">
        <v>304</v>
      </c>
      <c r="B1149">
        <v>1309</v>
      </c>
      <c r="C1149" t="s">
        <v>143</v>
      </c>
      <c r="D1149">
        <v>40</v>
      </c>
      <c r="E1149" t="s">
        <v>148</v>
      </c>
      <c r="F1149">
        <v>1</v>
      </c>
      <c r="G1149">
        <v>107</v>
      </c>
      <c r="H1149" s="3">
        <v>215.87</v>
      </c>
      <c r="I1149">
        <v>11</v>
      </c>
      <c r="J1149" t="s">
        <v>1303</v>
      </c>
      <c r="K1149" t="s">
        <v>1290</v>
      </c>
      <c r="L1149">
        <v>6</v>
      </c>
    </row>
    <row r="1150" spans="1:12" ht="12.75">
      <c r="A1150">
        <v>304</v>
      </c>
      <c r="B1150">
        <v>1309</v>
      </c>
      <c r="C1150" t="s">
        <v>143</v>
      </c>
      <c r="D1150">
        <v>40</v>
      </c>
      <c r="E1150" t="s">
        <v>148</v>
      </c>
      <c r="F1150">
        <v>1</v>
      </c>
      <c r="G1150">
        <v>126</v>
      </c>
      <c r="H1150" s="3">
        <v>216.06</v>
      </c>
      <c r="I1150">
        <v>12</v>
      </c>
      <c r="J1150" t="s">
        <v>1304</v>
      </c>
      <c r="K1150" t="s">
        <v>1290</v>
      </c>
      <c r="L1150">
        <v>6</v>
      </c>
    </row>
    <row r="1151" spans="1:12" ht="12.75">
      <c r="A1151">
        <v>304</v>
      </c>
      <c r="B1151">
        <v>1309</v>
      </c>
      <c r="C1151" t="s">
        <v>143</v>
      </c>
      <c r="D1151">
        <v>40</v>
      </c>
      <c r="E1151" t="s">
        <v>148</v>
      </c>
      <c r="F1151">
        <v>2</v>
      </c>
      <c r="G1151">
        <v>0</v>
      </c>
      <c r="H1151" s="3">
        <v>216.17</v>
      </c>
      <c r="I1151">
        <v>1</v>
      </c>
      <c r="J1151" t="s">
        <v>1305</v>
      </c>
      <c r="K1151" t="s">
        <v>1290</v>
      </c>
      <c r="L1151">
        <v>6</v>
      </c>
    </row>
    <row r="1152" spans="1:12" ht="12.75">
      <c r="A1152">
        <v>304</v>
      </c>
      <c r="B1152">
        <v>1309</v>
      </c>
      <c r="C1152" t="s">
        <v>143</v>
      </c>
      <c r="D1152">
        <v>40</v>
      </c>
      <c r="E1152" t="s">
        <v>148</v>
      </c>
      <c r="F1152">
        <v>2</v>
      </c>
      <c r="G1152">
        <v>20</v>
      </c>
      <c r="H1152" s="3">
        <v>216.37</v>
      </c>
      <c r="I1152">
        <v>2</v>
      </c>
      <c r="J1152" t="s">
        <v>1306</v>
      </c>
      <c r="K1152" t="s">
        <v>1290</v>
      </c>
      <c r="L1152">
        <v>6</v>
      </c>
    </row>
    <row r="1153" spans="1:12" ht="12.75">
      <c r="A1153">
        <v>304</v>
      </c>
      <c r="B1153">
        <v>1309</v>
      </c>
      <c r="C1153" t="s">
        <v>143</v>
      </c>
      <c r="D1153">
        <v>40</v>
      </c>
      <c r="E1153" t="s">
        <v>148</v>
      </c>
      <c r="F1153">
        <v>2</v>
      </c>
      <c r="G1153">
        <v>34</v>
      </c>
      <c r="H1153" s="3">
        <v>216.51</v>
      </c>
      <c r="I1153">
        <v>3</v>
      </c>
      <c r="J1153" t="s">
        <v>1307</v>
      </c>
      <c r="K1153" t="s">
        <v>1290</v>
      </c>
      <c r="L1153">
        <v>6</v>
      </c>
    </row>
    <row r="1154" spans="1:12" ht="12.75">
      <c r="A1154">
        <v>304</v>
      </c>
      <c r="B1154">
        <v>1309</v>
      </c>
      <c r="C1154" t="s">
        <v>143</v>
      </c>
      <c r="D1154">
        <v>41</v>
      </c>
      <c r="E1154" t="s">
        <v>148</v>
      </c>
      <c r="F1154">
        <v>1</v>
      </c>
      <c r="G1154">
        <v>0</v>
      </c>
      <c r="H1154" s="3">
        <v>219.5</v>
      </c>
      <c r="I1154">
        <v>1</v>
      </c>
      <c r="J1154" t="s">
        <v>1308</v>
      </c>
      <c r="K1154" t="s">
        <v>1290</v>
      </c>
      <c r="L1154">
        <v>6</v>
      </c>
    </row>
    <row r="1155" spans="1:12" ht="12.75">
      <c r="A1155">
        <v>304</v>
      </c>
      <c r="B1155">
        <v>1309</v>
      </c>
      <c r="C1155" t="s">
        <v>143</v>
      </c>
      <c r="D1155">
        <v>41</v>
      </c>
      <c r="E1155" t="s">
        <v>148</v>
      </c>
      <c r="F1155">
        <v>1</v>
      </c>
      <c r="G1155">
        <v>7</v>
      </c>
      <c r="H1155" s="3">
        <v>219.57</v>
      </c>
      <c r="I1155">
        <v>2</v>
      </c>
      <c r="J1155" t="s">
        <v>1309</v>
      </c>
      <c r="K1155" t="s">
        <v>1290</v>
      </c>
      <c r="L1155">
        <v>6</v>
      </c>
    </row>
    <row r="1156" spans="1:12" ht="12.75">
      <c r="A1156">
        <v>304</v>
      </c>
      <c r="B1156">
        <v>1309</v>
      </c>
      <c r="C1156" t="s">
        <v>143</v>
      </c>
      <c r="D1156">
        <v>41</v>
      </c>
      <c r="E1156" t="s">
        <v>148</v>
      </c>
      <c r="F1156">
        <v>1</v>
      </c>
      <c r="G1156">
        <v>14</v>
      </c>
      <c r="H1156" s="3">
        <v>219.64</v>
      </c>
      <c r="I1156">
        <v>3</v>
      </c>
      <c r="J1156" t="s">
        <v>1310</v>
      </c>
      <c r="K1156" t="s">
        <v>1290</v>
      </c>
      <c r="L1156">
        <v>6</v>
      </c>
    </row>
    <row r="1157" spans="1:12" ht="12.75">
      <c r="A1157">
        <v>304</v>
      </c>
      <c r="B1157">
        <v>1309</v>
      </c>
      <c r="C1157" t="s">
        <v>143</v>
      </c>
      <c r="D1157">
        <v>41</v>
      </c>
      <c r="E1157" t="s">
        <v>148</v>
      </c>
      <c r="F1157">
        <v>1</v>
      </c>
      <c r="G1157">
        <v>27</v>
      </c>
      <c r="H1157" s="3">
        <v>219.77</v>
      </c>
      <c r="I1157">
        <v>4</v>
      </c>
      <c r="J1157" t="s">
        <v>1311</v>
      </c>
      <c r="K1157" t="s">
        <v>1290</v>
      </c>
      <c r="L1157">
        <v>6</v>
      </c>
    </row>
    <row r="1158" spans="1:12" ht="12.75">
      <c r="A1158">
        <v>304</v>
      </c>
      <c r="B1158">
        <v>1309</v>
      </c>
      <c r="C1158" t="s">
        <v>143</v>
      </c>
      <c r="D1158">
        <v>41</v>
      </c>
      <c r="E1158" t="s">
        <v>148</v>
      </c>
      <c r="F1158">
        <v>1</v>
      </c>
      <c r="G1158">
        <v>31</v>
      </c>
      <c r="H1158" s="3">
        <v>219.81</v>
      </c>
      <c r="I1158">
        <v>5</v>
      </c>
      <c r="J1158" t="s">
        <v>1312</v>
      </c>
      <c r="K1158" t="s">
        <v>1290</v>
      </c>
      <c r="L1158">
        <v>6</v>
      </c>
    </row>
    <row r="1159" spans="1:12" ht="12.75">
      <c r="A1159">
        <v>304</v>
      </c>
      <c r="B1159">
        <v>1309</v>
      </c>
      <c r="C1159" t="s">
        <v>143</v>
      </c>
      <c r="D1159">
        <v>41</v>
      </c>
      <c r="E1159" t="s">
        <v>148</v>
      </c>
      <c r="F1159">
        <v>1</v>
      </c>
      <c r="G1159">
        <v>48</v>
      </c>
      <c r="H1159" s="3">
        <v>219.98</v>
      </c>
      <c r="I1159">
        <v>6</v>
      </c>
      <c r="J1159" t="s">
        <v>1313</v>
      </c>
      <c r="K1159" t="s">
        <v>1290</v>
      </c>
      <c r="L1159">
        <v>6</v>
      </c>
    </row>
    <row r="1160" spans="1:12" ht="12.75">
      <c r="A1160">
        <v>304</v>
      </c>
      <c r="B1160">
        <v>1309</v>
      </c>
      <c r="C1160" t="s">
        <v>143</v>
      </c>
      <c r="D1160">
        <v>41</v>
      </c>
      <c r="E1160" t="s">
        <v>148</v>
      </c>
      <c r="F1160">
        <v>1</v>
      </c>
      <c r="G1160">
        <v>61</v>
      </c>
      <c r="H1160" s="3">
        <v>220.11</v>
      </c>
      <c r="I1160">
        <v>7</v>
      </c>
      <c r="J1160" t="s">
        <v>1314</v>
      </c>
      <c r="K1160" t="s">
        <v>1290</v>
      </c>
      <c r="L1160">
        <v>6</v>
      </c>
    </row>
    <row r="1161" spans="1:12" ht="12.75">
      <c r="A1161">
        <v>304</v>
      </c>
      <c r="B1161">
        <v>1309</v>
      </c>
      <c r="C1161" t="s">
        <v>143</v>
      </c>
      <c r="D1161">
        <v>41</v>
      </c>
      <c r="E1161" t="s">
        <v>148</v>
      </c>
      <c r="F1161">
        <v>1</v>
      </c>
      <c r="G1161">
        <v>81</v>
      </c>
      <c r="H1161" s="3">
        <v>220.31</v>
      </c>
      <c r="I1161">
        <v>8</v>
      </c>
      <c r="J1161" t="s">
        <v>1315</v>
      </c>
      <c r="K1161" t="s">
        <v>1290</v>
      </c>
      <c r="L1161">
        <v>6</v>
      </c>
    </row>
    <row r="1162" spans="1:12" ht="12.75">
      <c r="A1162">
        <v>304</v>
      </c>
      <c r="B1162">
        <v>1309</v>
      </c>
      <c r="C1162" t="s">
        <v>143</v>
      </c>
      <c r="D1162">
        <v>41</v>
      </c>
      <c r="E1162" t="s">
        <v>148</v>
      </c>
      <c r="F1162">
        <v>1</v>
      </c>
      <c r="G1162">
        <v>93</v>
      </c>
      <c r="H1162" s="3">
        <v>220.43</v>
      </c>
      <c r="I1162">
        <v>9</v>
      </c>
      <c r="J1162" t="s">
        <v>1316</v>
      </c>
      <c r="K1162" t="s">
        <v>1290</v>
      </c>
      <c r="L1162">
        <v>6</v>
      </c>
    </row>
    <row r="1163" spans="1:12" ht="12.75">
      <c r="A1163">
        <v>304</v>
      </c>
      <c r="B1163">
        <v>1309</v>
      </c>
      <c r="C1163" t="s">
        <v>143</v>
      </c>
      <c r="D1163">
        <v>41</v>
      </c>
      <c r="E1163" t="s">
        <v>148</v>
      </c>
      <c r="F1163">
        <v>1</v>
      </c>
      <c r="G1163">
        <v>100</v>
      </c>
      <c r="H1163" s="3">
        <v>220.5</v>
      </c>
      <c r="I1163">
        <v>10</v>
      </c>
      <c r="J1163" t="s">
        <v>1317</v>
      </c>
      <c r="K1163" t="s">
        <v>1290</v>
      </c>
      <c r="L1163">
        <v>6</v>
      </c>
    </row>
    <row r="1164" spans="1:12" ht="12.75">
      <c r="A1164">
        <v>304</v>
      </c>
      <c r="B1164">
        <v>1309</v>
      </c>
      <c r="C1164" t="s">
        <v>143</v>
      </c>
      <c r="D1164">
        <v>41</v>
      </c>
      <c r="E1164" t="s">
        <v>148</v>
      </c>
      <c r="F1164">
        <v>2</v>
      </c>
      <c r="G1164">
        <v>0</v>
      </c>
      <c r="H1164" s="3">
        <v>220.95</v>
      </c>
      <c r="I1164">
        <v>1</v>
      </c>
      <c r="J1164" t="s">
        <v>1318</v>
      </c>
      <c r="K1164" t="s">
        <v>1290</v>
      </c>
      <c r="L1164">
        <v>6</v>
      </c>
    </row>
    <row r="1165" spans="1:12" ht="12.75">
      <c r="A1165">
        <v>304</v>
      </c>
      <c r="B1165">
        <v>1309</v>
      </c>
      <c r="C1165" t="s">
        <v>143</v>
      </c>
      <c r="D1165">
        <v>41</v>
      </c>
      <c r="E1165" t="s">
        <v>148</v>
      </c>
      <c r="F1165">
        <v>2</v>
      </c>
      <c r="G1165">
        <v>10</v>
      </c>
      <c r="H1165" s="3">
        <v>221.05</v>
      </c>
      <c r="I1165">
        <v>2</v>
      </c>
      <c r="J1165" t="s">
        <v>1319</v>
      </c>
      <c r="K1165" t="s">
        <v>1290</v>
      </c>
      <c r="L1165">
        <v>6</v>
      </c>
    </row>
    <row r="1166" spans="1:12" ht="12.75">
      <c r="A1166">
        <v>304</v>
      </c>
      <c r="B1166">
        <v>1309</v>
      </c>
      <c r="C1166" t="s">
        <v>143</v>
      </c>
      <c r="D1166">
        <v>41</v>
      </c>
      <c r="E1166" t="s">
        <v>148</v>
      </c>
      <c r="F1166">
        <v>2</v>
      </c>
      <c r="G1166">
        <v>14</v>
      </c>
      <c r="H1166" s="3">
        <v>221.09</v>
      </c>
      <c r="I1166">
        <v>3</v>
      </c>
      <c r="J1166" t="s">
        <v>1320</v>
      </c>
      <c r="K1166" t="s">
        <v>1290</v>
      </c>
      <c r="L1166">
        <v>6</v>
      </c>
    </row>
    <row r="1167" spans="1:12" ht="12.75">
      <c r="A1167">
        <v>304</v>
      </c>
      <c r="B1167">
        <v>1309</v>
      </c>
      <c r="C1167" t="s">
        <v>143</v>
      </c>
      <c r="D1167">
        <v>41</v>
      </c>
      <c r="E1167" t="s">
        <v>148</v>
      </c>
      <c r="F1167">
        <v>2</v>
      </c>
      <c r="G1167">
        <v>22</v>
      </c>
      <c r="H1167" s="3">
        <v>221.17</v>
      </c>
      <c r="I1167">
        <v>4</v>
      </c>
      <c r="J1167" t="s">
        <v>1321</v>
      </c>
      <c r="K1167" t="s">
        <v>1290</v>
      </c>
      <c r="L1167">
        <v>6</v>
      </c>
    </row>
    <row r="1168" spans="1:12" ht="12.75">
      <c r="A1168">
        <v>304</v>
      </c>
      <c r="B1168">
        <v>1309</v>
      </c>
      <c r="C1168" t="s">
        <v>143</v>
      </c>
      <c r="D1168">
        <v>41</v>
      </c>
      <c r="E1168" t="s">
        <v>148</v>
      </c>
      <c r="F1168">
        <v>2</v>
      </c>
      <c r="G1168">
        <v>32</v>
      </c>
      <c r="H1168" s="3">
        <v>221.27</v>
      </c>
      <c r="I1168">
        <v>5</v>
      </c>
      <c r="J1168" t="s">
        <v>1322</v>
      </c>
      <c r="K1168" t="s">
        <v>1290</v>
      </c>
      <c r="L1168">
        <v>6</v>
      </c>
    </row>
    <row r="1169" spans="1:12" ht="12.75">
      <c r="A1169">
        <v>304</v>
      </c>
      <c r="B1169">
        <v>1309</v>
      </c>
      <c r="C1169" t="s">
        <v>143</v>
      </c>
      <c r="D1169">
        <v>41</v>
      </c>
      <c r="E1169" t="s">
        <v>148</v>
      </c>
      <c r="F1169">
        <v>2</v>
      </c>
      <c r="G1169">
        <v>37</v>
      </c>
      <c r="H1169" s="3">
        <v>221.32</v>
      </c>
      <c r="I1169">
        <v>6</v>
      </c>
      <c r="J1169" t="s">
        <v>1323</v>
      </c>
      <c r="K1169" t="s">
        <v>1290</v>
      </c>
      <c r="L1169">
        <v>6</v>
      </c>
    </row>
    <row r="1170" spans="1:12" ht="12.75">
      <c r="A1170">
        <v>304</v>
      </c>
      <c r="B1170">
        <v>1309</v>
      </c>
      <c r="C1170" t="s">
        <v>143</v>
      </c>
      <c r="D1170">
        <v>41</v>
      </c>
      <c r="E1170" t="s">
        <v>148</v>
      </c>
      <c r="F1170">
        <v>2</v>
      </c>
      <c r="G1170">
        <v>50</v>
      </c>
      <c r="H1170" s="3">
        <v>221.45</v>
      </c>
      <c r="I1170">
        <v>7</v>
      </c>
      <c r="J1170" t="s">
        <v>1591</v>
      </c>
      <c r="K1170" t="s">
        <v>1290</v>
      </c>
      <c r="L1170">
        <v>6</v>
      </c>
    </row>
    <row r="1171" spans="1:12" ht="12.75">
      <c r="A1171">
        <v>304</v>
      </c>
      <c r="B1171">
        <v>1309</v>
      </c>
      <c r="C1171" t="s">
        <v>143</v>
      </c>
      <c r="D1171">
        <v>41</v>
      </c>
      <c r="E1171" t="s">
        <v>148</v>
      </c>
      <c r="F1171">
        <v>2</v>
      </c>
      <c r="G1171">
        <v>57</v>
      </c>
      <c r="H1171" s="3">
        <v>221.52</v>
      </c>
      <c r="I1171">
        <v>8</v>
      </c>
      <c r="J1171" t="s">
        <v>1592</v>
      </c>
      <c r="K1171" t="s">
        <v>1290</v>
      </c>
      <c r="L1171">
        <v>6</v>
      </c>
    </row>
    <row r="1172" spans="1:12" ht="12.75">
      <c r="A1172">
        <v>304</v>
      </c>
      <c r="B1172">
        <v>1309</v>
      </c>
      <c r="C1172" t="s">
        <v>143</v>
      </c>
      <c r="D1172">
        <v>41</v>
      </c>
      <c r="E1172" t="s">
        <v>148</v>
      </c>
      <c r="F1172">
        <v>2</v>
      </c>
      <c r="G1172">
        <v>64</v>
      </c>
      <c r="H1172" s="3">
        <v>221.59</v>
      </c>
      <c r="I1172">
        <v>9</v>
      </c>
      <c r="J1172" t="s">
        <v>1593</v>
      </c>
      <c r="K1172" t="s">
        <v>1290</v>
      </c>
      <c r="L1172">
        <v>6</v>
      </c>
    </row>
    <row r="1173" spans="1:12" ht="12.75">
      <c r="A1173">
        <v>304</v>
      </c>
      <c r="B1173">
        <v>1309</v>
      </c>
      <c r="C1173" t="s">
        <v>143</v>
      </c>
      <c r="D1173">
        <v>41</v>
      </c>
      <c r="E1173" t="s">
        <v>148</v>
      </c>
      <c r="F1173">
        <v>2</v>
      </c>
      <c r="G1173">
        <v>69</v>
      </c>
      <c r="H1173" s="3">
        <v>221.64</v>
      </c>
      <c r="I1173">
        <v>10</v>
      </c>
      <c r="J1173" t="s">
        <v>1594</v>
      </c>
      <c r="K1173" t="s">
        <v>1290</v>
      </c>
      <c r="L1173">
        <v>6</v>
      </c>
    </row>
    <row r="1174" spans="1:12" ht="12.75">
      <c r="A1174">
        <v>304</v>
      </c>
      <c r="B1174">
        <v>1309</v>
      </c>
      <c r="C1174" t="s">
        <v>143</v>
      </c>
      <c r="D1174">
        <v>41</v>
      </c>
      <c r="E1174" t="s">
        <v>148</v>
      </c>
      <c r="F1174">
        <v>2</v>
      </c>
      <c r="G1174">
        <v>86</v>
      </c>
      <c r="H1174" s="3">
        <v>221.81</v>
      </c>
      <c r="I1174">
        <v>11</v>
      </c>
      <c r="J1174" t="s">
        <v>1595</v>
      </c>
      <c r="K1174" t="s">
        <v>1290</v>
      </c>
      <c r="L1174">
        <v>6</v>
      </c>
    </row>
    <row r="1175" spans="1:12" ht="12.75">
      <c r="A1175">
        <v>304</v>
      </c>
      <c r="B1175">
        <v>1309</v>
      </c>
      <c r="C1175" t="s">
        <v>143</v>
      </c>
      <c r="D1175">
        <v>41</v>
      </c>
      <c r="E1175" t="s">
        <v>148</v>
      </c>
      <c r="F1175">
        <v>2</v>
      </c>
      <c r="G1175">
        <v>93</v>
      </c>
      <c r="H1175" s="3">
        <v>221.88</v>
      </c>
      <c r="I1175">
        <v>12</v>
      </c>
      <c r="J1175" t="s">
        <v>1596</v>
      </c>
      <c r="K1175" t="s">
        <v>1290</v>
      </c>
      <c r="L1175">
        <v>6</v>
      </c>
    </row>
    <row r="1176" spans="1:12" ht="12.75">
      <c r="A1176">
        <v>304</v>
      </c>
      <c r="B1176">
        <v>1309</v>
      </c>
      <c r="C1176" t="s">
        <v>143</v>
      </c>
      <c r="D1176">
        <v>41</v>
      </c>
      <c r="E1176" t="s">
        <v>148</v>
      </c>
      <c r="F1176">
        <v>2</v>
      </c>
      <c r="G1176">
        <v>119</v>
      </c>
      <c r="H1176" s="3">
        <v>222.14</v>
      </c>
      <c r="I1176">
        <v>13</v>
      </c>
      <c r="J1176" t="s">
        <v>1597</v>
      </c>
      <c r="K1176" t="s">
        <v>1290</v>
      </c>
      <c r="L1176">
        <v>6</v>
      </c>
    </row>
    <row r="1177" spans="1:12" ht="12.75">
      <c r="A1177">
        <v>304</v>
      </c>
      <c r="B1177">
        <v>1309</v>
      </c>
      <c r="C1177" t="s">
        <v>143</v>
      </c>
      <c r="D1177">
        <v>41</v>
      </c>
      <c r="E1177" t="s">
        <v>148</v>
      </c>
      <c r="F1177">
        <v>2</v>
      </c>
      <c r="G1177">
        <v>127</v>
      </c>
      <c r="H1177" s="3">
        <v>222.22</v>
      </c>
      <c r="I1177">
        <v>14</v>
      </c>
      <c r="J1177" t="s">
        <v>1598</v>
      </c>
      <c r="K1177" t="s">
        <v>1290</v>
      </c>
      <c r="L1177">
        <v>6</v>
      </c>
    </row>
    <row r="1178" spans="1:12" ht="12.75">
      <c r="A1178">
        <v>304</v>
      </c>
      <c r="B1178">
        <v>1309</v>
      </c>
      <c r="C1178" t="s">
        <v>143</v>
      </c>
      <c r="D1178">
        <v>41</v>
      </c>
      <c r="E1178" t="s">
        <v>148</v>
      </c>
      <c r="F1178">
        <v>2</v>
      </c>
      <c r="G1178">
        <v>130</v>
      </c>
      <c r="H1178" s="3">
        <v>222.25</v>
      </c>
      <c r="I1178">
        <v>15</v>
      </c>
      <c r="J1178" t="s">
        <v>1599</v>
      </c>
      <c r="K1178" t="s">
        <v>1290</v>
      </c>
      <c r="L1178">
        <v>6</v>
      </c>
    </row>
    <row r="1179" spans="1:12" ht="12.75">
      <c r="A1179">
        <v>304</v>
      </c>
      <c r="B1179">
        <v>1309</v>
      </c>
      <c r="C1179" t="s">
        <v>143</v>
      </c>
      <c r="D1179">
        <v>41</v>
      </c>
      <c r="E1179" t="s">
        <v>148</v>
      </c>
      <c r="F1179">
        <v>2</v>
      </c>
      <c r="G1179">
        <v>137</v>
      </c>
      <c r="H1179" s="3">
        <v>222.32</v>
      </c>
      <c r="I1179">
        <v>16</v>
      </c>
      <c r="J1179" t="s">
        <v>1600</v>
      </c>
      <c r="K1179" t="s">
        <v>1290</v>
      </c>
      <c r="L1179">
        <v>6</v>
      </c>
    </row>
    <row r="1180" spans="1:12" ht="12.75">
      <c r="A1180">
        <v>304</v>
      </c>
      <c r="B1180">
        <v>1309</v>
      </c>
      <c r="C1180" t="s">
        <v>143</v>
      </c>
      <c r="D1180">
        <v>41</v>
      </c>
      <c r="E1180" t="s">
        <v>148</v>
      </c>
      <c r="F1180">
        <v>2</v>
      </c>
      <c r="G1180">
        <v>140</v>
      </c>
      <c r="H1180" s="3">
        <v>222.35</v>
      </c>
      <c r="I1180">
        <v>17</v>
      </c>
      <c r="J1180" t="s">
        <v>1601</v>
      </c>
      <c r="K1180" t="s">
        <v>1290</v>
      </c>
      <c r="L1180">
        <v>6</v>
      </c>
    </row>
    <row r="1181" spans="1:12" ht="12.75">
      <c r="A1181">
        <v>304</v>
      </c>
      <c r="B1181">
        <v>1309</v>
      </c>
      <c r="C1181" t="s">
        <v>143</v>
      </c>
      <c r="D1181">
        <v>41</v>
      </c>
      <c r="E1181" t="s">
        <v>148</v>
      </c>
      <c r="F1181">
        <v>3</v>
      </c>
      <c r="G1181">
        <v>0</v>
      </c>
      <c r="H1181" s="3">
        <v>222.38</v>
      </c>
      <c r="I1181">
        <v>1</v>
      </c>
      <c r="J1181" t="s">
        <v>1602</v>
      </c>
      <c r="K1181" t="s">
        <v>1290</v>
      </c>
      <c r="L1181">
        <v>6</v>
      </c>
    </row>
    <row r="1182" spans="1:12" ht="12.75">
      <c r="A1182">
        <v>304</v>
      </c>
      <c r="B1182">
        <v>1309</v>
      </c>
      <c r="C1182" t="s">
        <v>143</v>
      </c>
      <c r="D1182">
        <v>41</v>
      </c>
      <c r="E1182" t="s">
        <v>148</v>
      </c>
      <c r="F1182">
        <v>3</v>
      </c>
      <c r="G1182">
        <v>9</v>
      </c>
      <c r="H1182" s="3">
        <v>222.47</v>
      </c>
      <c r="I1182">
        <v>2</v>
      </c>
      <c r="J1182" t="s">
        <v>1603</v>
      </c>
      <c r="K1182" t="s">
        <v>1290</v>
      </c>
      <c r="L1182">
        <v>6</v>
      </c>
    </row>
    <row r="1183" spans="1:12" ht="12.75">
      <c r="A1183">
        <v>304</v>
      </c>
      <c r="B1183">
        <v>1309</v>
      </c>
      <c r="C1183" t="s">
        <v>143</v>
      </c>
      <c r="D1183">
        <v>41</v>
      </c>
      <c r="E1183" t="s">
        <v>148</v>
      </c>
      <c r="F1183">
        <v>3</v>
      </c>
      <c r="G1183">
        <v>17</v>
      </c>
      <c r="H1183" s="3">
        <v>222.55</v>
      </c>
      <c r="I1183">
        <v>3</v>
      </c>
      <c r="J1183" t="s">
        <v>1604</v>
      </c>
      <c r="K1183" t="s">
        <v>1290</v>
      </c>
      <c r="L1183">
        <v>6</v>
      </c>
    </row>
    <row r="1184" spans="1:12" ht="12.75">
      <c r="A1184">
        <v>304</v>
      </c>
      <c r="B1184">
        <v>1309</v>
      </c>
      <c r="C1184" t="s">
        <v>143</v>
      </c>
      <c r="D1184">
        <v>42</v>
      </c>
      <c r="E1184" t="s">
        <v>148</v>
      </c>
      <c r="F1184">
        <v>1</v>
      </c>
      <c r="G1184">
        <v>0</v>
      </c>
      <c r="H1184" s="3">
        <v>224.3</v>
      </c>
      <c r="I1184">
        <v>1</v>
      </c>
      <c r="J1184" t="s">
        <v>1605</v>
      </c>
      <c r="K1184" t="s">
        <v>781</v>
      </c>
      <c r="L1184">
        <v>7</v>
      </c>
    </row>
    <row r="1185" spans="1:12" ht="12.75">
      <c r="A1185">
        <v>304</v>
      </c>
      <c r="B1185">
        <v>1309</v>
      </c>
      <c r="C1185" t="s">
        <v>143</v>
      </c>
      <c r="D1185">
        <v>42</v>
      </c>
      <c r="E1185" t="s">
        <v>148</v>
      </c>
      <c r="F1185">
        <v>1</v>
      </c>
      <c r="G1185">
        <v>10</v>
      </c>
      <c r="H1185" s="3">
        <v>224.4</v>
      </c>
      <c r="I1185">
        <v>2</v>
      </c>
      <c r="J1185" t="s">
        <v>1606</v>
      </c>
      <c r="K1185" t="s">
        <v>89</v>
      </c>
      <c r="L1185">
        <v>4</v>
      </c>
    </row>
    <row r="1186" spans="1:12" ht="12.75">
      <c r="A1186">
        <v>304</v>
      </c>
      <c r="B1186">
        <v>1309</v>
      </c>
      <c r="C1186" t="s">
        <v>143</v>
      </c>
      <c r="D1186">
        <v>42</v>
      </c>
      <c r="E1186" t="s">
        <v>148</v>
      </c>
      <c r="F1186">
        <v>1</v>
      </c>
      <c r="G1186">
        <v>16</v>
      </c>
      <c r="H1186" s="3">
        <v>224.46</v>
      </c>
      <c r="I1186">
        <v>3</v>
      </c>
      <c r="J1186" t="s">
        <v>1607</v>
      </c>
      <c r="K1186" t="s">
        <v>89</v>
      </c>
      <c r="L1186">
        <v>4</v>
      </c>
    </row>
    <row r="1187" spans="1:12" ht="12.75">
      <c r="A1187">
        <v>304</v>
      </c>
      <c r="B1187">
        <v>1309</v>
      </c>
      <c r="C1187" t="s">
        <v>143</v>
      </c>
      <c r="D1187">
        <v>42</v>
      </c>
      <c r="E1187" t="s">
        <v>148</v>
      </c>
      <c r="F1187">
        <v>1</v>
      </c>
      <c r="G1187">
        <v>21</v>
      </c>
      <c r="H1187" s="3">
        <v>224.51</v>
      </c>
      <c r="I1187">
        <v>4</v>
      </c>
      <c r="J1187" t="s">
        <v>1608</v>
      </c>
      <c r="K1187" t="s">
        <v>89</v>
      </c>
      <c r="L1187">
        <v>4</v>
      </c>
    </row>
    <row r="1188" spans="1:12" ht="12.75">
      <c r="A1188">
        <v>304</v>
      </c>
      <c r="B1188">
        <v>1309</v>
      </c>
      <c r="C1188" t="s">
        <v>143</v>
      </c>
      <c r="D1188">
        <v>42</v>
      </c>
      <c r="E1188" t="s">
        <v>148</v>
      </c>
      <c r="F1188">
        <v>1</v>
      </c>
      <c r="G1188">
        <v>29</v>
      </c>
      <c r="H1188" s="3">
        <v>224.59</v>
      </c>
      <c r="I1188">
        <v>5</v>
      </c>
      <c r="J1188" t="s">
        <v>1609</v>
      </c>
      <c r="K1188" t="s">
        <v>89</v>
      </c>
      <c r="L1188">
        <v>4</v>
      </c>
    </row>
    <row r="1189" spans="1:12" ht="12.75">
      <c r="A1189">
        <v>304</v>
      </c>
      <c r="B1189">
        <v>1309</v>
      </c>
      <c r="C1189" t="s">
        <v>143</v>
      </c>
      <c r="D1189">
        <v>42</v>
      </c>
      <c r="E1189" t="s">
        <v>148</v>
      </c>
      <c r="F1189">
        <v>1</v>
      </c>
      <c r="G1189">
        <v>34</v>
      </c>
      <c r="H1189" s="3">
        <v>224.64</v>
      </c>
      <c r="I1189">
        <v>6</v>
      </c>
      <c r="J1189" t="s">
        <v>1610</v>
      </c>
      <c r="K1189" t="s">
        <v>89</v>
      </c>
      <c r="L1189">
        <v>4</v>
      </c>
    </row>
    <row r="1190" spans="1:12" ht="12.75">
      <c r="A1190">
        <v>304</v>
      </c>
      <c r="B1190">
        <v>1309</v>
      </c>
      <c r="C1190" t="s">
        <v>143</v>
      </c>
      <c r="D1190">
        <v>42</v>
      </c>
      <c r="E1190" t="s">
        <v>148</v>
      </c>
      <c r="F1190">
        <v>1</v>
      </c>
      <c r="G1190">
        <v>56</v>
      </c>
      <c r="H1190" s="3">
        <v>224.86</v>
      </c>
      <c r="I1190">
        <v>7</v>
      </c>
      <c r="J1190" t="s">
        <v>1611</v>
      </c>
      <c r="K1190" t="s">
        <v>89</v>
      </c>
      <c r="L1190">
        <v>4</v>
      </c>
    </row>
    <row r="1191" spans="1:12" ht="12.75">
      <c r="A1191">
        <v>304</v>
      </c>
      <c r="B1191">
        <v>1309</v>
      </c>
      <c r="C1191" t="s">
        <v>143</v>
      </c>
      <c r="D1191">
        <v>42</v>
      </c>
      <c r="E1191" t="s">
        <v>148</v>
      </c>
      <c r="F1191">
        <v>1</v>
      </c>
      <c r="G1191">
        <v>69</v>
      </c>
      <c r="H1191" s="3">
        <v>224.99</v>
      </c>
      <c r="I1191">
        <v>8</v>
      </c>
      <c r="J1191" t="s">
        <v>1612</v>
      </c>
      <c r="K1191" t="s">
        <v>89</v>
      </c>
      <c r="L1191">
        <v>4</v>
      </c>
    </row>
    <row r="1192" spans="1:12" ht="12.75">
      <c r="A1192">
        <v>304</v>
      </c>
      <c r="B1192">
        <v>1309</v>
      </c>
      <c r="C1192" t="s">
        <v>143</v>
      </c>
      <c r="D1192">
        <v>42</v>
      </c>
      <c r="E1192" t="s">
        <v>148</v>
      </c>
      <c r="F1192">
        <v>1</v>
      </c>
      <c r="G1192">
        <v>77</v>
      </c>
      <c r="H1192" s="3">
        <v>225.07</v>
      </c>
      <c r="I1192">
        <v>9</v>
      </c>
      <c r="J1192" t="s">
        <v>1613</v>
      </c>
      <c r="K1192" t="s">
        <v>89</v>
      </c>
      <c r="L1192">
        <v>4</v>
      </c>
    </row>
    <row r="1193" spans="1:12" ht="12.75">
      <c r="A1193">
        <v>304</v>
      </c>
      <c r="B1193">
        <v>1309</v>
      </c>
      <c r="C1193" t="s">
        <v>143</v>
      </c>
      <c r="D1193">
        <v>42</v>
      </c>
      <c r="E1193" t="s">
        <v>148</v>
      </c>
      <c r="F1193">
        <v>1</v>
      </c>
      <c r="G1193">
        <v>94</v>
      </c>
      <c r="H1193" s="3">
        <v>225.24</v>
      </c>
      <c r="I1193">
        <v>10</v>
      </c>
      <c r="J1193" t="s">
        <v>1614</v>
      </c>
      <c r="K1193" t="s">
        <v>89</v>
      </c>
      <c r="L1193">
        <v>4</v>
      </c>
    </row>
    <row r="1194" spans="1:12" ht="12.75">
      <c r="A1194">
        <v>304</v>
      </c>
      <c r="B1194">
        <v>1309</v>
      </c>
      <c r="C1194" t="s">
        <v>143</v>
      </c>
      <c r="D1194">
        <v>42</v>
      </c>
      <c r="E1194" t="s">
        <v>148</v>
      </c>
      <c r="F1194">
        <v>1</v>
      </c>
      <c r="G1194">
        <v>98</v>
      </c>
      <c r="H1194" s="3">
        <v>225.28</v>
      </c>
      <c r="I1194">
        <v>11</v>
      </c>
      <c r="J1194" t="s">
        <v>1615</v>
      </c>
      <c r="K1194" t="s">
        <v>89</v>
      </c>
      <c r="L1194">
        <v>4</v>
      </c>
    </row>
    <row r="1195" spans="1:12" ht="12.75">
      <c r="A1195">
        <v>304</v>
      </c>
      <c r="B1195">
        <v>1309</v>
      </c>
      <c r="C1195" t="s">
        <v>143</v>
      </c>
      <c r="D1195">
        <v>42</v>
      </c>
      <c r="E1195" t="s">
        <v>148</v>
      </c>
      <c r="F1195">
        <v>1</v>
      </c>
      <c r="G1195">
        <v>101</v>
      </c>
      <c r="H1195" s="3">
        <v>225.31</v>
      </c>
      <c r="I1195">
        <v>12</v>
      </c>
      <c r="J1195" t="s">
        <v>1616</v>
      </c>
      <c r="K1195" t="s">
        <v>89</v>
      </c>
      <c r="L1195">
        <v>4</v>
      </c>
    </row>
    <row r="1196" spans="1:12" ht="12.75">
      <c r="A1196">
        <v>304</v>
      </c>
      <c r="B1196">
        <v>1309</v>
      </c>
      <c r="C1196" t="s">
        <v>143</v>
      </c>
      <c r="D1196">
        <v>42</v>
      </c>
      <c r="E1196" t="s">
        <v>148</v>
      </c>
      <c r="F1196">
        <v>1</v>
      </c>
      <c r="G1196">
        <v>110</v>
      </c>
      <c r="H1196" s="3">
        <v>225.4</v>
      </c>
      <c r="I1196">
        <v>13</v>
      </c>
      <c r="J1196" t="s">
        <v>1617</v>
      </c>
      <c r="K1196" t="s">
        <v>89</v>
      </c>
      <c r="L1196">
        <v>4</v>
      </c>
    </row>
    <row r="1197" spans="1:12" ht="12.75">
      <c r="A1197">
        <v>304</v>
      </c>
      <c r="B1197">
        <v>1309</v>
      </c>
      <c r="C1197" t="s">
        <v>143</v>
      </c>
      <c r="D1197">
        <v>42</v>
      </c>
      <c r="E1197" t="s">
        <v>148</v>
      </c>
      <c r="F1197">
        <v>1</v>
      </c>
      <c r="G1197">
        <v>113</v>
      </c>
      <c r="H1197" s="3">
        <v>225.43</v>
      </c>
      <c r="I1197">
        <v>14</v>
      </c>
      <c r="J1197" t="s">
        <v>1618</v>
      </c>
      <c r="K1197" t="s">
        <v>89</v>
      </c>
      <c r="L1197">
        <v>4</v>
      </c>
    </row>
    <row r="1198" spans="1:12" ht="12.75">
      <c r="A1198">
        <v>304</v>
      </c>
      <c r="B1198">
        <v>1309</v>
      </c>
      <c r="C1198" t="s">
        <v>143</v>
      </c>
      <c r="D1198">
        <v>42</v>
      </c>
      <c r="E1198" t="s">
        <v>148</v>
      </c>
      <c r="F1198">
        <v>1</v>
      </c>
      <c r="G1198">
        <v>118</v>
      </c>
      <c r="H1198" s="3">
        <v>225.48</v>
      </c>
      <c r="I1198">
        <v>15</v>
      </c>
      <c r="J1198" t="s">
        <v>1619</v>
      </c>
      <c r="K1198" t="s">
        <v>89</v>
      </c>
      <c r="L1198">
        <v>4</v>
      </c>
    </row>
    <row r="1199" spans="1:12" ht="12.75">
      <c r="A1199">
        <v>304</v>
      </c>
      <c r="B1199">
        <v>1309</v>
      </c>
      <c r="C1199" t="s">
        <v>143</v>
      </c>
      <c r="D1199">
        <v>42</v>
      </c>
      <c r="E1199" t="s">
        <v>148</v>
      </c>
      <c r="F1199">
        <v>1</v>
      </c>
      <c r="G1199">
        <v>122</v>
      </c>
      <c r="H1199" s="3">
        <v>225.52</v>
      </c>
      <c r="I1199">
        <v>16</v>
      </c>
      <c r="J1199" t="s">
        <v>1620</v>
      </c>
      <c r="K1199" t="s">
        <v>89</v>
      </c>
      <c r="L1199">
        <v>4</v>
      </c>
    </row>
    <row r="1200" spans="1:12" ht="12.75">
      <c r="A1200">
        <v>304</v>
      </c>
      <c r="B1200">
        <v>1309</v>
      </c>
      <c r="C1200" t="s">
        <v>143</v>
      </c>
      <c r="D1200">
        <v>42</v>
      </c>
      <c r="E1200" t="s">
        <v>148</v>
      </c>
      <c r="F1200">
        <v>1</v>
      </c>
      <c r="G1200">
        <v>132</v>
      </c>
      <c r="H1200" s="3">
        <v>225.62</v>
      </c>
      <c r="I1200">
        <v>17</v>
      </c>
      <c r="J1200" t="s">
        <v>1621</v>
      </c>
      <c r="K1200" t="s">
        <v>89</v>
      </c>
      <c r="L1200">
        <v>4</v>
      </c>
    </row>
    <row r="1201" spans="1:12" ht="12.75">
      <c r="A1201">
        <v>304</v>
      </c>
      <c r="B1201">
        <v>1309</v>
      </c>
      <c r="C1201" t="s">
        <v>143</v>
      </c>
      <c r="D1201">
        <v>42</v>
      </c>
      <c r="E1201" t="s">
        <v>148</v>
      </c>
      <c r="F1201">
        <v>1</v>
      </c>
      <c r="G1201">
        <v>146</v>
      </c>
      <c r="H1201" s="3">
        <v>225.76</v>
      </c>
      <c r="I1201">
        <v>18</v>
      </c>
      <c r="J1201" t="s">
        <v>1622</v>
      </c>
      <c r="K1201" t="s">
        <v>89</v>
      </c>
      <c r="L1201">
        <v>4</v>
      </c>
    </row>
    <row r="1202" spans="1:12" ht="12.75">
      <c r="A1202">
        <v>304</v>
      </c>
      <c r="B1202">
        <v>1309</v>
      </c>
      <c r="C1202" t="s">
        <v>143</v>
      </c>
      <c r="D1202">
        <v>42</v>
      </c>
      <c r="E1202" t="s">
        <v>148</v>
      </c>
      <c r="F1202">
        <v>2</v>
      </c>
      <c r="G1202">
        <v>0</v>
      </c>
      <c r="H1202" s="3">
        <v>225.8</v>
      </c>
      <c r="I1202">
        <v>1</v>
      </c>
      <c r="J1202" t="s">
        <v>1623</v>
      </c>
      <c r="K1202" t="s">
        <v>89</v>
      </c>
      <c r="L1202">
        <v>4</v>
      </c>
    </row>
    <row r="1203" spans="1:12" ht="12.75">
      <c r="A1203">
        <v>304</v>
      </c>
      <c r="B1203">
        <v>1309</v>
      </c>
      <c r="C1203" t="s">
        <v>143</v>
      </c>
      <c r="D1203">
        <v>42</v>
      </c>
      <c r="E1203" t="s">
        <v>148</v>
      </c>
      <c r="F1203">
        <v>2</v>
      </c>
      <c r="G1203">
        <v>11</v>
      </c>
      <c r="H1203" s="3">
        <v>225.91</v>
      </c>
      <c r="I1203">
        <v>2</v>
      </c>
      <c r="J1203" t="s">
        <v>1624</v>
      </c>
      <c r="K1203" t="s">
        <v>89</v>
      </c>
      <c r="L1203">
        <v>4</v>
      </c>
    </row>
    <row r="1204" spans="1:12" ht="12.75">
      <c r="A1204">
        <v>304</v>
      </c>
      <c r="B1204">
        <v>1309</v>
      </c>
      <c r="C1204" t="s">
        <v>143</v>
      </c>
      <c r="D1204">
        <v>42</v>
      </c>
      <c r="E1204" t="s">
        <v>148</v>
      </c>
      <c r="F1204">
        <v>2</v>
      </c>
      <c r="G1204">
        <v>18</v>
      </c>
      <c r="H1204" s="3">
        <v>225.98</v>
      </c>
      <c r="I1204">
        <v>3</v>
      </c>
      <c r="J1204" t="s">
        <v>1625</v>
      </c>
      <c r="K1204" t="s">
        <v>89</v>
      </c>
      <c r="L1204">
        <v>4</v>
      </c>
    </row>
    <row r="1205" spans="1:12" ht="12.75">
      <c r="A1205">
        <v>304</v>
      </c>
      <c r="B1205">
        <v>1309</v>
      </c>
      <c r="C1205" t="s">
        <v>143</v>
      </c>
      <c r="D1205">
        <v>42</v>
      </c>
      <c r="E1205" t="s">
        <v>148</v>
      </c>
      <c r="F1205">
        <v>2</v>
      </c>
      <c r="G1205">
        <v>25</v>
      </c>
      <c r="H1205" s="3">
        <v>226.05</v>
      </c>
      <c r="I1205">
        <v>4</v>
      </c>
      <c r="J1205" t="s">
        <v>1626</v>
      </c>
      <c r="K1205" t="s">
        <v>89</v>
      </c>
      <c r="L1205">
        <v>4</v>
      </c>
    </row>
    <row r="1206" spans="1:12" ht="12.75">
      <c r="A1206">
        <v>304</v>
      </c>
      <c r="B1206">
        <v>1309</v>
      </c>
      <c r="C1206" t="s">
        <v>143</v>
      </c>
      <c r="D1206">
        <v>42</v>
      </c>
      <c r="E1206" t="s">
        <v>148</v>
      </c>
      <c r="F1206">
        <v>2</v>
      </c>
      <c r="G1206">
        <v>33</v>
      </c>
      <c r="H1206" s="3">
        <v>226.13</v>
      </c>
      <c r="I1206">
        <v>5</v>
      </c>
      <c r="J1206" t="s">
        <v>1627</v>
      </c>
      <c r="K1206" t="s">
        <v>178</v>
      </c>
      <c r="L1206">
        <v>5</v>
      </c>
    </row>
    <row r="1207" spans="1:12" ht="12.75">
      <c r="A1207">
        <v>304</v>
      </c>
      <c r="B1207">
        <v>1309</v>
      </c>
      <c r="C1207" t="s">
        <v>143</v>
      </c>
      <c r="D1207">
        <v>42</v>
      </c>
      <c r="E1207" t="s">
        <v>148</v>
      </c>
      <c r="F1207">
        <v>2</v>
      </c>
      <c r="G1207">
        <v>41</v>
      </c>
      <c r="H1207" s="3">
        <v>226.21</v>
      </c>
      <c r="I1207">
        <v>6</v>
      </c>
      <c r="J1207" t="s">
        <v>1628</v>
      </c>
      <c r="K1207" t="s">
        <v>178</v>
      </c>
      <c r="L1207">
        <v>5</v>
      </c>
    </row>
    <row r="1208" spans="1:12" ht="12.75">
      <c r="A1208">
        <v>304</v>
      </c>
      <c r="B1208">
        <v>1309</v>
      </c>
      <c r="C1208" t="s">
        <v>143</v>
      </c>
      <c r="D1208">
        <v>42</v>
      </c>
      <c r="E1208" t="s">
        <v>148</v>
      </c>
      <c r="F1208">
        <v>2</v>
      </c>
      <c r="G1208">
        <v>49</v>
      </c>
      <c r="H1208" s="3">
        <v>226.29</v>
      </c>
      <c r="I1208">
        <v>7</v>
      </c>
      <c r="J1208" t="s">
        <v>1629</v>
      </c>
      <c r="K1208" t="s">
        <v>178</v>
      </c>
      <c r="L1208">
        <v>5</v>
      </c>
    </row>
    <row r="1209" spans="1:12" ht="12.75">
      <c r="A1209">
        <v>304</v>
      </c>
      <c r="B1209">
        <v>1309</v>
      </c>
      <c r="C1209" t="s">
        <v>143</v>
      </c>
      <c r="D1209">
        <v>42</v>
      </c>
      <c r="E1209" t="s">
        <v>148</v>
      </c>
      <c r="F1209">
        <v>2</v>
      </c>
      <c r="G1209">
        <v>71</v>
      </c>
      <c r="H1209" s="3">
        <v>226.51</v>
      </c>
      <c r="I1209">
        <v>8</v>
      </c>
      <c r="J1209" t="s">
        <v>1630</v>
      </c>
      <c r="K1209" t="s">
        <v>178</v>
      </c>
      <c r="L1209">
        <v>5</v>
      </c>
    </row>
    <row r="1210" spans="1:12" ht="12.75">
      <c r="A1210">
        <v>304</v>
      </c>
      <c r="B1210">
        <v>1309</v>
      </c>
      <c r="C1210" t="s">
        <v>143</v>
      </c>
      <c r="D1210">
        <v>42</v>
      </c>
      <c r="E1210" t="s">
        <v>148</v>
      </c>
      <c r="F1210">
        <v>2</v>
      </c>
      <c r="G1210">
        <v>75</v>
      </c>
      <c r="H1210" s="3">
        <v>226.55</v>
      </c>
      <c r="I1210">
        <v>9</v>
      </c>
      <c r="J1210" t="s">
        <v>1631</v>
      </c>
      <c r="K1210" t="s">
        <v>178</v>
      </c>
      <c r="L1210">
        <v>5</v>
      </c>
    </row>
    <row r="1211" spans="1:12" ht="12.75">
      <c r="A1211">
        <v>304</v>
      </c>
      <c r="B1211">
        <v>1309</v>
      </c>
      <c r="C1211" t="s">
        <v>143</v>
      </c>
      <c r="D1211">
        <v>43</v>
      </c>
      <c r="E1211" t="s">
        <v>148</v>
      </c>
      <c r="F1211">
        <v>1</v>
      </c>
      <c r="G1211">
        <v>0</v>
      </c>
      <c r="H1211" s="3">
        <v>228.8</v>
      </c>
      <c r="I1211">
        <v>1</v>
      </c>
      <c r="J1211" t="s">
        <v>1632</v>
      </c>
      <c r="K1211" t="s">
        <v>178</v>
      </c>
      <c r="L1211">
        <v>5</v>
      </c>
    </row>
    <row r="1212" spans="1:12" ht="12.75">
      <c r="A1212">
        <v>304</v>
      </c>
      <c r="B1212">
        <v>1309</v>
      </c>
      <c r="C1212" t="s">
        <v>143</v>
      </c>
      <c r="D1212">
        <v>43</v>
      </c>
      <c r="E1212" t="s">
        <v>148</v>
      </c>
      <c r="F1212">
        <v>1</v>
      </c>
      <c r="G1212">
        <v>11</v>
      </c>
      <c r="H1212" s="3">
        <v>228.91</v>
      </c>
      <c r="I1212">
        <v>2</v>
      </c>
      <c r="J1212" t="s">
        <v>1633</v>
      </c>
      <c r="K1212" t="s">
        <v>178</v>
      </c>
      <c r="L1212">
        <v>5</v>
      </c>
    </row>
    <row r="1213" spans="1:12" ht="12.75">
      <c r="A1213">
        <v>304</v>
      </c>
      <c r="B1213">
        <v>1309</v>
      </c>
      <c r="C1213" t="s">
        <v>143</v>
      </c>
      <c r="D1213">
        <v>43</v>
      </c>
      <c r="E1213" t="s">
        <v>148</v>
      </c>
      <c r="F1213">
        <v>1</v>
      </c>
      <c r="G1213">
        <v>19</v>
      </c>
      <c r="H1213" s="3">
        <v>228.99</v>
      </c>
      <c r="I1213">
        <v>3</v>
      </c>
      <c r="J1213" t="s">
        <v>1634</v>
      </c>
      <c r="K1213" t="s">
        <v>178</v>
      </c>
      <c r="L1213">
        <v>5</v>
      </c>
    </row>
    <row r="1214" spans="1:12" ht="12.75">
      <c r="A1214">
        <v>304</v>
      </c>
      <c r="B1214">
        <v>1309</v>
      </c>
      <c r="C1214" t="s">
        <v>143</v>
      </c>
      <c r="D1214">
        <v>43</v>
      </c>
      <c r="E1214" t="s">
        <v>148</v>
      </c>
      <c r="F1214">
        <v>1</v>
      </c>
      <c r="G1214">
        <v>23</v>
      </c>
      <c r="H1214" s="3">
        <v>229.03</v>
      </c>
      <c r="I1214">
        <v>4</v>
      </c>
      <c r="J1214" t="s">
        <v>1635</v>
      </c>
      <c r="K1214" t="s">
        <v>178</v>
      </c>
      <c r="L1214">
        <v>5</v>
      </c>
    </row>
    <row r="1215" spans="1:12" ht="12.75">
      <c r="A1215">
        <v>304</v>
      </c>
      <c r="B1215">
        <v>1309</v>
      </c>
      <c r="C1215" t="s">
        <v>143</v>
      </c>
      <c r="D1215">
        <v>43</v>
      </c>
      <c r="E1215" t="s">
        <v>148</v>
      </c>
      <c r="F1215">
        <v>1</v>
      </c>
      <c r="G1215">
        <v>33</v>
      </c>
      <c r="H1215" s="3">
        <v>229.13</v>
      </c>
      <c r="I1215">
        <v>5</v>
      </c>
      <c r="J1215" t="s">
        <v>1636</v>
      </c>
      <c r="K1215" t="s">
        <v>178</v>
      </c>
      <c r="L1215">
        <v>5</v>
      </c>
    </row>
    <row r="1216" spans="1:12" ht="12.75">
      <c r="A1216">
        <v>304</v>
      </c>
      <c r="B1216">
        <v>1309</v>
      </c>
      <c r="C1216" t="s">
        <v>143</v>
      </c>
      <c r="D1216">
        <v>43</v>
      </c>
      <c r="E1216" t="s">
        <v>148</v>
      </c>
      <c r="F1216">
        <v>1</v>
      </c>
      <c r="G1216">
        <v>37</v>
      </c>
      <c r="H1216" s="3">
        <v>229.17</v>
      </c>
      <c r="I1216">
        <v>6</v>
      </c>
      <c r="J1216" t="s">
        <v>1637</v>
      </c>
      <c r="K1216" t="s">
        <v>178</v>
      </c>
      <c r="L1216">
        <v>5</v>
      </c>
    </row>
    <row r="1217" spans="1:12" ht="12.75">
      <c r="A1217">
        <v>304</v>
      </c>
      <c r="B1217">
        <v>1309</v>
      </c>
      <c r="C1217" t="s">
        <v>143</v>
      </c>
      <c r="D1217">
        <v>43</v>
      </c>
      <c r="E1217" t="s">
        <v>148</v>
      </c>
      <c r="F1217">
        <v>1</v>
      </c>
      <c r="G1217">
        <v>48</v>
      </c>
      <c r="H1217" s="3">
        <v>229.28</v>
      </c>
      <c r="I1217">
        <v>7</v>
      </c>
      <c r="J1217" t="s">
        <v>1638</v>
      </c>
      <c r="K1217" t="s">
        <v>178</v>
      </c>
      <c r="L1217">
        <v>5</v>
      </c>
    </row>
    <row r="1218" spans="1:12" ht="12.75">
      <c r="A1218">
        <v>304</v>
      </c>
      <c r="B1218">
        <v>1309</v>
      </c>
      <c r="C1218" t="s">
        <v>143</v>
      </c>
      <c r="D1218">
        <v>43</v>
      </c>
      <c r="E1218" t="s">
        <v>148</v>
      </c>
      <c r="F1218">
        <v>1</v>
      </c>
      <c r="G1218">
        <v>70</v>
      </c>
      <c r="H1218" s="3">
        <v>229.5</v>
      </c>
      <c r="I1218">
        <v>8</v>
      </c>
      <c r="J1218" t="s">
        <v>1639</v>
      </c>
      <c r="K1218" t="s">
        <v>178</v>
      </c>
      <c r="L1218">
        <v>5</v>
      </c>
    </row>
    <row r="1219" spans="1:12" ht="12.75">
      <c r="A1219">
        <v>304</v>
      </c>
      <c r="B1219">
        <v>1309</v>
      </c>
      <c r="C1219" t="s">
        <v>143</v>
      </c>
      <c r="D1219">
        <v>43</v>
      </c>
      <c r="E1219" t="s">
        <v>148</v>
      </c>
      <c r="F1219">
        <v>1</v>
      </c>
      <c r="G1219">
        <v>83</v>
      </c>
      <c r="H1219" s="3">
        <v>229.63</v>
      </c>
      <c r="I1219">
        <v>9</v>
      </c>
      <c r="J1219" t="s">
        <v>1640</v>
      </c>
      <c r="K1219" t="s">
        <v>178</v>
      </c>
      <c r="L1219">
        <v>5</v>
      </c>
    </row>
    <row r="1220" spans="1:12" ht="12.75">
      <c r="A1220">
        <v>304</v>
      </c>
      <c r="B1220">
        <v>1309</v>
      </c>
      <c r="C1220" t="s">
        <v>143</v>
      </c>
      <c r="D1220">
        <v>43</v>
      </c>
      <c r="E1220" t="s">
        <v>148</v>
      </c>
      <c r="F1220">
        <v>1</v>
      </c>
      <c r="G1220">
        <v>90</v>
      </c>
      <c r="H1220" s="3">
        <v>229.7</v>
      </c>
      <c r="I1220">
        <v>10</v>
      </c>
      <c r="J1220" t="s">
        <v>1641</v>
      </c>
      <c r="K1220" t="s">
        <v>178</v>
      </c>
      <c r="L1220">
        <v>5</v>
      </c>
    </row>
    <row r="1221" spans="1:12" ht="12.75">
      <c r="A1221">
        <v>304</v>
      </c>
      <c r="B1221">
        <v>1309</v>
      </c>
      <c r="C1221" t="s">
        <v>143</v>
      </c>
      <c r="D1221">
        <v>43</v>
      </c>
      <c r="E1221" t="s">
        <v>148</v>
      </c>
      <c r="F1221">
        <v>2</v>
      </c>
      <c r="G1221">
        <v>0</v>
      </c>
      <c r="H1221" s="3">
        <v>229.82</v>
      </c>
      <c r="I1221">
        <v>1</v>
      </c>
      <c r="J1221" t="s">
        <v>1642</v>
      </c>
      <c r="K1221" t="s">
        <v>178</v>
      </c>
      <c r="L1221">
        <v>5</v>
      </c>
    </row>
    <row r="1222" spans="1:12" ht="12.75">
      <c r="A1222">
        <v>304</v>
      </c>
      <c r="B1222">
        <v>1309</v>
      </c>
      <c r="C1222" t="s">
        <v>143</v>
      </c>
      <c r="D1222">
        <v>43</v>
      </c>
      <c r="E1222" t="s">
        <v>148</v>
      </c>
      <c r="F1222">
        <v>2</v>
      </c>
      <c r="G1222">
        <v>79</v>
      </c>
      <c r="H1222" s="3">
        <v>230.61</v>
      </c>
      <c r="I1222">
        <v>2</v>
      </c>
      <c r="J1222" t="s">
        <v>1643</v>
      </c>
      <c r="K1222" t="s">
        <v>178</v>
      </c>
      <c r="L1222">
        <v>5</v>
      </c>
    </row>
    <row r="1223" spans="1:12" ht="12.75">
      <c r="A1223">
        <v>304</v>
      </c>
      <c r="B1223">
        <v>1309</v>
      </c>
      <c r="C1223" t="s">
        <v>143</v>
      </c>
      <c r="D1223">
        <v>43</v>
      </c>
      <c r="E1223" t="s">
        <v>148</v>
      </c>
      <c r="F1223">
        <v>2</v>
      </c>
      <c r="G1223">
        <v>85</v>
      </c>
      <c r="H1223" s="3">
        <v>230.67</v>
      </c>
      <c r="I1223">
        <v>3</v>
      </c>
      <c r="J1223" t="s">
        <v>1644</v>
      </c>
      <c r="K1223" t="s">
        <v>178</v>
      </c>
      <c r="L1223">
        <v>5</v>
      </c>
    </row>
    <row r="1224" spans="1:12" ht="12.75">
      <c r="A1224">
        <v>304</v>
      </c>
      <c r="B1224">
        <v>1309</v>
      </c>
      <c r="C1224" t="s">
        <v>143</v>
      </c>
      <c r="D1224">
        <v>43</v>
      </c>
      <c r="E1224" t="s">
        <v>148</v>
      </c>
      <c r="F1224">
        <v>2</v>
      </c>
      <c r="G1224">
        <v>97</v>
      </c>
      <c r="H1224" s="3">
        <v>230.79</v>
      </c>
      <c r="I1224">
        <v>4</v>
      </c>
      <c r="J1224" t="s">
        <v>1645</v>
      </c>
      <c r="K1224" t="s">
        <v>178</v>
      </c>
      <c r="L1224">
        <v>5</v>
      </c>
    </row>
    <row r="1225" spans="1:12" ht="12.75">
      <c r="A1225">
        <v>304</v>
      </c>
      <c r="B1225">
        <v>1309</v>
      </c>
      <c r="C1225" t="s">
        <v>143</v>
      </c>
      <c r="D1225">
        <v>43</v>
      </c>
      <c r="E1225" t="s">
        <v>148</v>
      </c>
      <c r="F1225">
        <v>2</v>
      </c>
      <c r="G1225">
        <v>110</v>
      </c>
      <c r="H1225" s="3">
        <v>230.92</v>
      </c>
      <c r="I1225">
        <v>5</v>
      </c>
      <c r="J1225" t="s">
        <v>1646</v>
      </c>
      <c r="K1225" t="s">
        <v>178</v>
      </c>
      <c r="L1225">
        <v>5</v>
      </c>
    </row>
    <row r="1226" spans="1:12" ht="12.75">
      <c r="A1226">
        <v>304</v>
      </c>
      <c r="B1226">
        <v>1309</v>
      </c>
      <c r="C1226" t="s">
        <v>143</v>
      </c>
      <c r="D1226">
        <v>43</v>
      </c>
      <c r="E1226" t="s">
        <v>148</v>
      </c>
      <c r="F1226">
        <v>2</v>
      </c>
      <c r="G1226">
        <v>123</v>
      </c>
      <c r="H1226" s="3">
        <v>231.05</v>
      </c>
      <c r="I1226">
        <v>6</v>
      </c>
      <c r="J1226" t="s">
        <v>1647</v>
      </c>
      <c r="K1226" t="s">
        <v>178</v>
      </c>
      <c r="L1226">
        <v>5</v>
      </c>
    </row>
    <row r="1227" spans="1:12" ht="12.75">
      <c r="A1227">
        <v>304</v>
      </c>
      <c r="B1227">
        <v>1309</v>
      </c>
      <c r="C1227" t="s">
        <v>143</v>
      </c>
      <c r="D1227">
        <v>43</v>
      </c>
      <c r="E1227" t="s">
        <v>148</v>
      </c>
      <c r="F1227">
        <v>2</v>
      </c>
      <c r="G1227">
        <v>128</v>
      </c>
      <c r="H1227" s="3">
        <v>231.1</v>
      </c>
      <c r="I1227">
        <v>7</v>
      </c>
      <c r="J1227" t="s">
        <v>1648</v>
      </c>
      <c r="K1227" t="s">
        <v>178</v>
      </c>
      <c r="L1227">
        <v>5</v>
      </c>
    </row>
    <row r="1228" spans="1:12" ht="12.75">
      <c r="A1228">
        <v>304</v>
      </c>
      <c r="B1228">
        <v>1309</v>
      </c>
      <c r="C1228" t="s">
        <v>143</v>
      </c>
      <c r="D1228">
        <v>44</v>
      </c>
      <c r="E1228" t="s">
        <v>148</v>
      </c>
      <c r="F1228">
        <v>1</v>
      </c>
      <c r="G1228">
        <v>0</v>
      </c>
      <c r="H1228" s="3">
        <v>233.2</v>
      </c>
      <c r="I1228">
        <v>1</v>
      </c>
      <c r="J1228" t="s">
        <v>1649</v>
      </c>
      <c r="K1228" t="s">
        <v>178</v>
      </c>
      <c r="L1228">
        <v>5</v>
      </c>
    </row>
    <row r="1229" spans="1:12" ht="12.75">
      <c r="A1229">
        <v>304</v>
      </c>
      <c r="B1229">
        <v>1309</v>
      </c>
      <c r="C1229" t="s">
        <v>143</v>
      </c>
      <c r="D1229">
        <v>44</v>
      </c>
      <c r="E1229" t="s">
        <v>148</v>
      </c>
      <c r="F1229">
        <v>1</v>
      </c>
      <c r="G1229">
        <v>33</v>
      </c>
      <c r="H1229" s="3">
        <v>233.53</v>
      </c>
      <c r="I1229">
        <v>2</v>
      </c>
      <c r="J1229" t="s">
        <v>1650</v>
      </c>
      <c r="K1229" t="s">
        <v>178</v>
      </c>
      <c r="L1229">
        <v>5</v>
      </c>
    </row>
    <row r="1230" spans="1:12" ht="12.75">
      <c r="A1230">
        <v>304</v>
      </c>
      <c r="B1230">
        <v>1309</v>
      </c>
      <c r="C1230" t="s">
        <v>143</v>
      </c>
      <c r="D1230">
        <v>44</v>
      </c>
      <c r="E1230" t="s">
        <v>148</v>
      </c>
      <c r="F1230">
        <v>1</v>
      </c>
      <c r="G1230">
        <v>42</v>
      </c>
      <c r="H1230" s="3">
        <v>233.62</v>
      </c>
      <c r="I1230">
        <v>3</v>
      </c>
      <c r="J1230" t="s">
        <v>1651</v>
      </c>
      <c r="K1230" t="s">
        <v>178</v>
      </c>
      <c r="L1230">
        <v>5</v>
      </c>
    </row>
    <row r="1231" spans="1:12" ht="12.75">
      <c r="A1231">
        <v>304</v>
      </c>
      <c r="B1231">
        <v>1309</v>
      </c>
      <c r="C1231" t="s">
        <v>143</v>
      </c>
      <c r="D1231">
        <v>44</v>
      </c>
      <c r="E1231" t="s">
        <v>148</v>
      </c>
      <c r="F1231">
        <v>1</v>
      </c>
      <c r="G1231">
        <v>46</v>
      </c>
      <c r="H1231" s="3">
        <v>233.66</v>
      </c>
      <c r="I1231">
        <v>4</v>
      </c>
      <c r="J1231" t="s">
        <v>1652</v>
      </c>
      <c r="K1231" t="s">
        <v>178</v>
      </c>
      <c r="L1231">
        <v>5</v>
      </c>
    </row>
    <row r="1232" spans="1:12" ht="12.75">
      <c r="A1232">
        <v>304</v>
      </c>
      <c r="B1232">
        <v>1309</v>
      </c>
      <c r="C1232" t="s">
        <v>143</v>
      </c>
      <c r="D1232">
        <v>44</v>
      </c>
      <c r="E1232" t="s">
        <v>148</v>
      </c>
      <c r="F1232">
        <v>1</v>
      </c>
      <c r="G1232">
        <v>58</v>
      </c>
      <c r="H1232" s="3">
        <v>233.78</v>
      </c>
      <c r="I1232">
        <v>5</v>
      </c>
      <c r="J1232" t="s">
        <v>1653</v>
      </c>
      <c r="K1232" t="s">
        <v>178</v>
      </c>
      <c r="L1232">
        <v>5</v>
      </c>
    </row>
    <row r="1233" spans="1:12" ht="12.75">
      <c r="A1233">
        <v>304</v>
      </c>
      <c r="B1233">
        <v>1309</v>
      </c>
      <c r="C1233" t="s">
        <v>143</v>
      </c>
      <c r="D1233">
        <v>44</v>
      </c>
      <c r="E1233" t="s">
        <v>148</v>
      </c>
      <c r="F1233">
        <v>1</v>
      </c>
      <c r="G1233">
        <v>91</v>
      </c>
      <c r="H1233" s="3">
        <v>234.11</v>
      </c>
      <c r="I1233">
        <v>6</v>
      </c>
      <c r="J1233" t="s">
        <v>1654</v>
      </c>
      <c r="K1233" t="s">
        <v>178</v>
      </c>
      <c r="L1233">
        <v>5</v>
      </c>
    </row>
    <row r="1234" spans="1:12" ht="12.75">
      <c r="A1234">
        <v>304</v>
      </c>
      <c r="B1234">
        <v>1309</v>
      </c>
      <c r="C1234" t="s">
        <v>143</v>
      </c>
      <c r="D1234">
        <v>44</v>
      </c>
      <c r="E1234" t="s">
        <v>148</v>
      </c>
      <c r="F1234">
        <v>1</v>
      </c>
      <c r="G1234">
        <v>94</v>
      </c>
      <c r="H1234" s="3">
        <v>234.14</v>
      </c>
      <c r="I1234">
        <v>7</v>
      </c>
      <c r="J1234" t="s">
        <v>1655</v>
      </c>
      <c r="K1234" t="s">
        <v>178</v>
      </c>
      <c r="L1234">
        <v>5</v>
      </c>
    </row>
    <row r="1235" spans="1:12" ht="12.75">
      <c r="A1235">
        <v>304</v>
      </c>
      <c r="B1235">
        <v>1309</v>
      </c>
      <c r="C1235" t="s">
        <v>143</v>
      </c>
      <c r="D1235">
        <v>44</v>
      </c>
      <c r="E1235" t="s">
        <v>148</v>
      </c>
      <c r="F1235">
        <v>1</v>
      </c>
      <c r="G1235">
        <v>120</v>
      </c>
      <c r="H1235" s="3">
        <v>234.4</v>
      </c>
      <c r="I1235">
        <v>8</v>
      </c>
      <c r="J1235" t="s">
        <v>1656</v>
      </c>
      <c r="K1235" t="s">
        <v>178</v>
      </c>
      <c r="L1235">
        <v>5</v>
      </c>
    </row>
    <row r="1236" spans="1:12" ht="12.75">
      <c r="A1236">
        <v>304</v>
      </c>
      <c r="B1236">
        <v>1309</v>
      </c>
      <c r="C1236" t="s">
        <v>143</v>
      </c>
      <c r="D1236">
        <v>44</v>
      </c>
      <c r="E1236" t="s">
        <v>148</v>
      </c>
      <c r="F1236">
        <v>1</v>
      </c>
      <c r="G1236">
        <v>124</v>
      </c>
      <c r="H1236" s="3">
        <v>234.44</v>
      </c>
      <c r="I1236">
        <v>9</v>
      </c>
      <c r="J1236" t="s">
        <v>1657</v>
      </c>
      <c r="K1236" t="s">
        <v>178</v>
      </c>
      <c r="L1236">
        <v>5</v>
      </c>
    </row>
    <row r="1237" spans="1:12" ht="12.75">
      <c r="A1237">
        <v>304</v>
      </c>
      <c r="B1237">
        <v>1309</v>
      </c>
      <c r="C1237" t="s">
        <v>143</v>
      </c>
      <c r="D1237">
        <v>44</v>
      </c>
      <c r="E1237" t="s">
        <v>148</v>
      </c>
      <c r="F1237">
        <v>1</v>
      </c>
      <c r="G1237">
        <v>129</v>
      </c>
      <c r="H1237" s="3">
        <v>234.49</v>
      </c>
      <c r="I1237">
        <v>10</v>
      </c>
      <c r="J1237" t="s">
        <v>1658</v>
      </c>
      <c r="K1237" t="s">
        <v>178</v>
      </c>
      <c r="L1237">
        <v>5</v>
      </c>
    </row>
    <row r="1238" spans="1:12" ht="12.75">
      <c r="A1238">
        <v>304</v>
      </c>
      <c r="B1238">
        <v>1309</v>
      </c>
      <c r="C1238" t="s">
        <v>143</v>
      </c>
      <c r="D1238">
        <v>44</v>
      </c>
      <c r="E1238" t="s">
        <v>148</v>
      </c>
      <c r="F1238">
        <v>1</v>
      </c>
      <c r="G1238">
        <v>139</v>
      </c>
      <c r="H1238" s="3">
        <v>234.59</v>
      </c>
      <c r="I1238">
        <v>11</v>
      </c>
      <c r="J1238" t="s">
        <v>1659</v>
      </c>
      <c r="K1238" t="s">
        <v>178</v>
      </c>
      <c r="L1238">
        <v>5</v>
      </c>
    </row>
    <row r="1239" spans="1:12" ht="12.75">
      <c r="A1239">
        <v>304</v>
      </c>
      <c r="B1239">
        <v>1309</v>
      </c>
      <c r="C1239" t="s">
        <v>143</v>
      </c>
      <c r="D1239">
        <v>44</v>
      </c>
      <c r="E1239" t="s">
        <v>148</v>
      </c>
      <c r="F1239">
        <v>2</v>
      </c>
      <c r="G1239">
        <v>0</v>
      </c>
      <c r="H1239" s="3">
        <v>234.7</v>
      </c>
      <c r="I1239">
        <v>1</v>
      </c>
      <c r="J1239" t="s">
        <v>1660</v>
      </c>
      <c r="K1239" t="s">
        <v>178</v>
      </c>
      <c r="L1239">
        <v>5</v>
      </c>
    </row>
    <row r="1240" spans="1:12" ht="12.75">
      <c r="A1240">
        <v>304</v>
      </c>
      <c r="B1240">
        <v>1309</v>
      </c>
      <c r="C1240" t="s">
        <v>143</v>
      </c>
      <c r="D1240">
        <v>44</v>
      </c>
      <c r="E1240" t="s">
        <v>148</v>
      </c>
      <c r="F1240">
        <v>2</v>
      </c>
      <c r="G1240">
        <v>7</v>
      </c>
      <c r="H1240" s="3">
        <v>234.77</v>
      </c>
      <c r="I1240">
        <v>2</v>
      </c>
      <c r="J1240" t="s">
        <v>1661</v>
      </c>
      <c r="K1240" t="s">
        <v>178</v>
      </c>
      <c r="L1240">
        <v>5</v>
      </c>
    </row>
    <row r="1241" spans="1:12" ht="12.75">
      <c r="A1241">
        <v>304</v>
      </c>
      <c r="B1241">
        <v>1309</v>
      </c>
      <c r="C1241" t="s">
        <v>143</v>
      </c>
      <c r="D1241">
        <v>44</v>
      </c>
      <c r="E1241" t="s">
        <v>148</v>
      </c>
      <c r="F1241">
        <v>2</v>
      </c>
      <c r="G1241">
        <v>27</v>
      </c>
      <c r="H1241" s="3">
        <v>234.97</v>
      </c>
      <c r="I1241">
        <v>3</v>
      </c>
      <c r="J1241" t="s">
        <v>1662</v>
      </c>
      <c r="K1241" t="s">
        <v>1663</v>
      </c>
      <c r="L1241">
        <v>3</v>
      </c>
    </row>
    <row r="1242" spans="1:12" ht="12.75">
      <c r="A1242">
        <v>304</v>
      </c>
      <c r="B1242">
        <v>1309</v>
      </c>
      <c r="C1242" t="s">
        <v>143</v>
      </c>
      <c r="D1242">
        <v>44</v>
      </c>
      <c r="E1242" t="s">
        <v>148</v>
      </c>
      <c r="F1242">
        <v>2</v>
      </c>
      <c r="G1242">
        <v>64</v>
      </c>
      <c r="H1242" s="3">
        <v>235.34</v>
      </c>
      <c r="I1242">
        <v>4</v>
      </c>
      <c r="J1242" t="s">
        <v>1664</v>
      </c>
      <c r="K1242" t="s">
        <v>1663</v>
      </c>
      <c r="L1242">
        <v>3</v>
      </c>
    </row>
    <row r="1243" spans="1:12" ht="12.75">
      <c r="A1243">
        <v>304</v>
      </c>
      <c r="B1243">
        <v>1309</v>
      </c>
      <c r="C1243" t="s">
        <v>143</v>
      </c>
      <c r="D1243">
        <v>44</v>
      </c>
      <c r="E1243" t="s">
        <v>148</v>
      </c>
      <c r="F1243">
        <v>2</v>
      </c>
      <c r="G1243">
        <v>115</v>
      </c>
      <c r="H1243" s="3">
        <v>235.85</v>
      </c>
      <c r="I1243">
        <v>5</v>
      </c>
      <c r="J1243" t="s">
        <v>1665</v>
      </c>
      <c r="K1243" t="s">
        <v>1663</v>
      </c>
      <c r="L1243">
        <v>3</v>
      </c>
    </row>
    <row r="1244" spans="1:12" ht="12.75">
      <c r="A1244">
        <v>304</v>
      </c>
      <c r="B1244">
        <v>1309</v>
      </c>
      <c r="C1244" t="s">
        <v>143</v>
      </c>
      <c r="D1244">
        <v>44</v>
      </c>
      <c r="E1244" t="s">
        <v>148</v>
      </c>
      <c r="F1244">
        <v>2</v>
      </c>
      <c r="G1244">
        <v>122</v>
      </c>
      <c r="H1244" s="3">
        <v>235.92</v>
      </c>
      <c r="I1244">
        <v>6</v>
      </c>
      <c r="J1244" t="s">
        <v>1666</v>
      </c>
      <c r="K1244" t="s">
        <v>1663</v>
      </c>
      <c r="L1244">
        <v>3</v>
      </c>
    </row>
    <row r="1245" spans="1:12" ht="12.75">
      <c r="A1245">
        <v>304</v>
      </c>
      <c r="B1245">
        <v>1309</v>
      </c>
      <c r="C1245" t="s">
        <v>143</v>
      </c>
      <c r="D1245">
        <v>44</v>
      </c>
      <c r="E1245" t="s">
        <v>148</v>
      </c>
      <c r="F1245">
        <v>2</v>
      </c>
      <c r="G1245">
        <v>129</v>
      </c>
      <c r="H1245" s="3">
        <v>235.99</v>
      </c>
      <c r="I1245">
        <v>7</v>
      </c>
      <c r="J1245" t="s">
        <v>1401</v>
      </c>
      <c r="K1245" t="s">
        <v>1663</v>
      </c>
      <c r="L1245">
        <v>3</v>
      </c>
    </row>
    <row r="1246" spans="1:12" ht="12.75">
      <c r="A1246">
        <v>304</v>
      </c>
      <c r="B1246">
        <v>1309</v>
      </c>
      <c r="C1246" t="s">
        <v>143</v>
      </c>
      <c r="D1246">
        <v>44</v>
      </c>
      <c r="E1246" t="s">
        <v>148</v>
      </c>
      <c r="F1246">
        <v>3</v>
      </c>
      <c r="G1246">
        <v>0</v>
      </c>
      <c r="H1246" s="3">
        <v>236.08</v>
      </c>
      <c r="I1246">
        <v>1</v>
      </c>
      <c r="J1246" t="s">
        <v>1402</v>
      </c>
      <c r="K1246" t="s">
        <v>1663</v>
      </c>
      <c r="L1246">
        <v>3</v>
      </c>
    </row>
    <row r="1247" spans="1:12" ht="12.75">
      <c r="A1247">
        <v>304</v>
      </c>
      <c r="B1247">
        <v>1309</v>
      </c>
      <c r="C1247" t="s">
        <v>143</v>
      </c>
      <c r="D1247">
        <v>44</v>
      </c>
      <c r="E1247" t="s">
        <v>148</v>
      </c>
      <c r="F1247">
        <v>3</v>
      </c>
      <c r="G1247">
        <v>22</v>
      </c>
      <c r="H1247" s="3">
        <v>236.3</v>
      </c>
      <c r="I1247">
        <v>2</v>
      </c>
      <c r="J1247" t="s">
        <v>1403</v>
      </c>
      <c r="K1247" t="s">
        <v>1404</v>
      </c>
      <c r="L1247">
        <v>3</v>
      </c>
    </row>
    <row r="1248" spans="1:12" ht="12.75">
      <c r="A1248">
        <v>304</v>
      </c>
      <c r="B1248">
        <v>1309</v>
      </c>
      <c r="C1248" t="s">
        <v>143</v>
      </c>
      <c r="D1248">
        <v>44</v>
      </c>
      <c r="E1248" t="s">
        <v>148</v>
      </c>
      <c r="F1248">
        <v>3</v>
      </c>
      <c r="G1248">
        <v>38</v>
      </c>
      <c r="H1248" s="3">
        <v>236.46</v>
      </c>
      <c r="I1248">
        <v>3</v>
      </c>
      <c r="J1248" t="s">
        <v>1405</v>
      </c>
      <c r="K1248" t="s">
        <v>1404</v>
      </c>
      <c r="L1248">
        <v>3</v>
      </c>
    </row>
    <row r="1249" spans="1:12" ht="12.75">
      <c r="A1249">
        <v>304</v>
      </c>
      <c r="B1249">
        <v>1309</v>
      </c>
      <c r="C1249" t="s">
        <v>143</v>
      </c>
      <c r="D1249">
        <v>44</v>
      </c>
      <c r="E1249" t="s">
        <v>148</v>
      </c>
      <c r="F1249">
        <v>3</v>
      </c>
      <c r="G1249">
        <v>56</v>
      </c>
      <c r="H1249" s="3">
        <v>236.64</v>
      </c>
      <c r="I1249">
        <v>4</v>
      </c>
      <c r="J1249" t="s">
        <v>1406</v>
      </c>
      <c r="K1249" t="s">
        <v>1404</v>
      </c>
      <c r="L1249">
        <v>3</v>
      </c>
    </row>
    <row r="1250" spans="1:12" ht="12.75">
      <c r="A1250">
        <v>304</v>
      </c>
      <c r="B1250">
        <v>1309</v>
      </c>
      <c r="C1250" t="s">
        <v>143</v>
      </c>
      <c r="D1250">
        <v>44</v>
      </c>
      <c r="E1250" t="s">
        <v>148</v>
      </c>
      <c r="F1250">
        <v>3</v>
      </c>
      <c r="G1250">
        <v>98</v>
      </c>
      <c r="H1250" s="3">
        <v>237.06</v>
      </c>
      <c r="I1250">
        <v>5</v>
      </c>
      <c r="J1250" t="s">
        <v>1407</v>
      </c>
      <c r="K1250" t="s">
        <v>1404</v>
      </c>
      <c r="L1250">
        <v>3</v>
      </c>
    </row>
    <row r="1251" spans="1:12" ht="12.75">
      <c r="A1251">
        <v>304</v>
      </c>
      <c r="B1251">
        <v>1309</v>
      </c>
      <c r="C1251" t="s">
        <v>143</v>
      </c>
      <c r="D1251">
        <v>44</v>
      </c>
      <c r="E1251" t="s">
        <v>148</v>
      </c>
      <c r="F1251">
        <v>3</v>
      </c>
      <c r="G1251">
        <v>108</v>
      </c>
      <c r="H1251" s="3">
        <v>237.16</v>
      </c>
      <c r="I1251">
        <v>6</v>
      </c>
      <c r="J1251" t="s">
        <v>1408</v>
      </c>
      <c r="K1251" t="s">
        <v>1404</v>
      </c>
      <c r="L1251">
        <v>3</v>
      </c>
    </row>
    <row r="1252" spans="1:12" ht="12.75">
      <c r="A1252">
        <v>304</v>
      </c>
      <c r="B1252">
        <v>1309</v>
      </c>
      <c r="C1252" t="s">
        <v>143</v>
      </c>
      <c r="D1252">
        <v>44</v>
      </c>
      <c r="E1252" t="s">
        <v>148</v>
      </c>
      <c r="F1252">
        <v>3</v>
      </c>
      <c r="G1252">
        <v>114</v>
      </c>
      <c r="H1252" s="3">
        <v>237.22</v>
      </c>
      <c r="I1252">
        <v>7</v>
      </c>
      <c r="J1252" t="s">
        <v>1409</v>
      </c>
      <c r="K1252" t="s">
        <v>1404</v>
      </c>
      <c r="L1252">
        <v>3</v>
      </c>
    </row>
    <row r="1253" spans="1:12" ht="12.75">
      <c r="A1253">
        <v>304</v>
      </c>
      <c r="B1253">
        <v>1309</v>
      </c>
      <c r="C1253" t="s">
        <v>143</v>
      </c>
      <c r="D1253">
        <v>44</v>
      </c>
      <c r="E1253" t="s">
        <v>148</v>
      </c>
      <c r="F1253">
        <v>4</v>
      </c>
      <c r="G1253">
        <v>0</v>
      </c>
      <c r="H1253" s="3">
        <v>237.58</v>
      </c>
      <c r="I1253">
        <v>1</v>
      </c>
      <c r="J1253" t="s">
        <v>1410</v>
      </c>
      <c r="K1253" t="s">
        <v>1404</v>
      </c>
      <c r="L1253">
        <v>3</v>
      </c>
    </row>
    <row r="1254" spans="1:12" ht="12.75">
      <c r="A1254">
        <v>304</v>
      </c>
      <c r="B1254">
        <v>1309</v>
      </c>
      <c r="C1254" t="s">
        <v>143</v>
      </c>
      <c r="D1254">
        <v>44</v>
      </c>
      <c r="E1254" t="s">
        <v>148</v>
      </c>
      <c r="F1254">
        <v>4</v>
      </c>
      <c r="G1254">
        <v>21</v>
      </c>
      <c r="H1254" s="3">
        <v>237.79</v>
      </c>
      <c r="I1254">
        <v>2</v>
      </c>
      <c r="J1254" t="s">
        <v>1411</v>
      </c>
      <c r="K1254" t="s">
        <v>1404</v>
      </c>
      <c r="L1254">
        <v>3</v>
      </c>
    </row>
    <row r="1255" spans="1:12" ht="12.75">
      <c r="A1255">
        <v>304</v>
      </c>
      <c r="B1255">
        <v>1309</v>
      </c>
      <c r="C1255" t="s">
        <v>143</v>
      </c>
      <c r="D1255">
        <v>45</v>
      </c>
      <c r="E1255" t="s">
        <v>148</v>
      </c>
      <c r="F1255">
        <v>1</v>
      </c>
      <c r="G1255">
        <v>0</v>
      </c>
      <c r="H1255" s="3">
        <v>238</v>
      </c>
      <c r="I1255">
        <v>1</v>
      </c>
      <c r="J1255" t="s">
        <v>1412</v>
      </c>
      <c r="K1255" t="s">
        <v>1404</v>
      </c>
      <c r="L1255">
        <v>3</v>
      </c>
    </row>
    <row r="1256" spans="1:12" ht="12.75">
      <c r="A1256">
        <v>304</v>
      </c>
      <c r="B1256">
        <v>1309</v>
      </c>
      <c r="C1256" t="s">
        <v>143</v>
      </c>
      <c r="D1256">
        <v>45</v>
      </c>
      <c r="E1256" t="s">
        <v>148</v>
      </c>
      <c r="F1256">
        <v>1</v>
      </c>
      <c r="G1256">
        <v>8</v>
      </c>
      <c r="H1256" s="3">
        <v>238.08</v>
      </c>
      <c r="I1256">
        <v>2</v>
      </c>
      <c r="J1256" t="s">
        <v>1413</v>
      </c>
      <c r="K1256" t="s">
        <v>1404</v>
      </c>
      <c r="L1256">
        <v>3</v>
      </c>
    </row>
    <row r="1257" spans="1:12" ht="12.75">
      <c r="A1257">
        <v>304</v>
      </c>
      <c r="B1257">
        <v>1309</v>
      </c>
      <c r="C1257" t="s">
        <v>143</v>
      </c>
      <c r="D1257">
        <v>45</v>
      </c>
      <c r="E1257" t="s">
        <v>148</v>
      </c>
      <c r="F1257">
        <v>1</v>
      </c>
      <c r="G1257">
        <v>14</v>
      </c>
      <c r="H1257" s="3">
        <v>238.14</v>
      </c>
      <c r="I1257">
        <v>3</v>
      </c>
      <c r="J1257" t="s">
        <v>1414</v>
      </c>
      <c r="K1257" t="s">
        <v>1404</v>
      </c>
      <c r="L1257">
        <v>3</v>
      </c>
    </row>
    <row r="1258" spans="1:12" ht="12.75">
      <c r="A1258">
        <v>304</v>
      </c>
      <c r="B1258">
        <v>1309</v>
      </c>
      <c r="C1258" t="s">
        <v>143</v>
      </c>
      <c r="D1258">
        <v>45</v>
      </c>
      <c r="E1258" t="s">
        <v>148</v>
      </c>
      <c r="F1258">
        <v>1</v>
      </c>
      <c r="G1258">
        <v>20</v>
      </c>
      <c r="H1258" s="3">
        <v>238.2</v>
      </c>
      <c r="I1258">
        <v>4</v>
      </c>
      <c r="J1258" t="s">
        <v>1415</v>
      </c>
      <c r="K1258" t="s">
        <v>1404</v>
      </c>
      <c r="L1258">
        <v>3</v>
      </c>
    </row>
    <row r="1259" spans="1:12" ht="12.75">
      <c r="A1259">
        <v>304</v>
      </c>
      <c r="B1259">
        <v>1309</v>
      </c>
      <c r="C1259" t="s">
        <v>143</v>
      </c>
      <c r="D1259">
        <v>45</v>
      </c>
      <c r="E1259" t="s">
        <v>148</v>
      </c>
      <c r="F1259">
        <v>1</v>
      </c>
      <c r="G1259">
        <v>26</v>
      </c>
      <c r="H1259" s="3">
        <v>238.26</v>
      </c>
      <c r="I1259">
        <v>5</v>
      </c>
      <c r="J1259" t="s">
        <v>1416</v>
      </c>
      <c r="K1259" t="s">
        <v>1404</v>
      </c>
      <c r="L1259">
        <v>3</v>
      </c>
    </row>
    <row r="1260" spans="1:12" ht="12.75">
      <c r="A1260">
        <v>304</v>
      </c>
      <c r="B1260">
        <v>1309</v>
      </c>
      <c r="C1260" t="s">
        <v>143</v>
      </c>
      <c r="D1260">
        <v>45</v>
      </c>
      <c r="E1260" t="s">
        <v>148</v>
      </c>
      <c r="F1260">
        <v>1</v>
      </c>
      <c r="G1260">
        <v>59</v>
      </c>
      <c r="H1260" s="3">
        <v>238.59</v>
      </c>
      <c r="I1260">
        <v>6</v>
      </c>
      <c r="J1260" t="s">
        <v>1417</v>
      </c>
      <c r="K1260" t="s">
        <v>1404</v>
      </c>
      <c r="L1260">
        <v>3</v>
      </c>
    </row>
    <row r="1261" spans="1:12" ht="12.75">
      <c r="A1261">
        <v>304</v>
      </c>
      <c r="B1261">
        <v>1309</v>
      </c>
      <c r="C1261" t="s">
        <v>143</v>
      </c>
      <c r="D1261">
        <v>45</v>
      </c>
      <c r="E1261" t="s">
        <v>148</v>
      </c>
      <c r="F1261">
        <v>1</v>
      </c>
      <c r="G1261">
        <v>97</v>
      </c>
      <c r="H1261" s="3">
        <v>238.97</v>
      </c>
      <c r="I1261">
        <v>7</v>
      </c>
      <c r="J1261" t="s">
        <v>1418</v>
      </c>
      <c r="K1261" t="s">
        <v>1404</v>
      </c>
      <c r="L1261">
        <v>3</v>
      </c>
    </row>
    <row r="1262" spans="1:12" ht="12.75">
      <c r="A1262">
        <v>304</v>
      </c>
      <c r="B1262">
        <v>1309</v>
      </c>
      <c r="C1262" t="s">
        <v>143</v>
      </c>
      <c r="D1262">
        <v>45</v>
      </c>
      <c r="E1262" t="s">
        <v>148</v>
      </c>
      <c r="F1262">
        <v>1</v>
      </c>
      <c r="G1262">
        <v>116</v>
      </c>
      <c r="H1262" s="3">
        <v>239.16</v>
      </c>
      <c r="I1262">
        <v>8</v>
      </c>
      <c r="J1262" t="s">
        <v>1419</v>
      </c>
      <c r="K1262" t="s">
        <v>1404</v>
      </c>
      <c r="L1262">
        <v>3</v>
      </c>
    </row>
    <row r="1263" spans="1:12" ht="12.75">
      <c r="A1263">
        <v>304</v>
      </c>
      <c r="B1263">
        <v>1309</v>
      </c>
      <c r="C1263" t="s">
        <v>143</v>
      </c>
      <c r="D1263">
        <v>45</v>
      </c>
      <c r="E1263" t="s">
        <v>148</v>
      </c>
      <c r="F1263">
        <v>1</v>
      </c>
      <c r="G1263">
        <v>131</v>
      </c>
      <c r="H1263" s="3">
        <v>239.31</v>
      </c>
      <c r="I1263">
        <v>9</v>
      </c>
      <c r="J1263" t="s">
        <v>1420</v>
      </c>
      <c r="K1263" t="s">
        <v>1404</v>
      </c>
      <c r="L1263">
        <v>3</v>
      </c>
    </row>
    <row r="1264" spans="1:12" ht="12.75">
      <c r="A1264">
        <v>304</v>
      </c>
      <c r="B1264">
        <v>1309</v>
      </c>
      <c r="C1264" t="s">
        <v>143</v>
      </c>
      <c r="D1264">
        <v>45</v>
      </c>
      <c r="E1264" t="s">
        <v>148</v>
      </c>
      <c r="F1264">
        <v>2</v>
      </c>
      <c r="G1264">
        <v>0</v>
      </c>
      <c r="H1264" s="3">
        <v>239.34</v>
      </c>
      <c r="I1264">
        <v>1</v>
      </c>
      <c r="J1264" t="s">
        <v>1421</v>
      </c>
      <c r="K1264" t="s">
        <v>1404</v>
      </c>
      <c r="L1264">
        <v>3</v>
      </c>
    </row>
    <row r="1265" spans="1:12" ht="12.75">
      <c r="A1265">
        <v>304</v>
      </c>
      <c r="B1265">
        <v>1309</v>
      </c>
      <c r="C1265" t="s">
        <v>143</v>
      </c>
      <c r="D1265">
        <v>45</v>
      </c>
      <c r="E1265" t="s">
        <v>148</v>
      </c>
      <c r="F1265">
        <v>2</v>
      </c>
      <c r="G1265">
        <v>49</v>
      </c>
      <c r="H1265" s="3">
        <v>239.83</v>
      </c>
      <c r="I1265">
        <v>2</v>
      </c>
      <c r="J1265" t="s">
        <v>1422</v>
      </c>
      <c r="K1265" t="s">
        <v>1404</v>
      </c>
      <c r="L1265">
        <v>3</v>
      </c>
    </row>
    <row r="1266" spans="1:12" ht="12.75">
      <c r="A1266">
        <v>304</v>
      </c>
      <c r="B1266">
        <v>1309</v>
      </c>
      <c r="C1266" t="s">
        <v>143</v>
      </c>
      <c r="D1266">
        <v>45</v>
      </c>
      <c r="E1266" t="s">
        <v>148</v>
      </c>
      <c r="F1266">
        <v>2</v>
      </c>
      <c r="G1266">
        <v>58</v>
      </c>
      <c r="H1266" s="3">
        <v>239.92</v>
      </c>
      <c r="I1266">
        <v>3</v>
      </c>
      <c r="J1266" t="s">
        <v>1423</v>
      </c>
      <c r="K1266" t="s">
        <v>1404</v>
      </c>
      <c r="L1266">
        <v>3</v>
      </c>
    </row>
    <row r="1267" spans="1:12" ht="12.75">
      <c r="A1267">
        <v>304</v>
      </c>
      <c r="B1267">
        <v>1309</v>
      </c>
      <c r="C1267" t="s">
        <v>143</v>
      </c>
      <c r="D1267">
        <v>45</v>
      </c>
      <c r="E1267" t="s">
        <v>148</v>
      </c>
      <c r="F1267">
        <v>2</v>
      </c>
      <c r="G1267">
        <v>74</v>
      </c>
      <c r="H1267" s="3">
        <v>240.08</v>
      </c>
      <c r="I1267">
        <v>4</v>
      </c>
      <c r="J1267" t="s">
        <v>1424</v>
      </c>
      <c r="K1267" t="s">
        <v>1404</v>
      </c>
      <c r="L1267">
        <v>3</v>
      </c>
    </row>
    <row r="1268" spans="1:12" ht="12.75">
      <c r="A1268">
        <v>304</v>
      </c>
      <c r="B1268">
        <v>1309</v>
      </c>
      <c r="C1268" t="s">
        <v>143</v>
      </c>
      <c r="D1268">
        <v>45</v>
      </c>
      <c r="E1268" t="s">
        <v>148</v>
      </c>
      <c r="F1268">
        <v>3</v>
      </c>
      <c r="G1268">
        <v>0</v>
      </c>
      <c r="H1268" s="3">
        <v>240.7</v>
      </c>
      <c r="I1268">
        <v>1</v>
      </c>
      <c r="J1268" t="s">
        <v>1425</v>
      </c>
      <c r="K1268" t="s">
        <v>1404</v>
      </c>
      <c r="L1268">
        <v>3</v>
      </c>
    </row>
    <row r="1269" spans="1:12" ht="12.75">
      <c r="A1269">
        <v>304</v>
      </c>
      <c r="B1269">
        <v>1309</v>
      </c>
      <c r="C1269" t="s">
        <v>143</v>
      </c>
      <c r="D1269">
        <v>45</v>
      </c>
      <c r="E1269" t="s">
        <v>148</v>
      </c>
      <c r="F1269">
        <v>3</v>
      </c>
      <c r="G1269">
        <v>17</v>
      </c>
      <c r="H1269" s="3">
        <v>240.87</v>
      </c>
      <c r="I1269">
        <v>2</v>
      </c>
      <c r="J1269" t="s">
        <v>1426</v>
      </c>
      <c r="K1269" t="s">
        <v>1404</v>
      </c>
      <c r="L1269">
        <v>3</v>
      </c>
    </row>
    <row r="1270" spans="1:12" ht="12.75">
      <c r="A1270">
        <v>304</v>
      </c>
      <c r="B1270">
        <v>1309</v>
      </c>
      <c r="C1270" t="s">
        <v>143</v>
      </c>
      <c r="D1270">
        <v>45</v>
      </c>
      <c r="E1270" t="s">
        <v>148</v>
      </c>
      <c r="F1270">
        <v>3</v>
      </c>
      <c r="G1270">
        <v>31</v>
      </c>
      <c r="H1270" s="3">
        <v>241.01</v>
      </c>
      <c r="I1270">
        <v>3</v>
      </c>
      <c r="J1270" t="s">
        <v>1427</v>
      </c>
      <c r="K1270" t="s">
        <v>1404</v>
      </c>
      <c r="L1270">
        <v>3</v>
      </c>
    </row>
    <row r="1271" spans="1:12" ht="12.75">
      <c r="A1271">
        <v>304</v>
      </c>
      <c r="B1271">
        <v>1309</v>
      </c>
      <c r="C1271" t="s">
        <v>143</v>
      </c>
      <c r="D1271">
        <v>45</v>
      </c>
      <c r="E1271" t="s">
        <v>148</v>
      </c>
      <c r="F1271">
        <v>3</v>
      </c>
      <c r="G1271">
        <v>39</v>
      </c>
      <c r="H1271" s="3">
        <v>241.09</v>
      </c>
      <c r="I1271">
        <v>4</v>
      </c>
      <c r="J1271" t="s">
        <v>1428</v>
      </c>
      <c r="K1271" t="s">
        <v>1404</v>
      </c>
      <c r="L1271">
        <v>3</v>
      </c>
    </row>
    <row r="1272" spans="1:12" ht="12.75">
      <c r="A1272">
        <v>304</v>
      </c>
      <c r="B1272">
        <v>1309</v>
      </c>
      <c r="C1272" t="s">
        <v>143</v>
      </c>
      <c r="D1272">
        <v>45</v>
      </c>
      <c r="E1272" t="s">
        <v>148</v>
      </c>
      <c r="F1272">
        <v>3</v>
      </c>
      <c r="G1272">
        <v>85</v>
      </c>
      <c r="H1272" s="3">
        <v>241.55</v>
      </c>
      <c r="I1272">
        <v>5</v>
      </c>
      <c r="J1272" t="s">
        <v>1429</v>
      </c>
      <c r="K1272" t="s">
        <v>1404</v>
      </c>
      <c r="L1272">
        <v>3</v>
      </c>
    </row>
    <row r="1273" spans="1:12" ht="12.75">
      <c r="A1273">
        <v>304</v>
      </c>
      <c r="B1273">
        <v>1309</v>
      </c>
      <c r="C1273" t="s">
        <v>143</v>
      </c>
      <c r="D1273">
        <v>45</v>
      </c>
      <c r="E1273" t="s">
        <v>148</v>
      </c>
      <c r="F1273">
        <v>3</v>
      </c>
      <c r="G1273">
        <v>92</v>
      </c>
      <c r="H1273" s="3">
        <v>241.62</v>
      </c>
      <c r="I1273">
        <v>6</v>
      </c>
      <c r="J1273" t="s">
        <v>1430</v>
      </c>
      <c r="K1273" t="s">
        <v>1404</v>
      </c>
      <c r="L1273">
        <v>3</v>
      </c>
    </row>
    <row r="1274" spans="1:12" ht="12.75">
      <c r="A1274">
        <v>304</v>
      </c>
      <c r="B1274">
        <v>1309</v>
      </c>
      <c r="C1274" t="s">
        <v>143</v>
      </c>
      <c r="D1274">
        <v>45</v>
      </c>
      <c r="E1274" t="s">
        <v>148</v>
      </c>
      <c r="F1274">
        <v>3</v>
      </c>
      <c r="G1274">
        <v>99</v>
      </c>
      <c r="H1274" s="3">
        <v>241.69</v>
      </c>
      <c r="I1274">
        <v>7</v>
      </c>
      <c r="J1274" t="s">
        <v>1431</v>
      </c>
      <c r="K1274" t="s">
        <v>1404</v>
      </c>
      <c r="L1274">
        <v>3</v>
      </c>
    </row>
    <row r="1275" spans="1:12" ht="12.75">
      <c r="A1275">
        <v>304</v>
      </c>
      <c r="B1275">
        <v>1309</v>
      </c>
      <c r="C1275" t="s">
        <v>143</v>
      </c>
      <c r="D1275">
        <v>45</v>
      </c>
      <c r="E1275" t="s">
        <v>148</v>
      </c>
      <c r="F1275">
        <v>3</v>
      </c>
      <c r="G1275">
        <v>114</v>
      </c>
      <c r="H1275" s="3">
        <v>241.84</v>
      </c>
      <c r="I1275">
        <v>8</v>
      </c>
      <c r="J1275" t="s">
        <v>1432</v>
      </c>
      <c r="K1275" t="s">
        <v>1404</v>
      </c>
      <c r="L1275">
        <v>3</v>
      </c>
    </row>
    <row r="1276" spans="1:12" ht="12.75">
      <c r="A1276">
        <v>304</v>
      </c>
      <c r="B1276">
        <v>1309</v>
      </c>
      <c r="C1276" t="s">
        <v>143</v>
      </c>
      <c r="D1276">
        <v>45</v>
      </c>
      <c r="E1276" t="s">
        <v>148</v>
      </c>
      <c r="F1276">
        <v>3</v>
      </c>
      <c r="G1276">
        <v>128</v>
      </c>
      <c r="H1276" s="3">
        <v>241.98</v>
      </c>
      <c r="I1276">
        <v>9</v>
      </c>
      <c r="J1276" t="s">
        <v>1433</v>
      </c>
      <c r="K1276" t="s">
        <v>1404</v>
      </c>
      <c r="L1276">
        <v>3</v>
      </c>
    </row>
    <row r="1277" spans="1:12" ht="12.75">
      <c r="A1277">
        <v>304</v>
      </c>
      <c r="B1277">
        <v>1309</v>
      </c>
      <c r="C1277" t="s">
        <v>143</v>
      </c>
      <c r="D1277">
        <v>45</v>
      </c>
      <c r="E1277" t="s">
        <v>148</v>
      </c>
      <c r="F1277">
        <v>4</v>
      </c>
      <c r="G1277">
        <v>0</v>
      </c>
      <c r="H1277" s="3">
        <v>242.14</v>
      </c>
      <c r="I1277">
        <v>1</v>
      </c>
      <c r="J1277" t="s">
        <v>1434</v>
      </c>
      <c r="K1277" t="s">
        <v>1404</v>
      </c>
      <c r="L1277">
        <v>3</v>
      </c>
    </row>
    <row r="1278" spans="1:12" ht="12.75">
      <c r="A1278">
        <v>304</v>
      </c>
      <c r="B1278">
        <v>1309</v>
      </c>
      <c r="C1278" t="s">
        <v>143</v>
      </c>
      <c r="D1278">
        <v>46</v>
      </c>
      <c r="E1278" t="s">
        <v>148</v>
      </c>
      <c r="F1278">
        <v>1</v>
      </c>
      <c r="G1278">
        <v>0</v>
      </c>
      <c r="H1278" s="3">
        <v>242.8</v>
      </c>
      <c r="I1278">
        <v>1</v>
      </c>
      <c r="J1278" t="s">
        <v>1435</v>
      </c>
      <c r="K1278" t="s">
        <v>1404</v>
      </c>
      <c r="L1278">
        <v>3</v>
      </c>
    </row>
    <row r="1279" spans="1:12" ht="12.75">
      <c r="A1279">
        <v>304</v>
      </c>
      <c r="B1279">
        <v>1309</v>
      </c>
      <c r="C1279" t="s">
        <v>143</v>
      </c>
      <c r="D1279">
        <v>46</v>
      </c>
      <c r="E1279" t="s">
        <v>148</v>
      </c>
      <c r="F1279">
        <v>1</v>
      </c>
      <c r="G1279">
        <v>18</v>
      </c>
      <c r="H1279" s="3">
        <v>242.98</v>
      </c>
      <c r="I1279">
        <v>2</v>
      </c>
      <c r="J1279" t="s">
        <v>1436</v>
      </c>
      <c r="K1279" t="s">
        <v>89</v>
      </c>
      <c r="L1279">
        <v>4</v>
      </c>
    </row>
    <row r="1280" spans="1:12" ht="12.75">
      <c r="A1280">
        <v>304</v>
      </c>
      <c r="B1280">
        <v>1309</v>
      </c>
      <c r="C1280" t="s">
        <v>143</v>
      </c>
      <c r="D1280">
        <v>46</v>
      </c>
      <c r="E1280" t="s">
        <v>148</v>
      </c>
      <c r="F1280">
        <v>1</v>
      </c>
      <c r="G1280">
        <v>23</v>
      </c>
      <c r="H1280" s="3">
        <v>243.03</v>
      </c>
      <c r="I1280">
        <v>3</v>
      </c>
      <c r="J1280" t="s">
        <v>1437</v>
      </c>
      <c r="K1280" t="s">
        <v>89</v>
      </c>
      <c r="L1280">
        <v>4</v>
      </c>
    </row>
    <row r="1281" spans="1:12" ht="12.75">
      <c r="A1281">
        <v>304</v>
      </c>
      <c r="B1281">
        <v>1309</v>
      </c>
      <c r="C1281" t="s">
        <v>143</v>
      </c>
      <c r="D1281">
        <v>46</v>
      </c>
      <c r="E1281" t="s">
        <v>148</v>
      </c>
      <c r="F1281">
        <v>1</v>
      </c>
      <c r="G1281">
        <v>33</v>
      </c>
      <c r="H1281" s="3">
        <v>243.13</v>
      </c>
      <c r="I1281">
        <v>4</v>
      </c>
      <c r="J1281" t="s">
        <v>1438</v>
      </c>
      <c r="K1281" t="s">
        <v>89</v>
      </c>
      <c r="L1281">
        <v>4</v>
      </c>
    </row>
    <row r="1282" spans="1:12" ht="12.75">
      <c r="A1282">
        <v>304</v>
      </c>
      <c r="B1282">
        <v>1309</v>
      </c>
      <c r="C1282" t="s">
        <v>143</v>
      </c>
      <c r="D1282">
        <v>46</v>
      </c>
      <c r="E1282" t="s">
        <v>148</v>
      </c>
      <c r="F1282">
        <v>1</v>
      </c>
      <c r="G1282">
        <v>42</v>
      </c>
      <c r="H1282" s="3">
        <v>243.22</v>
      </c>
      <c r="I1282">
        <v>5</v>
      </c>
      <c r="J1282" t="s">
        <v>1439</v>
      </c>
      <c r="K1282" t="s">
        <v>89</v>
      </c>
      <c r="L1282">
        <v>4</v>
      </c>
    </row>
    <row r="1283" spans="1:12" ht="12.75">
      <c r="A1283">
        <v>304</v>
      </c>
      <c r="B1283">
        <v>1309</v>
      </c>
      <c r="C1283" t="s">
        <v>143</v>
      </c>
      <c r="D1283">
        <v>46</v>
      </c>
      <c r="E1283" t="s">
        <v>148</v>
      </c>
      <c r="F1283">
        <v>1</v>
      </c>
      <c r="G1283">
        <v>51</v>
      </c>
      <c r="H1283" s="3">
        <v>243.31</v>
      </c>
      <c r="I1283">
        <v>6</v>
      </c>
      <c r="J1283" t="s">
        <v>1440</v>
      </c>
      <c r="K1283" t="s">
        <v>89</v>
      </c>
      <c r="L1283">
        <v>4</v>
      </c>
    </row>
    <row r="1284" spans="1:12" ht="12.75">
      <c r="A1284">
        <v>304</v>
      </c>
      <c r="B1284">
        <v>1309</v>
      </c>
      <c r="C1284" t="s">
        <v>143</v>
      </c>
      <c r="D1284">
        <v>46</v>
      </c>
      <c r="E1284" t="s">
        <v>148</v>
      </c>
      <c r="F1284">
        <v>1</v>
      </c>
      <c r="G1284">
        <v>56</v>
      </c>
      <c r="H1284" s="3">
        <v>243.36</v>
      </c>
      <c r="I1284">
        <v>7</v>
      </c>
      <c r="J1284" t="s">
        <v>1441</v>
      </c>
      <c r="K1284" t="s">
        <v>89</v>
      </c>
      <c r="L1284">
        <v>4</v>
      </c>
    </row>
    <row r="1285" spans="1:12" ht="12.75">
      <c r="A1285">
        <v>304</v>
      </c>
      <c r="B1285">
        <v>1309</v>
      </c>
      <c r="C1285" t="s">
        <v>143</v>
      </c>
      <c r="D1285">
        <v>46</v>
      </c>
      <c r="E1285" t="s">
        <v>148</v>
      </c>
      <c r="F1285">
        <v>1</v>
      </c>
      <c r="G1285">
        <v>60</v>
      </c>
      <c r="H1285" s="3">
        <v>243.4</v>
      </c>
      <c r="I1285">
        <v>8</v>
      </c>
      <c r="J1285" t="s">
        <v>1442</v>
      </c>
      <c r="K1285" t="s">
        <v>89</v>
      </c>
      <c r="L1285">
        <v>4</v>
      </c>
    </row>
    <row r="1286" spans="1:12" ht="12.75">
      <c r="A1286">
        <v>304</v>
      </c>
      <c r="B1286">
        <v>1309</v>
      </c>
      <c r="C1286" t="s">
        <v>143</v>
      </c>
      <c r="D1286">
        <v>46</v>
      </c>
      <c r="E1286" t="s">
        <v>148</v>
      </c>
      <c r="F1286">
        <v>1</v>
      </c>
      <c r="G1286">
        <v>68</v>
      </c>
      <c r="H1286" s="3">
        <v>243.48</v>
      </c>
      <c r="I1286">
        <v>9</v>
      </c>
      <c r="J1286" t="s">
        <v>1443</v>
      </c>
      <c r="K1286" t="s">
        <v>89</v>
      </c>
      <c r="L1286">
        <v>4</v>
      </c>
    </row>
    <row r="1287" spans="1:12" ht="12.75">
      <c r="A1287">
        <v>304</v>
      </c>
      <c r="B1287">
        <v>1309</v>
      </c>
      <c r="C1287" t="s">
        <v>143</v>
      </c>
      <c r="D1287">
        <v>46</v>
      </c>
      <c r="E1287" t="s">
        <v>148</v>
      </c>
      <c r="F1287">
        <v>1</v>
      </c>
      <c r="G1287">
        <v>74</v>
      </c>
      <c r="H1287" s="3">
        <v>243.54</v>
      </c>
      <c r="I1287">
        <v>10</v>
      </c>
      <c r="J1287" t="s">
        <v>1444</v>
      </c>
      <c r="K1287" t="s">
        <v>89</v>
      </c>
      <c r="L1287">
        <v>4</v>
      </c>
    </row>
    <row r="1288" spans="1:12" ht="12.75">
      <c r="A1288">
        <v>304</v>
      </c>
      <c r="B1288">
        <v>1309</v>
      </c>
      <c r="C1288" t="s">
        <v>143</v>
      </c>
      <c r="D1288">
        <v>46</v>
      </c>
      <c r="E1288" t="s">
        <v>148</v>
      </c>
      <c r="F1288">
        <v>1</v>
      </c>
      <c r="G1288">
        <v>85</v>
      </c>
      <c r="H1288" s="3">
        <v>243.65</v>
      </c>
      <c r="I1288">
        <v>11</v>
      </c>
      <c r="J1288" t="s">
        <v>1445</v>
      </c>
      <c r="K1288" t="s">
        <v>89</v>
      </c>
      <c r="L1288">
        <v>4</v>
      </c>
    </row>
    <row r="1289" spans="1:12" ht="12.75">
      <c r="A1289">
        <v>304</v>
      </c>
      <c r="B1289">
        <v>1309</v>
      </c>
      <c r="C1289" t="s">
        <v>143</v>
      </c>
      <c r="D1289">
        <v>46</v>
      </c>
      <c r="E1289" t="s">
        <v>148</v>
      </c>
      <c r="F1289">
        <v>1</v>
      </c>
      <c r="G1289">
        <v>97</v>
      </c>
      <c r="H1289" s="3">
        <v>243.77</v>
      </c>
      <c r="I1289">
        <v>12</v>
      </c>
      <c r="J1289" t="s">
        <v>1446</v>
      </c>
      <c r="K1289" t="s">
        <v>89</v>
      </c>
      <c r="L1289">
        <v>4</v>
      </c>
    </row>
    <row r="1290" spans="1:12" ht="12.75">
      <c r="A1290">
        <v>304</v>
      </c>
      <c r="B1290">
        <v>1309</v>
      </c>
      <c r="C1290" t="s">
        <v>143</v>
      </c>
      <c r="D1290">
        <v>46</v>
      </c>
      <c r="E1290" t="s">
        <v>148</v>
      </c>
      <c r="F1290">
        <v>1</v>
      </c>
      <c r="G1290">
        <v>113</v>
      </c>
      <c r="H1290" s="3">
        <v>243.93</v>
      </c>
      <c r="I1290">
        <v>13</v>
      </c>
      <c r="J1290" t="s">
        <v>1447</v>
      </c>
      <c r="K1290" t="s">
        <v>89</v>
      </c>
      <c r="L1290">
        <v>4</v>
      </c>
    </row>
    <row r="1291" spans="1:12" ht="12.75">
      <c r="A1291">
        <v>304</v>
      </c>
      <c r="B1291">
        <v>1309</v>
      </c>
      <c r="C1291" t="s">
        <v>143</v>
      </c>
      <c r="D1291">
        <v>46</v>
      </c>
      <c r="E1291" t="s">
        <v>148</v>
      </c>
      <c r="F1291">
        <v>1</v>
      </c>
      <c r="G1291">
        <v>116</v>
      </c>
      <c r="H1291" s="3">
        <v>243.96</v>
      </c>
      <c r="I1291">
        <v>14</v>
      </c>
      <c r="J1291" t="s">
        <v>1448</v>
      </c>
      <c r="K1291" t="s">
        <v>89</v>
      </c>
      <c r="L1291">
        <v>4</v>
      </c>
    </row>
    <row r="1292" spans="1:12" ht="12.75">
      <c r="A1292">
        <v>304</v>
      </c>
      <c r="B1292">
        <v>1309</v>
      </c>
      <c r="C1292" t="s">
        <v>143</v>
      </c>
      <c r="D1292">
        <v>46</v>
      </c>
      <c r="E1292" t="s">
        <v>148</v>
      </c>
      <c r="F1292">
        <v>1</v>
      </c>
      <c r="G1292">
        <v>130</v>
      </c>
      <c r="H1292" s="3">
        <v>244.1</v>
      </c>
      <c r="I1292">
        <v>15</v>
      </c>
      <c r="J1292" t="s">
        <v>1449</v>
      </c>
      <c r="K1292" t="s">
        <v>89</v>
      </c>
      <c r="L1292">
        <v>4</v>
      </c>
    </row>
    <row r="1293" spans="1:12" ht="12.75">
      <c r="A1293">
        <v>304</v>
      </c>
      <c r="B1293">
        <v>1309</v>
      </c>
      <c r="C1293" t="s">
        <v>143</v>
      </c>
      <c r="D1293">
        <v>46</v>
      </c>
      <c r="E1293" t="s">
        <v>148</v>
      </c>
      <c r="F1293">
        <v>1</v>
      </c>
      <c r="G1293">
        <v>133</v>
      </c>
      <c r="H1293" s="3">
        <v>244.13</v>
      </c>
      <c r="I1293">
        <v>16</v>
      </c>
      <c r="J1293" t="s">
        <v>1450</v>
      </c>
      <c r="K1293" t="s">
        <v>89</v>
      </c>
      <c r="L1293">
        <v>4</v>
      </c>
    </row>
    <row r="1294" spans="1:12" ht="12.75">
      <c r="A1294">
        <v>304</v>
      </c>
      <c r="B1294">
        <v>1309</v>
      </c>
      <c r="C1294" t="s">
        <v>143</v>
      </c>
      <c r="D1294">
        <v>46</v>
      </c>
      <c r="E1294" t="s">
        <v>148</v>
      </c>
      <c r="F1294">
        <v>1</v>
      </c>
      <c r="G1294">
        <v>138</v>
      </c>
      <c r="H1294" s="3">
        <v>244.18</v>
      </c>
      <c r="I1294">
        <v>17</v>
      </c>
      <c r="J1294" t="s">
        <v>1451</v>
      </c>
      <c r="K1294" t="s">
        <v>89</v>
      </c>
      <c r="L1294">
        <v>4</v>
      </c>
    </row>
    <row r="1295" spans="1:12" ht="12.75">
      <c r="A1295">
        <v>304</v>
      </c>
      <c r="B1295">
        <v>1309</v>
      </c>
      <c r="C1295" t="s">
        <v>143</v>
      </c>
      <c r="D1295">
        <v>46</v>
      </c>
      <c r="E1295" t="s">
        <v>148</v>
      </c>
      <c r="F1295">
        <v>1</v>
      </c>
      <c r="G1295">
        <v>142</v>
      </c>
      <c r="H1295" s="3">
        <v>244.22</v>
      </c>
      <c r="I1295">
        <v>18</v>
      </c>
      <c r="J1295" t="s">
        <v>1452</v>
      </c>
      <c r="K1295" t="s">
        <v>89</v>
      </c>
      <c r="L1295">
        <v>4</v>
      </c>
    </row>
    <row r="1296" spans="1:12" ht="12.75">
      <c r="A1296">
        <v>304</v>
      </c>
      <c r="B1296">
        <v>1309</v>
      </c>
      <c r="C1296" t="s">
        <v>143</v>
      </c>
      <c r="D1296">
        <v>46</v>
      </c>
      <c r="E1296" t="s">
        <v>148</v>
      </c>
      <c r="F1296">
        <v>2</v>
      </c>
      <c r="G1296">
        <v>0</v>
      </c>
      <c r="H1296" s="3">
        <v>244.26</v>
      </c>
      <c r="I1296">
        <v>1</v>
      </c>
      <c r="J1296" t="s">
        <v>1453</v>
      </c>
      <c r="K1296" t="s">
        <v>89</v>
      </c>
      <c r="L1296">
        <v>4</v>
      </c>
    </row>
    <row r="1297" spans="1:12" ht="12.75">
      <c r="A1297">
        <v>304</v>
      </c>
      <c r="B1297">
        <v>1309</v>
      </c>
      <c r="C1297" t="s">
        <v>143</v>
      </c>
      <c r="D1297">
        <v>47</v>
      </c>
      <c r="E1297" t="s">
        <v>148</v>
      </c>
      <c r="F1297">
        <v>1</v>
      </c>
      <c r="G1297">
        <v>0</v>
      </c>
      <c r="H1297" s="3">
        <v>247.6</v>
      </c>
      <c r="I1297">
        <v>1</v>
      </c>
      <c r="J1297" t="s">
        <v>1454</v>
      </c>
      <c r="K1297" t="s">
        <v>89</v>
      </c>
      <c r="L1297">
        <v>4</v>
      </c>
    </row>
    <row r="1298" spans="1:12" ht="12.75">
      <c r="A1298">
        <v>304</v>
      </c>
      <c r="B1298">
        <v>1309</v>
      </c>
      <c r="C1298" t="s">
        <v>143</v>
      </c>
      <c r="D1298">
        <v>47</v>
      </c>
      <c r="E1298" t="s">
        <v>148</v>
      </c>
      <c r="F1298">
        <v>1</v>
      </c>
      <c r="G1298">
        <v>10</v>
      </c>
      <c r="H1298" s="3">
        <v>247.7</v>
      </c>
      <c r="I1298">
        <v>2</v>
      </c>
      <c r="J1298" t="s">
        <v>1455</v>
      </c>
      <c r="K1298" t="s">
        <v>89</v>
      </c>
      <c r="L1298">
        <v>4</v>
      </c>
    </row>
    <row r="1299" spans="1:12" ht="12.75">
      <c r="A1299">
        <v>304</v>
      </c>
      <c r="B1299">
        <v>1309</v>
      </c>
      <c r="C1299" t="s">
        <v>143</v>
      </c>
      <c r="D1299">
        <v>47</v>
      </c>
      <c r="E1299" t="s">
        <v>148</v>
      </c>
      <c r="F1299">
        <v>1</v>
      </c>
      <c r="G1299">
        <v>21</v>
      </c>
      <c r="H1299" s="3">
        <v>247.81</v>
      </c>
      <c r="I1299">
        <v>3</v>
      </c>
      <c r="J1299" t="s">
        <v>1456</v>
      </c>
      <c r="K1299" t="s">
        <v>89</v>
      </c>
      <c r="L1299">
        <v>4</v>
      </c>
    </row>
    <row r="1300" spans="1:12" ht="12.75">
      <c r="A1300">
        <v>304</v>
      </c>
      <c r="B1300">
        <v>1309</v>
      </c>
      <c r="C1300" t="s">
        <v>143</v>
      </c>
      <c r="D1300">
        <v>47</v>
      </c>
      <c r="E1300" t="s">
        <v>148</v>
      </c>
      <c r="F1300">
        <v>1</v>
      </c>
      <c r="G1300">
        <v>26</v>
      </c>
      <c r="H1300" s="3">
        <v>247.86</v>
      </c>
      <c r="I1300">
        <v>4</v>
      </c>
      <c r="J1300" t="s">
        <v>1457</v>
      </c>
      <c r="K1300" t="s">
        <v>89</v>
      </c>
      <c r="L1300">
        <v>4</v>
      </c>
    </row>
    <row r="1301" spans="1:12" ht="12.75">
      <c r="A1301">
        <v>304</v>
      </c>
      <c r="B1301">
        <v>1309</v>
      </c>
      <c r="C1301" t="s">
        <v>143</v>
      </c>
      <c r="D1301">
        <v>47</v>
      </c>
      <c r="E1301" t="s">
        <v>148</v>
      </c>
      <c r="F1301">
        <v>1</v>
      </c>
      <c r="G1301">
        <v>29</v>
      </c>
      <c r="H1301" s="3">
        <v>247.89</v>
      </c>
      <c r="I1301">
        <v>5</v>
      </c>
      <c r="J1301" t="s">
        <v>1725</v>
      </c>
      <c r="K1301" t="s">
        <v>89</v>
      </c>
      <c r="L1301">
        <v>4</v>
      </c>
    </row>
    <row r="1302" spans="1:12" ht="12.75">
      <c r="A1302">
        <v>304</v>
      </c>
      <c r="B1302">
        <v>1309</v>
      </c>
      <c r="C1302" t="s">
        <v>143</v>
      </c>
      <c r="D1302">
        <v>47</v>
      </c>
      <c r="E1302" t="s">
        <v>148</v>
      </c>
      <c r="F1302">
        <v>1</v>
      </c>
      <c r="G1302">
        <v>33</v>
      </c>
      <c r="H1302" s="3">
        <v>247.93</v>
      </c>
      <c r="I1302">
        <v>6</v>
      </c>
      <c r="J1302" t="s">
        <v>1726</v>
      </c>
      <c r="K1302" t="s">
        <v>89</v>
      </c>
      <c r="L1302">
        <v>4</v>
      </c>
    </row>
    <row r="1303" spans="1:12" ht="12.75">
      <c r="A1303">
        <v>304</v>
      </c>
      <c r="B1303">
        <v>1309</v>
      </c>
      <c r="C1303" t="s">
        <v>143</v>
      </c>
      <c r="D1303">
        <v>47</v>
      </c>
      <c r="E1303" t="s">
        <v>148</v>
      </c>
      <c r="F1303">
        <v>1</v>
      </c>
      <c r="G1303">
        <v>62</v>
      </c>
      <c r="H1303" s="3">
        <v>248.22</v>
      </c>
      <c r="I1303">
        <v>7</v>
      </c>
      <c r="J1303" t="s">
        <v>1727</v>
      </c>
      <c r="K1303" t="s">
        <v>89</v>
      </c>
      <c r="L1303">
        <v>4</v>
      </c>
    </row>
    <row r="1304" spans="1:12" ht="12.75">
      <c r="A1304">
        <v>304</v>
      </c>
      <c r="B1304">
        <v>1309</v>
      </c>
      <c r="C1304" t="s">
        <v>143</v>
      </c>
      <c r="D1304">
        <v>47</v>
      </c>
      <c r="E1304" t="s">
        <v>148</v>
      </c>
      <c r="F1304">
        <v>1</v>
      </c>
      <c r="G1304">
        <v>74</v>
      </c>
      <c r="H1304" s="3">
        <v>248.34</v>
      </c>
      <c r="I1304">
        <v>8</v>
      </c>
      <c r="J1304" t="s">
        <v>1728</v>
      </c>
      <c r="K1304" t="s">
        <v>89</v>
      </c>
      <c r="L1304">
        <v>4</v>
      </c>
    </row>
    <row r="1305" spans="1:12" ht="12.75">
      <c r="A1305">
        <v>304</v>
      </c>
      <c r="B1305">
        <v>1309</v>
      </c>
      <c r="C1305" t="s">
        <v>143</v>
      </c>
      <c r="D1305">
        <v>47</v>
      </c>
      <c r="E1305" t="s">
        <v>148</v>
      </c>
      <c r="F1305">
        <v>1</v>
      </c>
      <c r="G1305">
        <v>78</v>
      </c>
      <c r="H1305" s="3">
        <v>248.38</v>
      </c>
      <c r="I1305">
        <v>9</v>
      </c>
      <c r="J1305" t="s">
        <v>1729</v>
      </c>
      <c r="K1305" t="s">
        <v>89</v>
      </c>
      <c r="L1305">
        <v>4</v>
      </c>
    </row>
    <row r="1306" spans="1:12" ht="12.75">
      <c r="A1306">
        <v>304</v>
      </c>
      <c r="B1306">
        <v>1309</v>
      </c>
      <c r="C1306" t="s">
        <v>143</v>
      </c>
      <c r="D1306">
        <v>47</v>
      </c>
      <c r="E1306" t="s">
        <v>148</v>
      </c>
      <c r="F1306">
        <v>1</v>
      </c>
      <c r="G1306">
        <v>86</v>
      </c>
      <c r="H1306" s="3">
        <v>248.46</v>
      </c>
      <c r="I1306">
        <v>10</v>
      </c>
      <c r="J1306" t="s">
        <v>1730</v>
      </c>
      <c r="K1306" t="s">
        <v>89</v>
      </c>
      <c r="L1306">
        <v>4</v>
      </c>
    </row>
    <row r="1307" spans="1:12" ht="12.75">
      <c r="A1307">
        <v>304</v>
      </c>
      <c r="B1307">
        <v>1309</v>
      </c>
      <c r="C1307" t="s">
        <v>143</v>
      </c>
      <c r="D1307">
        <v>47</v>
      </c>
      <c r="E1307" t="s">
        <v>148</v>
      </c>
      <c r="F1307">
        <v>1</v>
      </c>
      <c r="G1307">
        <v>92</v>
      </c>
      <c r="H1307" s="3">
        <v>248.52</v>
      </c>
      <c r="I1307">
        <v>11</v>
      </c>
      <c r="J1307" t="s">
        <v>1731</v>
      </c>
      <c r="K1307" t="s">
        <v>89</v>
      </c>
      <c r="L1307">
        <v>4</v>
      </c>
    </row>
    <row r="1308" spans="1:12" ht="12.75">
      <c r="A1308">
        <v>304</v>
      </c>
      <c r="B1308">
        <v>1309</v>
      </c>
      <c r="C1308" t="s">
        <v>143</v>
      </c>
      <c r="D1308">
        <v>47</v>
      </c>
      <c r="E1308" t="s">
        <v>148</v>
      </c>
      <c r="F1308">
        <v>1</v>
      </c>
      <c r="G1308">
        <v>98</v>
      </c>
      <c r="H1308" s="3">
        <v>248.58</v>
      </c>
      <c r="I1308">
        <v>12</v>
      </c>
      <c r="J1308" t="s">
        <v>1732</v>
      </c>
      <c r="K1308" t="s">
        <v>89</v>
      </c>
      <c r="L1308">
        <v>4</v>
      </c>
    </row>
    <row r="1309" spans="1:12" ht="12.75">
      <c r="A1309">
        <v>304</v>
      </c>
      <c r="B1309">
        <v>1309</v>
      </c>
      <c r="C1309" t="s">
        <v>143</v>
      </c>
      <c r="D1309">
        <v>47</v>
      </c>
      <c r="E1309" t="s">
        <v>148</v>
      </c>
      <c r="F1309">
        <v>1</v>
      </c>
      <c r="G1309">
        <v>106</v>
      </c>
      <c r="H1309" s="3">
        <v>248.66</v>
      </c>
      <c r="I1309">
        <v>13</v>
      </c>
      <c r="J1309" t="s">
        <v>1733</v>
      </c>
      <c r="K1309" t="s">
        <v>89</v>
      </c>
      <c r="L1309">
        <v>4</v>
      </c>
    </row>
    <row r="1310" spans="1:12" ht="12.75">
      <c r="A1310">
        <v>304</v>
      </c>
      <c r="B1310">
        <v>1309</v>
      </c>
      <c r="C1310" t="s">
        <v>143</v>
      </c>
      <c r="D1310">
        <v>47</v>
      </c>
      <c r="E1310" t="s">
        <v>148</v>
      </c>
      <c r="F1310">
        <v>1</v>
      </c>
      <c r="G1310">
        <v>117</v>
      </c>
      <c r="H1310" s="3">
        <v>248.77</v>
      </c>
      <c r="I1310">
        <v>14</v>
      </c>
      <c r="J1310" t="s">
        <v>1734</v>
      </c>
      <c r="K1310" t="s">
        <v>89</v>
      </c>
      <c r="L1310">
        <v>4</v>
      </c>
    </row>
    <row r="1311" spans="1:12" ht="12.75">
      <c r="A1311">
        <v>304</v>
      </c>
      <c r="B1311">
        <v>1309</v>
      </c>
      <c r="C1311" t="s">
        <v>143</v>
      </c>
      <c r="D1311">
        <v>47</v>
      </c>
      <c r="E1311" t="s">
        <v>148</v>
      </c>
      <c r="F1311">
        <v>1</v>
      </c>
      <c r="G1311">
        <v>128</v>
      </c>
      <c r="H1311" s="3">
        <v>248.88</v>
      </c>
      <c r="I1311">
        <v>15</v>
      </c>
      <c r="J1311" t="s">
        <v>1735</v>
      </c>
      <c r="K1311" t="s">
        <v>89</v>
      </c>
      <c r="L1311">
        <v>4</v>
      </c>
    </row>
    <row r="1312" spans="1:12" ht="12.75">
      <c r="A1312">
        <v>304</v>
      </c>
      <c r="B1312">
        <v>1309</v>
      </c>
      <c r="C1312" t="s">
        <v>143</v>
      </c>
      <c r="D1312">
        <v>47</v>
      </c>
      <c r="E1312" t="s">
        <v>148</v>
      </c>
      <c r="F1312">
        <v>2</v>
      </c>
      <c r="G1312">
        <v>0</v>
      </c>
      <c r="H1312" s="3">
        <v>249.09</v>
      </c>
      <c r="I1312">
        <v>1</v>
      </c>
      <c r="J1312" t="s">
        <v>1736</v>
      </c>
      <c r="K1312" t="s">
        <v>89</v>
      </c>
      <c r="L1312">
        <v>4</v>
      </c>
    </row>
    <row r="1313" spans="1:12" ht="12.75">
      <c r="A1313">
        <v>304</v>
      </c>
      <c r="B1313">
        <v>1309</v>
      </c>
      <c r="C1313" t="s">
        <v>143</v>
      </c>
      <c r="D1313">
        <v>47</v>
      </c>
      <c r="E1313" t="s">
        <v>148</v>
      </c>
      <c r="F1313">
        <v>2</v>
      </c>
      <c r="G1313">
        <v>32</v>
      </c>
      <c r="H1313" s="3">
        <v>249.41</v>
      </c>
      <c r="I1313">
        <v>2</v>
      </c>
      <c r="J1313" t="s">
        <v>1737</v>
      </c>
      <c r="K1313" t="s">
        <v>89</v>
      </c>
      <c r="L1313">
        <v>4</v>
      </c>
    </row>
    <row r="1314" spans="1:12" ht="12.75">
      <c r="A1314">
        <v>304</v>
      </c>
      <c r="B1314">
        <v>1309</v>
      </c>
      <c r="C1314" t="s">
        <v>143</v>
      </c>
      <c r="D1314">
        <v>47</v>
      </c>
      <c r="E1314" t="s">
        <v>148</v>
      </c>
      <c r="F1314">
        <v>2</v>
      </c>
      <c r="G1314">
        <v>43</v>
      </c>
      <c r="H1314" s="3">
        <v>249.52</v>
      </c>
      <c r="I1314">
        <v>3</v>
      </c>
      <c r="J1314" t="s">
        <v>1738</v>
      </c>
      <c r="K1314" t="s">
        <v>89</v>
      </c>
      <c r="L1314">
        <v>4</v>
      </c>
    </row>
    <row r="1315" spans="1:12" ht="12.75">
      <c r="A1315">
        <v>304</v>
      </c>
      <c r="B1315">
        <v>1309</v>
      </c>
      <c r="C1315" t="s">
        <v>143</v>
      </c>
      <c r="D1315">
        <v>47</v>
      </c>
      <c r="E1315" t="s">
        <v>148</v>
      </c>
      <c r="F1315">
        <v>2</v>
      </c>
      <c r="G1315">
        <v>49</v>
      </c>
      <c r="H1315" s="3">
        <v>249.58</v>
      </c>
      <c r="I1315">
        <v>4</v>
      </c>
      <c r="J1315" t="s">
        <v>1739</v>
      </c>
      <c r="K1315" t="s">
        <v>89</v>
      </c>
      <c r="L1315">
        <v>4</v>
      </c>
    </row>
    <row r="1316" spans="1:12" ht="12.75">
      <c r="A1316">
        <v>304</v>
      </c>
      <c r="B1316">
        <v>1309</v>
      </c>
      <c r="C1316" t="s">
        <v>143</v>
      </c>
      <c r="D1316">
        <v>47</v>
      </c>
      <c r="E1316" t="s">
        <v>148</v>
      </c>
      <c r="F1316">
        <v>2</v>
      </c>
      <c r="G1316">
        <v>70</v>
      </c>
      <c r="H1316" s="3">
        <v>249.79</v>
      </c>
      <c r="I1316">
        <v>5</v>
      </c>
      <c r="J1316" t="s">
        <v>1740</v>
      </c>
      <c r="K1316" t="s">
        <v>89</v>
      </c>
      <c r="L1316">
        <v>4</v>
      </c>
    </row>
    <row r="1317" spans="1:12" ht="12.75">
      <c r="A1317">
        <v>304</v>
      </c>
      <c r="B1317">
        <v>1309</v>
      </c>
      <c r="C1317" t="s">
        <v>143</v>
      </c>
      <c r="D1317">
        <v>47</v>
      </c>
      <c r="E1317" t="s">
        <v>148</v>
      </c>
      <c r="F1317">
        <v>2</v>
      </c>
      <c r="G1317">
        <v>75</v>
      </c>
      <c r="H1317" s="3">
        <v>249.84</v>
      </c>
      <c r="I1317">
        <v>6</v>
      </c>
      <c r="J1317" t="s">
        <v>1741</v>
      </c>
      <c r="K1317" t="s">
        <v>89</v>
      </c>
      <c r="L1317">
        <v>4</v>
      </c>
    </row>
    <row r="1318" spans="1:12" ht="12.75">
      <c r="A1318">
        <v>304</v>
      </c>
      <c r="B1318">
        <v>1309</v>
      </c>
      <c r="C1318" t="s">
        <v>143</v>
      </c>
      <c r="D1318">
        <v>47</v>
      </c>
      <c r="E1318" t="s">
        <v>148</v>
      </c>
      <c r="F1318">
        <v>2</v>
      </c>
      <c r="G1318">
        <v>84</v>
      </c>
      <c r="H1318" s="3">
        <v>249.93</v>
      </c>
      <c r="I1318">
        <v>7</v>
      </c>
      <c r="J1318" t="s">
        <v>1742</v>
      </c>
      <c r="K1318" t="s">
        <v>1743</v>
      </c>
      <c r="L1318">
        <v>4</v>
      </c>
    </row>
    <row r="1319" spans="1:12" ht="12.75">
      <c r="A1319">
        <v>304</v>
      </c>
      <c r="B1319">
        <v>1309</v>
      </c>
      <c r="C1319" t="s">
        <v>143</v>
      </c>
      <c r="D1319">
        <v>47</v>
      </c>
      <c r="E1319" t="s">
        <v>148</v>
      </c>
      <c r="F1319">
        <v>2</v>
      </c>
      <c r="G1319">
        <v>92</v>
      </c>
      <c r="H1319" s="3">
        <v>250.01</v>
      </c>
      <c r="I1319">
        <v>8</v>
      </c>
      <c r="J1319" t="s">
        <v>1744</v>
      </c>
      <c r="K1319" t="s">
        <v>1745</v>
      </c>
      <c r="L1319">
        <v>3</v>
      </c>
    </row>
    <row r="1320" spans="1:12" ht="12.75">
      <c r="A1320">
        <v>304</v>
      </c>
      <c r="B1320">
        <v>1309</v>
      </c>
      <c r="C1320" t="s">
        <v>143</v>
      </c>
      <c r="D1320">
        <v>47</v>
      </c>
      <c r="E1320" t="s">
        <v>148</v>
      </c>
      <c r="F1320">
        <v>2</v>
      </c>
      <c r="G1320">
        <v>101</v>
      </c>
      <c r="H1320" s="3">
        <v>250.1</v>
      </c>
      <c r="I1320">
        <v>9</v>
      </c>
      <c r="J1320" t="s">
        <v>1746</v>
      </c>
      <c r="K1320" t="s">
        <v>1747</v>
      </c>
      <c r="L1320">
        <v>3</v>
      </c>
    </row>
    <row r="1321" spans="1:12" ht="12.75">
      <c r="A1321">
        <v>304</v>
      </c>
      <c r="B1321">
        <v>1309</v>
      </c>
      <c r="C1321" t="s">
        <v>143</v>
      </c>
      <c r="D1321">
        <v>47</v>
      </c>
      <c r="E1321" t="s">
        <v>148</v>
      </c>
      <c r="F1321">
        <v>3</v>
      </c>
      <c r="G1321">
        <v>60</v>
      </c>
      <c r="H1321" s="3">
        <v>251.02</v>
      </c>
      <c r="I1321">
        <v>1</v>
      </c>
      <c r="J1321" t="s">
        <v>1748</v>
      </c>
      <c r="K1321" t="s">
        <v>89</v>
      </c>
      <c r="L1321">
        <v>4</v>
      </c>
    </row>
    <row r="1322" spans="1:12" ht="12.75">
      <c r="A1322">
        <v>304</v>
      </c>
      <c r="B1322">
        <v>1309</v>
      </c>
      <c r="C1322" t="s">
        <v>143</v>
      </c>
      <c r="D1322">
        <v>47</v>
      </c>
      <c r="E1322" t="s">
        <v>148</v>
      </c>
      <c r="F1322">
        <v>3</v>
      </c>
      <c r="G1322">
        <v>67</v>
      </c>
      <c r="H1322" s="3">
        <v>251.09</v>
      </c>
      <c r="I1322">
        <v>2</v>
      </c>
      <c r="J1322" t="s">
        <v>1749</v>
      </c>
      <c r="K1322" t="s">
        <v>89</v>
      </c>
      <c r="L1322">
        <v>4</v>
      </c>
    </row>
    <row r="1323" spans="1:12" ht="12.75">
      <c r="A1323">
        <v>304</v>
      </c>
      <c r="B1323">
        <v>1309</v>
      </c>
      <c r="C1323" t="s">
        <v>143</v>
      </c>
      <c r="D1323">
        <v>48</v>
      </c>
      <c r="E1323" t="s">
        <v>148</v>
      </c>
      <c r="F1323">
        <v>1</v>
      </c>
      <c r="G1323">
        <v>0</v>
      </c>
      <c r="H1323" s="3">
        <v>252.4</v>
      </c>
      <c r="I1323">
        <v>1</v>
      </c>
      <c r="J1323" t="s">
        <v>1750</v>
      </c>
      <c r="K1323" t="s">
        <v>106</v>
      </c>
      <c r="L1323">
        <v>0</v>
      </c>
    </row>
    <row r="1324" spans="1:12" ht="12.75">
      <c r="A1324">
        <v>304</v>
      </c>
      <c r="B1324">
        <v>1309</v>
      </c>
      <c r="C1324" t="s">
        <v>143</v>
      </c>
      <c r="D1324">
        <v>48</v>
      </c>
      <c r="E1324" t="s">
        <v>148</v>
      </c>
      <c r="F1324">
        <v>1</v>
      </c>
      <c r="G1324">
        <v>4</v>
      </c>
      <c r="H1324" s="3">
        <v>252.44</v>
      </c>
      <c r="I1324">
        <v>2</v>
      </c>
      <c r="J1324" t="s">
        <v>1751</v>
      </c>
      <c r="K1324" t="s">
        <v>106</v>
      </c>
      <c r="L1324">
        <v>0</v>
      </c>
    </row>
    <row r="1325" spans="1:12" ht="12.75">
      <c r="A1325">
        <v>304</v>
      </c>
      <c r="B1325">
        <v>1309</v>
      </c>
      <c r="C1325" t="s">
        <v>143</v>
      </c>
      <c r="D1325">
        <v>48</v>
      </c>
      <c r="E1325" t="s">
        <v>148</v>
      </c>
      <c r="F1325">
        <v>1</v>
      </c>
      <c r="G1325">
        <v>7</v>
      </c>
      <c r="H1325" s="3">
        <v>252.47</v>
      </c>
      <c r="I1325">
        <v>3</v>
      </c>
      <c r="J1325" t="s">
        <v>1752</v>
      </c>
      <c r="K1325" t="s">
        <v>106</v>
      </c>
      <c r="L1325">
        <v>0</v>
      </c>
    </row>
    <row r="1326" spans="1:12" ht="12.75">
      <c r="A1326">
        <v>304</v>
      </c>
      <c r="B1326">
        <v>1309</v>
      </c>
      <c r="C1326" t="s">
        <v>143</v>
      </c>
      <c r="D1326">
        <v>48</v>
      </c>
      <c r="E1326" t="s">
        <v>148</v>
      </c>
      <c r="F1326">
        <v>1</v>
      </c>
      <c r="G1326">
        <v>10</v>
      </c>
      <c r="H1326" s="3">
        <v>252.5</v>
      </c>
      <c r="I1326">
        <v>4</v>
      </c>
      <c r="J1326" t="s">
        <v>1753</v>
      </c>
      <c r="K1326" t="s">
        <v>106</v>
      </c>
      <c r="L1326">
        <v>0</v>
      </c>
    </row>
    <row r="1327" spans="1:12" ht="12.75">
      <c r="A1327">
        <v>304</v>
      </c>
      <c r="B1327">
        <v>1309</v>
      </c>
      <c r="C1327" t="s">
        <v>143</v>
      </c>
      <c r="D1327">
        <v>48</v>
      </c>
      <c r="E1327" t="s">
        <v>148</v>
      </c>
      <c r="F1327">
        <v>1</v>
      </c>
      <c r="G1327">
        <v>15</v>
      </c>
      <c r="H1327" s="3">
        <v>252.55</v>
      </c>
      <c r="I1327">
        <v>5</v>
      </c>
      <c r="J1327" t="s">
        <v>1754</v>
      </c>
      <c r="K1327" t="s">
        <v>174</v>
      </c>
      <c r="L1327">
        <v>4</v>
      </c>
    </row>
    <row r="1328" spans="1:12" ht="12.75">
      <c r="A1328">
        <v>304</v>
      </c>
      <c r="B1328">
        <v>1309</v>
      </c>
      <c r="C1328" t="s">
        <v>143</v>
      </c>
      <c r="D1328">
        <v>48</v>
      </c>
      <c r="E1328" t="s">
        <v>148</v>
      </c>
      <c r="F1328">
        <v>1</v>
      </c>
      <c r="G1328">
        <v>42</v>
      </c>
      <c r="H1328" s="3">
        <v>252.82</v>
      </c>
      <c r="I1328">
        <v>6</v>
      </c>
      <c r="J1328" t="s">
        <v>1755</v>
      </c>
      <c r="K1328" t="s">
        <v>104</v>
      </c>
      <c r="L1328">
        <v>4</v>
      </c>
    </row>
    <row r="1329" spans="1:12" ht="12.75">
      <c r="A1329">
        <v>304</v>
      </c>
      <c r="B1329">
        <v>1309</v>
      </c>
      <c r="C1329" t="s">
        <v>143</v>
      </c>
      <c r="D1329">
        <v>48</v>
      </c>
      <c r="E1329" t="s">
        <v>148</v>
      </c>
      <c r="F1329">
        <v>1</v>
      </c>
      <c r="G1329">
        <v>54</v>
      </c>
      <c r="H1329" s="3">
        <v>252.94</v>
      </c>
      <c r="I1329">
        <v>7</v>
      </c>
      <c r="J1329" t="s">
        <v>1756</v>
      </c>
      <c r="K1329" t="s">
        <v>104</v>
      </c>
      <c r="L1329">
        <v>4</v>
      </c>
    </row>
    <row r="1330" spans="1:12" ht="12.75">
      <c r="A1330">
        <v>304</v>
      </c>
      <c r="B1330">
        <v>1309</v>
      </c>
      <c r="C1330" t="s">
        <v>143</v>
      </c>
      <c r="D1330">
        <v>48</v>
      </c>
      <c r="E1330" t="s">
        <v>148</v>
      </c>
      <c r="F1330">
        <v>1</v>
      </c>
      <c r="G1330">
        <v>58</v>
      </c>
      <c r="H1330" s="3">
        <v>252.98</v>
      </c>
      <c r="I1330">
        <v>8</v>
      </c>
      <c r="J1330" t="s">
        <v>1757</v>
      </c>
      <c r="K1330" t="s">
        <v>104</v>
      </c>
      <c r="L1330">
        <v>4</v>
      </c>
    </row>
    <row r="1331" spans="1:12" ht="12.75">
      <c r="A1331">
        <v>304</v>
      </c>
      <c r="B1331">
        <v>1309</v>
      </c>
      <c r="C1331" t="s">
        <v>143</v>
      </c>
      <c r="D1331">
        <v>48</v>
      </c>
      <c r="E1331" t="s">
        <v>148</v>
      </c>
      <c r="F1331">
        <v>1</v>
      </c>
      <c r="G1331">
        <v>63</v>
      </c>
      <c r="H1331" s="3">
        <v>253.03</v>
      </c>
      <c r="I1331">
        <v>9</v>
      </c>
      <c r="J1331" t="s">
        <v>1758</v>
      </c>
      <c r="K1331" t="s">
        <v>104</v>
      </c>
      <c r="L1331">
        <v>4</v>
      </c>
    </row>
    <row r="1332" spans="1:12" ht="12.75">
      <c r="A1332">
        <v>304</v>
      </c>
      <c r="B1332">
        <v>1309</v>
      </c>
      <c r="C1332" t="s">
        <v>143</v>
      </c>
      <c r="D1332">
        <v>48</v>
      </c>
      <c r="E1332" t="s">
        <v>148</v>
      </c>
      <c r="F1332">
        <v>1</v>
      </c>
      <c r="G1332">
        <v>66</v>
      </c>
      <c r="H1332" s="3">
        <v>253.06</v>
      </c>
      <c r="I1332">
        <v>10</v>
      </c>
      <c r="J1332" t="s">
        <v>1759</v>
      </c>
      <c r="K1332" t="s">
        <v>104</v>
      </c>
      <c r="L1332">
        <v>4</v>
      </c>
    </row>
    <row r="1333" spans="1:12" ht="12.75">
      <c r="A1333">
        <v>304</v>
      </c>
      <c r="B1333">
        <v>1309</v>
      </c>
      <c r="C1333" t="s">
        <v>143</v>
      </c>
      <c r="D1333">
        <v>48</v>
      </c>
      <c r="E1333" t="s">
        <v>148</v>
      </c>
      <c r="F1333">
        <v>1</v>
      </c>
      <c r="G1333">
        <v>77</v>
      </c>
      <c r="H1333" s="3">
        <v>253.17</v>
      </c>
      <c r="I1333">
        <v>11</v>
      </c>
      <c r="J1333" t="s">
        <v>1760</v>
      </c>
      <c r="K1333" t="s">
        <v>178</v>
      </c>
      <c r="L1333">
        <v>5</v>
      </c>
    </row>
    <row r="1334" spans="1:12" ht="12.75">
      <c r="A1334">
        <v>304</v>
      </c>
      <c r="B1334">
        <v>1309</v>
      </c>
      <c r="C1334" t="s">
        <v>143</v>
      </c>
      <c r="D1334">
        <v>48</v>
      </c>
      <c r="E1334" t="s">
        <v>148</v>
      </c>
      <c r="F1334">
        <v>1</v>
      </c>
      <c r="G1334">
        <v>83</v>
      </c>
      <c r="H1334" s="3">
        <v>253.23</v>
      </c>
      <c r="I1334">
        <v>12</v>
      </c>
      <c r="J1334" t="s">
        <v>1761</v>
      </c>
      <c r="K1334" t="s">
        <v>178</v>
      </c>
      <c r="L1334">
        <v>5</v>
      </c>
    </row>
    <row r="1335" spans="1:12" ht="12.75">
      <c r="A1335">
        <v>304</v>
      </c>
      <c r="B1335">
        <v>1309</v>
      </c>
      <c r="C1335" t="s">
        <v>143</v>
      </c>
      <c r="D1335">
        <v>48</v>
      </c>
      <c r="E1335" t="s">
        <v>148</v>
      </c>
      <c r="F1335">
        <v>1</v>
      </c>
      <c r="G1335">
        <v>89</v>
      </c>
      <c r="H1335" s="3">
        <v>253.29</v>
      </c>
      <c r="I1335">
        <v>13</v>
      </c>
      <c r="J1335" t="s">
        <v>1762</v>
      </c>
      <c r="K1335" t="s">
        <v>178</v>
      </c>
      <c r="L1335">
        <v>5</v>
      </c>
    </row>
    <row r="1336" spans="1:12" ht="12.75">
      <c r="A1336">
        <v>304</v>
      </c>
      <c r="B1336">
        <v>1309</v>
      </c>
      <c r="C1336" t="s">
        <v>143</v>
      </c>
      <c r="D1336">
        <v>48</v>
      </c>
      <c r="E1336" t="s">
        <v>148</v>
      </c>
      <c r="F1336">
        <v>1</v>
      </c>
      <c r="G1336">
        <v>101</v>
      </c>
      <c r="H1336" s="3">
        <v>253.41</v>
      </c>
      <c r="I1336">
        <v>14</v>
      </c>
      <c r="J1336" t="s">
        <v>1763</v>
      </c>
      <c r="K1336" t="s">
        <v>178</v>
      </c>
      <c r="L1336">
        <v>5</v>
      </c>
    </row>
    <row r="1337" spans="1:12" ht="12.75">
      <c r="A1337">
        <v>304</v>
      </c>
      <c r="B1337">
        <v>1309</v>
      </c>
      <c r="C1337" t="s">
        <v>143</v>
      </c>
      <c r="D1337">
        <v>48</v>
      </c>
      <c r="E1337" t="s">
        <v>148</v>
      </c>
      <c r="F1337">
        <v>1</v>
      </c>
      <c r="G1337">
        <v>108</v>
      </c>
      <c r="H1337" s="3">
        <v>253.48</v>
      </c>
      <c r="I1337">
        <v>15</v>
      </c>
      <c r="J1337" t="s">
        <v>1764</v>
      </c>
      <c r="K1337" t="s">
        <v>105</v>
      </c>
      <c r="L1337">
        <v>6</v>
      </c>
    </row>
    <row r="1338" spans="1:12" ht="12.75">
      <c r="A1338">
        <v>304</v>
      </c>
      <c r="B1338">
        <v>1309</v>
      </c>
      <c r="C1338" t="s">
        <v>143</v>
      </c>
      <c r="D1338">
        <v>48</v>
      </c>
      <c r="E1338" t="s">
        <v>148</v>
      </c>
      <c r="F1338">
        <v>1</v>
      </c>
      <c r="G1338">
        <v>127</v>
      </c>
      <c r="H1338" s="3">
        <v>253.67</v>
      </c>
      <c r="I1338">
        <v>16</v>
      </c>
      <c r="J1338" t="s">
        <v>1765</v>
      </c>
      <c r="K1338" t="s">
        <v>105</v>
      </c>
      <c r="L1338">
        <v>6</v>
      </c>
    </row>
    <row r="1339" spans="1:12" ht="12.75">
      <c r="A1339">
        <v>304</v>
      </c>
      <c r="B1339">
        <v>1309</v>
      </c>
      <c r="C1339" t="s">
        <v>143</v>
      </c>
      <c r="D1339">
        <v>48</v>
      </c>
      <c r="E1339" t="s">
        <v>148</v>
      </c>
      <c r="F1339">
        <v>1</v>
      </c>
      <c r="G1339">
        <v>138</v>
      </c>
      <c r="H1339" s="3">
        <v>253.78</v>
      </c>
      <c r="I1339">
        <v>17</v>
      </c>
      <c r="J1339" t="s">
        <v>1766</v>
      </c>
      <c r="K1339" t="s">
        <v>105</v>
      </c>
      <c r="L1339">
        <v>6</v>
      </c>
    </row>
    <row r="1340" spans="1:12" ht="12.75">
      <c r="A1340">
        <v>304</v>
      </c>
      <c r="B1340">
        <v>1309</v>
      </c>
      <c r="C1340" t="s">
        <v>143</v>
      </c>
      <c r="D1340">
        <v>48</v>
      </c>
      <c r="E1340" t="s">
        <v>148</v>
      </c>
      <c r="F1340">
        <v>2</v>
      </c>
      <c r="G1340">
        <v>0</v>
      </c>
      <c r="H1340" s="3">
        <v>253.86</v>
      </c>
      <c r="I1340">
        <v>1</v>
      </c>
      <c r="J1340" t="s">
        <v>1767</v>
      </c>
      <c r="K1340" t="s">
        <v>105</v>
      </c>
      <c r="L1340">
        <v>6</v>
      </c>
    </row>
    <row r="1341" spans="1:12" ht="12.75">
      <c r="A1341">
        <v>304</v>
      </c>
      <c r="B1341">
        <v>1309</v>
      </c>
      <c r="C1341" t="s">
        <v>143</v>
      </c>
      <c r="D1341">
        <v>48</v>
      </c>
      <c r="E1341" t="s">
        <v>148</v>
      </c>
      <c r="F1341">
        <v>2</v>
      </c>
      <c r="G1341">
        <v>11</v>
      </c>
      <c r="H1341" s="3">
        <v>253.97</v>
      </c>
      <c r="I1341">
        <v>2</v>
      </c>
      <c r="J1341" t="s">
        <v>1768</v>
      </c>
      <c r="K1341" t="s">
        <v>105</v>
      </c>
      <c r="L1341">
        <v>6</v>
      </c>
    </row>
    <row r="1342" spans="1:12" ht="12.75">
      <c r="A1342">
        <v>304</v>
      </c>
      <c r="B1342">
        <v>1309</v>
      </c>
      <c r="C1342" t="s">
        <v>143</v>
      </c>
      <c r="D1342">
        <v>48</v>
      </c>
      <c r="E1342" t="s">
        <v>148</v>
      </c>
      <c r="F1342">
        <v>2</v>
      </c>
      <c r="G1342">
        <v>16</v>
      </c>
      <c r="H1342" s="3">
        <v>254.02</v>
      </c>
      <c r="I1342">
        <v>3</v>
      </c>
      <c r="J1342" t="s">
        <v>1769</v>
      </c>
      <c r="K1342" t="s">
        <v>105</v>
      </c>
      <c r="L1342">
        <v>6</v>
      </c>
    </row>
    <row r="1343" spans="1:12" ht="12.75">
      <c r="A1343">
        <v>304</v>
      </c>
      <c r="B1343">
        <v>1309</v>
      </c>
      <c r="C1343" t="s">
        <v>143</v>
      </c>
      <c r="D1343">
        <v>48</v>
      </c>
      <c r="E1343" t="s">
        <v>148</v>
      </c>
      <c r="F1343">
        <v>2</v>
      </c>
      <c r="G1343">
        <v>21</v>
      </c>
      <c r="H1343" s="3">
        <v>254.07</v>
      </c>
      <c r="I1343">
        <v>4</v>
      </c>
      <c r="J1343" t="s">
        <v>1770</v>
      </c>
      <c r="K1343" t="s">
        <v>105</v>
      </c>
      <c r="L1343">
        <v>6</v>
      </c>
    </row>
    <row r="1344" spans="1:12" ht="12.75">
      <c r="A1344">
        <v>304</v>
      </c>
      <c r="B1344">
        <v>1309</v>
      </c>
      <c r="C1344" t="s">
        <v>143</v>
      </c>
      <c r="D1344">
        <v>48</v>
      </c>
      <c r="E1344" t="s">
        <v>148</v>
      </c>
      <c r="F1344">
        <v>2</v>
      </c>
      <c r="G1344">
        <v>33</v>
      </c>
      <c r="H1344" s="3">
        <v>254.19</v>
      </c>
      <c r="I1344">
        <v>5</v>
      </c>
      <c r="J1344" t="s">
        <v>1771</v>
      </c>
      <c r="K1344" t="s">
        <v>1772</v>
      </c>
      <c r="L1344">
        <v>6</v>
      </c>
    </row>
    <row r="1345" spans="1:12" ht="12.75">
      <c r="A1345">
        <v>304</v>
      </c>
      <c r="B1345">
        <v>1309</v>
      </c>
      <c r="C1345" t="s">
        <v>143</v>
      </c>
      <c r="D1345">
        <v>48</v>
      </c>
      <c r="E1345" t="s">
        <v>148</v>
      </c>
      <c r="F1345">
        <v>2</v>
      </c>
      <c r="G1345">
        <v>50</v>
      </c>
      <c r="H1345" s="3">
        <v>254.36</v>
      </c>
      <c r="I1345">
        <v>6</v>
      </c>
      <c r="J1345" t="s">
        <v>1773</v>
      </c>
      <c r="K1345" t="s">
        <v>178</v>
      </c>
      <c r="L1345">
        <v>5</v>
      </c>
    </row>
    <row r="1346" spans="1:12" ht="12.75">
      <c r="A1346">
        <v>304</v>
      </c>
      <c r="B1346">
        <v>1309</v>
      </c>
      <c r="C1346" t="s">
        <v>143</v>
      </c>
      <c r="D1346">
        <v>48</v>
      </c>
      <c r="E1346" t="s">
        <v>148</v>
      </c>
      <c r="F1346">
        <v>2</v>
      </c>
      <c r="G1346">
        <v>59</v>
      </c>
      <c r="H1346" s="3">
        <v>254.45</v>
      </c>
      <c r="I1346">
        <v>7</v>
      </c>
      <c r="J1346" t="s">
        <v>1774</v>
      </c>
      <c r="K1346" t="s">
        <v>178</v>
      </c>
      <c r="L1346">
        <v>5</v>
      </c>
    </row>
    <row r="1347" spans="1:12" ht="12.75">
      <c r="A1347">
        <v>304</v>
      </c>
      <c r="B1347">
        <v>1309</v>
      </c>
      <c r="C1347" t="s">
        <v>143</v>
      </c>
      <c r="D1347">
        <v>48</v>
      </c>
      <c r="E1347" t="s">
        <v>148</v>
      </c>
      <c r="F1347">
        <v>2</v>
      </c>
      <c r="G1347">
        <v>64</v>
      </c>
      <c r="H1347" s="3">
        <v>254.5</v>
      </c>
      <c r="I1347">
        <v>8</v>
      </c>
      <c r="J1347" t="s">
        <v>1775</v>
      </c>
      <c r="K1347" t="s">
        <v>178</v>
      </c>
      <c r="L1347">
        <v>5</v>
      </c>
    </row>
    <row r="1348" spans="1:12" ht="12.75">
      <c r="A1348">
        <v>304</v>
      </c>
      <c r="B1348">
        <v>1309</v>
      </c>
      <c r="C1348" t="s">
        <v>143</v>
      </c>
      <c r="D1348">
        <v>48</v>
      </c>
      <c r="E1348" t="s">
        <v>148</v>
      </c>
      <c r="F1348">
        <v>2</v>
      </c>
      <c r="G1348">
        <v>74</v>
      </c>
      <c r="H1348" s="3">
        <v>254.6</v>
      </c>
      <c r="I1348">
        <v>9</v>
      </c>
      <c r="J1348" t="s">
        <v>1776</v>
      </c>
      <c r="K1348" t="s">
        <v>178</v>
      </c>
      <c r="L1348">
        <v>5</v>
      </c>
    </row>
    <row r="1349" spans="1:12" ht="12.75">
      <c r="A1349">
        <v>304</v>
      </c>
      <c r="B1349">
        <v>1309</v>
      </c>
      <c r="C1349" t="s">
        <v>143</v>
      </c>
      <c r="D1349">
        <v>48</v>
      </c>
      <c r="E1349" t="s">
        <v>148</v>
      </c>
      <c r="F1349">
        <v>2</v>
      </c>
      <c r="G1349">
        <v>87</v>
      </c>
      <c r="H1349" s="3">
        <v>254.73</v>
      </c>
      <c r="I1349">
        <v>10</v>
      </c>
      <c r="J1349" t="s">
        <v>1777</v>
      </c>
      <c r="K1349" t="s">
        <v>178</v>
      </c>
      <c r="L1349">
        <v>5</v>
      </c>
    </row>
    <row r="1350" spans="1:12" ht="12.75">
      <c r="A1350">
        <v>304</v>
      </c>
      <c r="B1350">
        <v>1309</v>
      </c>
      <c r="C1350" t="s">
        <v>143</v>
      </c>
      <c r="D1350">
        <v>48</v>
      </c>
      <c r="E1350" t="s">
        <v>148</v>
      </c>
      <c r="F1350">
        <v>2</v>
      </c>
      <c r="G1350">
        <v>92</v>
      </c>
      <c r="H1350" s="3">
        <v>254.78</v>
      </c>
      <c r="I1350">
        <v>11</v>
      </c>
      <c r="J1350" t="s">
        <v>1778</v>
      </c>
      <c r="K1350" t="s">
        <v>178</v>
      </c>
      <c r="L1350">
        <v>5</v>
      </c>
    </row>
    <row r="1351" spans="1:12" ht="12.75">
      <c r="A1351">
        <v>304</v>
      </c>
      <c r="B1351">
        <v>1309</v>
      </c>
      <c r="C1351" t="s">
        <v>143</v>
      </c>
      <c r="D1351">
        <v>48</v>
      </c>
      <c r="E1351" t="s">
        <v>148</v>
      </c>
      <c r="F1351">
        <v>2</v>
      </c>
      <c r="G1351">
        <v>103</v>
      </c>
      <c r="H1351" s="3">
        <v>254.89</v>
      </c>
      <c r="I1351">
        <v>12</v>
      </c>
      <c r="J1351" t="s">
        <v>1779</v>
      </c>
      <c r="K1351" t="s">
        <v>178</v>
      </c>
      <c r="L1351">
        <v>5</v>
      </c>
    </row>
    <row r="1352" spans="1:12" ht="12.75">
      <c r="A1352">
        <v>304</v>
      </c>
      <c r="B1352">
        <v>1309</v>
      </c>
      <c r="C1352" t="s">
        <v>143</v>
      </c>
      <c r="D1352">
        <v>48</v>
      </c>
      <c r="E1352" t="s">
        <v>148</v>
      </c>
      <c r="F1352">
        <v>2</v>
      </c>
      <c r="G1352">
        <v>110</v>
      </c>
      <c r="H1352" s="3">
        <v>254.96</v>
      </c>
      <c r="I1352">
        <v>13</v>
      </c>
      <c r="J1352" t="s">
        <v>1780</v>
      </c>
      <c r="K1352" t="s">
        <v>178</v>
      </c>
      <c r="L1352">
        <v>5</v>
      </c>
    </row>
    <row r="1353" spans="1:12" ht="12.75">
      <c r="A1353">
        <v>304</v>
      </c>
      <c r="B1353">
        <v>1309</v>
      </c>
      <c r="C1353" t="s">
        <v>143</v>
      </c>
      <c r="D1353">
        <v>48</v>
      </c>
      <c r="E1353" t="s">
        <v>148</v>
      </c>
      <c r="F1353">
        <v>2</v>
      </c>
      <c r="G1353">
        <v>123</v>
      </c>
      <c r="H1353" s="3">
        <v>255.09</v>
      </c>
      <c r="I1353">
        <v>14</v>
      </c>
      <c r="J1353" t="s">
        <v>1781</v>
      </c>
      <c r="K1353" t="s">
        <v>178</v>
      </c>
      <c r="L1353">
        <v>5</v>
      </c>
    </row>
    <row r="1354" spans="1:12" ht="12.75">
      <c r="A1354">
        <v>304</v>
      </c>
      <c r="B1354">
        <v>1309</v>
      </c>
      <c r="C1354" t="s">
        <v>143</v>
      </c>
      <c r="D1354">
        <v>48</v>
      </c>
      <c r="E1354" t="s">
        <v>148</v>
      </c>
      <c r="F1354">
        <v>2</v>
      </c>
      <c r="G1354">
        <v>124</v>
      </c>
      <c r="H1354" s="3">
        <v>255.1</v>
      </c>
      <c r="I1354">
        <v>15</v>
      </c>
      <c r="J1354" t="s">
        <v>1782</v>
      </c>
      <c r="K1354" t="s">
        <v>178</v>
      </c>
      <c r="L1354">
        <v>5</v>
      </c>
    </row>
    <row r="1355" spans="1:12" ht="12.75">
      <c r="A1355">
        <v>304</v>
      </c>
      <c r="B1355">
        <v>1309</v>
      </c>
      <c r="C1355" t="s">
        <v>143</v>
      </c>
      <c r="D1355">
        <v>48</v>
      </c>
      <c r="E1355" t="s">
        <v>148</v>
      </c>
      <c r="F1355">
        <v>2</v>
      </c>
      <c r="G1355">
        <v>135</v>
      </c>
      <c r="H1355" s="3">
        <v>255.21</v>
      </c>
      <c r="I1355">
        <v>16</v>
      </c>
      <c r="J1355" t="s">
        <v>1783</v>
      </c>
      <c r="K1355" t="s">
        <v>1784</v>
      </c>
      <c r="L1355">
        <v>5</v>
      </c>
    </row>
    <row r="1356" spans="1:12" ht="12.75">
      <c r="A1356">
        <v>304</v>
      </c>
      <c r="B1356">
        <v>1309</v>
      </c>
      <c r="C1356" t="s">
        <v>143</v>
      </c>
      <c r="D1356">
        <v>49</v>
      </c>
      <c r="E1356" t="s">
        <v>148</v>
      </c>
      <c r="F1356">
        <v>1</v>
      </c>
      <c r="G1356">
        <v>0</v>
      </c>
      <c r="H1356" s="3">
        <v>257.2</v>
      </c>
      <c r="I1356">
        <v>1</v>
      </c>
      <c r="J1356" t="s">
        <v>1785</v>
      </c>
      <c r="K1356" t="s">
        <v>106</v>
      </c>
      <c r="L1356">
        <v>0</v>
      </c>
    </row>
    <row r="1357" spans="1:12" ht="12.75">
      <c r="A1357">
        <v>304</v>
      </c>
      <c r="B1357">
        <v>1309</v>
      </c>
      <c r="C1357" t="s">
        <v>143</v>
      </c>
      <c r="D1357">
        <v>49</v>
      </c>
      <c r="E1357" t="s">
        <v>148</v>
      </c>
      <c r="F1357">
        <v>1</v>
      </c>
      <c r="G1357">
        <v>6</v>
      </c>
      <c r="H1357" s="3">
        <v>257.26</v>
      </c>
      <c r="I1357">
        <v>2</v>
      </c>
      <c r="J1357" t="s">
        <v>1786</v>
      </c>
      <c r="K1357" t="s">
        <v>106</v>
      </c>
      <c r="L1357">
        <v>0</v>
      </c>
    </row>
    <row r="1358" spans="1:12" ht="12.75">
      <c r="A1358">
        <v>304</v>
      </c>
      <c r="B1358">
        <v>1309</v>
      </c>
      <c r="C1358" t="s">
        <v>143</v>
      </c>
      <c r="D1358">
        <v>49</v>
      </c>
      <c r="E1358" t="s">
        <v>148</v>
      </c>
      <c r="F1358">
        <v>1</v>
      </c>
      <c r="G1358">
        <v>10</v>
      </c>
      <c r="H1358" s="3">
        <v>257.3</v>
      </c>
      <c r="I1358">
        <v>3</v>
      </c>
      <c r="J1358" t="s">
        <v>1787</v>
      </c>
      <c r="K1358" t="s">
        <v>106</v>
      </c>
      <c r="L1358">
        <v>0</v>
      </c>
    </row>
    <row r="1359" spans="1:12" ht="12.75">
      <c r="A1359">
        <v>304</v>
      </c>
      <c r="B1359">
        <v>1309</v>
      </c>
      <c r="C1359" t="s">
        <v>143</v>
      </c>
      <c r="D1359">
        <v>49</v>
      </c>
      <c r="E1359" t="s">
        <v>148</v>
      </c>
      <c r="F1359">
        <v>1</v>
      </c>
      <c r="G1359">
        <v>13</v>
      </c>
      <c r="H1359" s="3">
        <v>257.33</v>
      </c>
      <c r="I1359">
        <v>4</v>
      </c>
      <c r="J1359" t="s">
        <v>1788</v>
      </c>
      <c r="K1359" t="s">
        <v>106</v>
      </c>
      <c r="L1359">
        <v>0</v>
      </c>
    </row>
    <row r="1360" spans="1:12" ht="12.75">
      <c r="A1360">
        <v>304</v>
      </c>
      <c r="B1360">
        <v>1309</v>
      </c>
      <c r="C1360" t="s">
        <v>143</v>
      </c>
      <c r="D1360">
        <v>49</v>
      </c>
      <c r="E1360" t="s">
        <v>148</v>
      </c>
      <c r="F1360">
        <v>1</v>
      </c>
      <c r="G1360">
        <v>17</v>
      </c>
      <c r="H1360" s="3">
        <v>257.37</v>
      </c>
      <c r="I1360">
        <v>5</v>
      </c>
      <c r="J1360" t="s">
        <v>1789</v>
      </c>
      <c r="K1360" t="s">
        <v>106</v>
      </c>
      <c r="L1360">
        <v>0</v>
      </c>
    </row>
    <row r="1361" spans="1:12" ht="12.75">
      <c r="A1361">
        <v>304</v>
      </c>
      <c r="B1361">
        <v>1309</v>
      </c>
      <c r="C1361" t="s">
        <v>143</v>
      </c>
      <c r="D1361">
        <v>49</v>
      </c>
      <c r="E1361" t="s">
        <v>148</v>
      </c>
      <c r="F1361">
        <v>1</v>
      </c>
      <c r="G1361">
        <v>21</v>
      </c>
      <c r="H1361" s="3">
        <v>257.41</v>
      </c>
      <c r="I1361">
        <v>6</v>
      </c>
      <c r="J1361" t="s">
        <v>1790</v>
      </c>
      <c r="K1361" t="s">
        <v>178</v>
      </c>
      <c r="L1361">
        <v>5</v>
      </c>
    </row>
    <row r="1362" spans="1:12" ht="12.75">
      <c r="A1362">
        <v>304</v>
      </c>
      <c r="B1362">
        <v>1309</v>
      </c>
      <c r="C1362" t="s">
        <v>143</v>
      </c>
      <c r="D1362">
        <v>49</v>
      </c>
      <c r="E1362" t="s">
        <v>148</v>
      </c>
      <c r="F1362">
        <v>1</v>
      </c>
      <c r="G1362">
        <v>42</v>
      </c>
      <c r="H1362" s="3">
        <v>257.62</v>
      </c>
      <c r="I1362">
        <v>7</v>
      </c>
      <c r="J1362" t="s">
        <v>1791</v>
      </c>
      <c r="K1362" t="s">
        <v>178</v>
      </c>
      <c r="L1362">
        <v>5</v>
      </c>
    </row>
    <row r="1363" spans="1:12" ht="12.75">
      <c r="A1363">
        <v>304</v>
      </c>
      <c r="B1363">
        <v>1309</v>
      </c>
      <c r="C1363" t="s">
        <v>143</v>
      </c>
      <c r="D1363">
        <v>49</v>
      </c>
      <c r="E1363" t="s">
        <v>148</v>
      </c>
      <c r="F1363">
        <v>1</v>
      </c>
      <c r="G1363">
        <v>47</v>
      </c>
      <c r="H1363" s="3">
        <v>257.67</v>
      </c>
      <c r="I1363">
        <v>8</v>
      </c>
      <c r="J1363" t="s">
        <v>1792</v>
      </c>
      <c r="K1363" t="s">
        <v>178</v>
      </c>
      <c r="L1363">
        <v>5</v>
      </c>
    </row>
    <row r="1364" spans="1:12" ht="12.75">
      <c r="A1364">
        <v>304</v>
      </c>
      <c r="B1364">
        <v>1309</v>
      </c>
      <c r="C1364" t="s">
        <v>143</v>
      </c>
      <c r="D1364">
        <v>49</v>
      </c>
      <c r="E1364" t="s">
        <v>148</v>
      </c>
      <c r="F1364">
        <v>1</v>
      </c>
      <c r="G1364">
        <v>56</v>
      </c>
      <c r="H1364" s="3">
        <v>257.76</v>
      </c>
      <c r="I1364">
        <v>9</v>
      </c>
      <c r="J1364" t="s">
        <v>1793</v>
      </c>
      <c r="K1364" t="s">
        <v>178</v>
      </c>
      <c r="L1364">
        <v>5</v>
      </c>
    </row>
    <row r="1365" spans="1:12" ht="12.75">
      <c r="A1365">
        <v>304</v>
      </c>
      <c r="B1365">
        <v>1309</v>
      </c>
      <c r="C1365" t="s">
        <v>143</v>
      </c>
      <c r="D1365">
        <v>49</v>
      </c>
      <c r="E1365" t="s">
        <v>148</v>
      </c>
      <c r="F1365">
        <v>1</v>
      </c>
      <c r="G1365">
        <v>68</v>
      </c>
      <c r="H1365" s="3">
        <v>257.88</v>
      </c>
      <c r="I1365">
        <v>10</v>
      </c>
      <c r="J1365" t="s">
        <v>1794</v>
      </c>
      <c r="K1365" t="s">
        <v>178</v>
      </c>
      <c r="L1365">
        <v>5</v>
      </c>
    </row>
    <row r="1366" spans="1:12" ht="12.75">
      <c r="A1366">
        <v>304</v>
      </c>
      <c r="B1366">
        <v>1309</v>
      </c>
      <c r="C1366" t="s">
        <v>143</v>
      </c>
      <c r="D1366">
        <v>49</v>
      </c>
      <c r="E1366" t="s">
        <v>148</v>
      </c>
      <c r="F1366">
        <v>1</v>
      </c>
      <c r="G1366">
        <v>80</v>
      </c>
      <c r="H1366" s="3">
        <v>258</v>
      </c>
      <c r="I1366">
        <v>11</v>
      </c>
      <c r="J1366" t="s">
        <v>1535</v>
      </c>
      <c r="K1366" t="s">
        <v>178</v>
      </c>
      <c r="L1366">
        <v>5</v>
      </c>
    </row>
    <row r="1367" spans="1:12" ht="12.75">
      <c r="A1367">
        <v>304</v>
      </c>
      <c r="B1367">
        <v>1309</v>
      </c>
      <c r="C1367" t="s">
        <v>143</v>
      </c>
      <c r="D1367">
        <v>49</v>
      </c>
      <c r="E1367" t="s">
        <v>148</v>
      </c>
      <c r="F1367">
        <v>1</v>
      </c>
      <c r="G1367">
        <v>105</v>
      </c>
      <c r="H1367" s="3">
        <v>258.25</v>
      </c>
      <c r="I1367">
        <v>12</v>
      </c>
      <c r="J1367" t="s">
        <v>1536</v>
      </c>
      <c r="K1367" t="s">
        <v>178</v>
      </c>
      <c r="L1367">
        <v>5</v>
      </c>
    </row>
    <row r="1368" spans="1:12" ht="12.75">
      <c r="A1368">
        <v>304</v>
      </c>
      <c r="B1368">
        <v>1309</v>
      </c>
      <c r="C1368" t="s">
        <v>143</v>
      </c>
      <c r="D1368">
        <v>49</v>
      </c>
      <c r="E1368" t="s">
        <v>148</v>
      </c>
      <c r="F1368">
        <v>1</v>
      </c>
      <c r="G1368">
        <v>113</v>
      </c>
      <c r="H1368" s="3">
        <v>258.33</v>
      </c>
      <c r="I1368">
        <v>13</v>
      </c>
      <c r="J1368" t="s">
        <v>1537</v>
      </c>
      <c r="K1368" t="s">
        <v>178</v>
      </c>
      <c r="L1368">
        <v>5</v>
      </c>
    </row>
    <row r="1369" spans="1:12" ht="12.75">
      <c r="A1369">
        <v>304</v>
      </c>
      <c r="B1369">
        <v>1309</v>
      </c>
      <c r="C1369" t="s">
        <v>143</v>
      </c>
      <c r="D1369">
        <v>49</v>
      </c>
      <c r="E1369" t="s">
        <v>148</v>
      </c>
      <c r="F1369">
        <v>1</v>
      </c>
      <c r="G1369">
        <v>117</v>
      </c>
      <c r="H1369" s="3">
        <v>258.37</v>
      </c>
      <c r="I1369">
        <v>14</v>
      </c>
      <c r="J1369" t="s">
        <v>1538</v>
      </c>
      <c r="K1369" t="s">
        <v>178</v>
      </c>
      <c r="L1369">
        <v>5</v>
      </c>
    </row>
    <row r="1370" spans="1:12" ht="12.75">
      <c r="A1370">
        <v>304</v>
      </c>
      <c r="B1370">
        <v>1309</v>
      </c>
      <c r="C1370" t="s">
        <v>143</v>
      </c>
      <c r="D1370">
        <v>49</v>
      </c>
      <c r="E1370" t="s">
        <v>148</v>
      </c>
      <c r="F1370">
        <v>1</v>
      </c>
      <c r="G1370">
        <v>122</v>
      </c>
      <c r="H1370" s="3">
        <v>258.42</v>
      </c>
      <c r="I1370">
        <v>15</v>
      </c>
      <c r="J1370" t="s">
        <v>1539</v>
      </c>
      <c r="K1370" t="s">
        <v>178</v>
      </c>
      <c r="L1370">
        <v>5</v>
      </c>
    </row>
    <row r="1371" spans="1:12" ht="12.75">
      <c r="A1371">
        <v>304</v>
      </c>
      <c r="B1371">
        <v>1309</v>
      </c>
      <c r="C1371" t="s">
        <v>143</v>
      </c>
      <c r="D1371">
        <v>49</v>
      </c>
      <c r="E1371" t="s">
        <v>148</v>
      </c>
      <c r="F1371">
        <v>1</v>
      </c>
      <c r="G1371">
        <v>125</v>
      </c>
      <c r="H1371" s="3">
        <v>258.45</v>
      </c>
      <c r="I1371">
        <v>16</v>
      </c>
      <c r="J1371" t="s">
        <v>1540</v>
      </c>
      <c r="K1371" t="s">
        <v>177</v>
      </c>
      <c r="L1371">
        <v>5</v>
      </c>
    </row>
    <row r="1372" spans="1:12" ht="12.75">
      <c r="A1372">
        <v>304</v>
      </c>
      <c r="B1372">
        <v>1309</v>
      </c>
      <c r="C1372" t="s">
        <v>143</v>
      </c>
      <c r="D1372">
        <v>49</v>
      </c>
      <c r="E1372" t="s">
        <v>148</v>
      </c>
      <c r="F1372">
        <v>1</v>
      </c>
      <c r="G1372">
        <v>128</v>
      </c>
      <c r="H1372" s="3">
        <v>258.48</v>
      </c>
      <c r="I1372">
        <v>17</v>
      </c>
      <c r="J1372" t="s">
        <v>1541</v>
      </c>
      <c r="K1372" t="s">
        <v>177</v>
      </c>
      <c r="L1372">
        <v>5</v>
      </c>
    </row>
    <row r="1373" spans="1:12" ht="12.75">
      <c r="A1373">
        <v>304</v>
      </c>
      <c r="B1373">
        <v>1309</v>
      </c>
      <c r="C1373" t="s">
        <v>143</v>
      </c>
      <c r="D1373">
        <v>49</v>
      </c>
      <c r="E1373" t="s">
        <v>148</v>
      </c>
      <c r="F1373">
        <v>1</v>
      </c>
      <c r="G1373">
        <v>132</v>
      </c>
      <c r="H1373" s="3">
        <v>258.52</v>
      </c>
      <c r="I1373">
        <v>18</v>
      </c>
      <c r="J1373" t="s">
        <v>1542</v>
      </c>
      <c r="K1373" t="s">
        <v>1543</v>
      </c>
      <c r="L1373">
        <v>3</v>
      </c>
    </row>
    <row r="1374" spans="1:12" ht="12.75">
      <c r="A1374">
        <v>304</v>
      </c>
      <c r="B1374">
        <v>1309</v>
      </c>
      <c r="C1374" t="s">
        <v>143</v>
      </c>
      <c r="D1374">
        <v>49</v>
      </c>
      <c r="E1374" t="s">
        <v>148</v>
      </c>
      <c r="F1374">
        <v>1</v>
      </c>
      <c r="G1374">
        <v>141</v>
      </c>
      <c r="H1374" s="3">
        <v>258.61</v>
      </c>
      <c r="I1374">
        <v>19</v>
      </c>
      <c r="J1374" t="s">
        <v>1544</v>
      </c>
      <c r="K1374" t="s">
        <v>1543</v>
      </c>
      <c r="L1374">
        <v>3</v>
      </c>
    </row>
    <row r="1375" spans="1:12" ht="12.75">
      <c r="A1375">
        <v>304</v>
      </c>
      <c r="B1375">
        <v>1309</v>
      </c>
      <c r="C1375" t="s">
        <v>143</v>
      </c>
      <c r="D1375">
        <v>49</v>
      </c>
      <c r="E1375" t="s">
        <v>148</v>
      </c>
      <c r="F1375">
        <v>1</v>
      </c>
      <c r="G1375">
        <v>145</v>
      </c>
      <c r="H1375" s="3">
        <v>258.65</v>
      </c>
      <c r="I1375">
        <v>20</v>
      </c>
      <c r="J1375" t="s">
        <v>1545</v>
      </c>
      <c r="K1375" t="s">
        <v>1546</v>
      </c>
      <c r="L1375">
        <v>0</v>
      </c>
    </row>
    <row r="1376" spans="1:12" ht="12.75">
      <c r="A1376">
        <v>304</v>
      </c>
      <c r="B1376">
        <v>1309</v>
      </c>
      <c r="C1376" t="s">
        <v>143</v>
      </c>
      <c r="D1376">
        <v>49</v>
      </c>
      <c r="E1376" t="s">
        <v>148</v>
      </c>
      <c r="F1376">
        <v>2</v>
      </c>
      <c r="G1376">
        <v>0</v>
      </c>
      <c r="H1376" s="3">
        <v>258.7</v>
      </c>
      <c r="I1376">
        <v>1</v>
      </c>
      <c r="J1376" t="s">
        <v>1547</v>
      </c>
      <c r="K1376" t="s">
        <v>1548</v>
      </c>
      <c r="L1376">
        <v>5</v>
      </c>
    </row>
    <row r="1377" spans="1:12" ht="12.75">
      <c r="A1377">
        <v>304</v>
      </c>
      <c r="B1377">
        <v>1309</v>
      </c>
      <c r="C1377" t="s">
        <v>143</v>
      </c>
      <c r="D1377">
        <v>49</v>
      </c>
      <c r="E1377" t="s">
        <v>148</v>
      </c>
      <c r="F1377">
        <v>2</v>
      </c>
      <c r="G1377">
        <v>7</v>
      </c>
      <c r="H1377" s="3">
        <v>258.77</v>
      </c>
      <c r="I1377">
        <v>2</v>
      </c>
      <c r="J1377" t="s">
        <v>1549</v>
      </c>
      <c r="K1377" t="s">
        <v>1548</v>
      </c>
      <c r="L1377">
        <v>5</v>
      </c>
    </row>
    <row r="1378" spans="1:12" ht="12.75">
      <c r="A1378">
        <v>304</v>
      </c>
      <c r="B1378">
        <v>1309</v>
      </c>
      <c r="C1378" t="s">
        <v>143</v>
      </c>
      <c r="D1378">
        <v>49</v>
      </c>
      <c r="E1378" t="s">
        <v>148</v>
      </c>
      <c r="F1378">
        <v>2</v>
      </c>
      <c r="G1378">
        <v>10</v>
      </c>
      <c r="H1378" s="3">
        <v>258.8</v>
      </c>
      <c r="I1378">
        <v>3</v>
      </c>
      <c r="J1378" t="s">
        <v>1550</v>
      </c>
      <c r="K1378" t="s">
        <v>1548</v>
      </c>
      <c r="L1378">
        <v>5</v>
      </c>
    </row>
    <row r="1379" spans="1:12" ht="12.75">
      <c r="A1379">
        <v>304</v>
      </c>
      <c r="B1379">
        <v>1309</v>
      </c>
      <c r="C1379" t="s">
        <v>143</v>
      </c>
      <c r="D1379">
        <v>49</v>
      </c>
      <c r="E1379" t="s">
        <v>148</v>
      </c>
      <c r="F1379">
        <v>2</v>
      </c>
      <c r="G1379">
        <v>24</v>
      </c>
      <c r="H1379" s="3">
        <v>258.94</v>
      </c>
      <c r="I1379">
        <v>4</v>
      </c>
      <c r="J1379" t="s">
        <v>1551</v>
      </c>
      <c r="K1379" t="s">
        <v>1548</v>
      </c>
      <c r="L1379">
        <v>5</v>
      </c>
    </row>
    <row r="1380" spans="1:12" ht="12.75">
      <c r="A1380">
        <v>304</v>
      </c>
      <c r="B1380">
        <v>1309</v>
      </c>
      <c r="C1380" t="s">
        <v>143</v>
      </c>
      <c r="D1380">
        <v>49</v>
      </c>
      <c r="E1380" t="s">
        <v>148</v>
      </c>
      <c r="F1380">
        <v>2</v>
      </c>
      <c r="G1380">
        <v>32</v>
      </c>
      <c r="H1380" s="3">
        <v>259.02</v>
      </c>
      <c r="I1380">
        <v>5</v>
      </c>
      <c r="J1380" t="s">
        <v>1552</v>
      </c>
      <c r="K1380" t="s">
        <v>178</v>
      </c>
      <c r="L1380">
        <v>5</v>
      </c>
    </row>
    <row r="1381" spans="1:12" ht="12.75">
      <c r="A1381">
        <v>304</v>
      </c>
      <c r="B1381">
        <v>1309</v>
      </c>
      <c r="C1381" t="s">
        <v>143</v>
      </c>
      <c r="D1381">
        <v>49</v>
      </c>
      <c r="E1381" t="s">
        <v>148</v>
      </c>
      <c r="F1381">
        <v>2</v>
      </c>
      <c r="G1381">
        <v>35</v>
      </c>
      <c r="H1381" s="3">
        <v>259.05</v>
      </c>
      <c r="I1381">
        <v>6</v>
      </c>
      <c r="J1381" t="s">
        <v>1553</v>
      </c>
      <c r="K1381" t="s">
        <v>178</v>
      </c>
      <c r="L1381">
        <v>5</v>
      </c>
    </row>
    <row r="1382" spans="1:12" ht="12.75">
      <c r="A1382">
        <v>304</v>
      </c>
      <c r="B1382">
        <v>1309</v>
      </c>
      <c r="C1382" t="s">
        <v>143</v>
      </c>
      <c r="D1382">
        <v>49</v>
      </c>
      <c r="E1382" t="s">
        <v>148</v>
      </c>
      <c r="F1382">
        <v>2</v>
      </c>
      <c r="G1382">
        <v>41</v>
      </c>
      <c r="H1382" s="3">
        <v>259.11</v>
      </c>
      <c r="I1382">
        <v>7</v>
      </c>
      <c r="J1382" t="s">
        <v>1554</v>
      </c>
      <c r="K1382" t="s">
        <v>178</v>
      </c>
      <c r="L1382">
        <v>5</v>
      </c>
    </row>
    <row r="1383" spans="1:12" ht="12.75">
      <c r="A1383">
        <v>304</v>
      </c>
      <c r="B1383">
        <v>1309</v>
      </c>
      <c r="C1383" t="s">
        <v>143</v>
      </c>
      <c r="D1383">
        <v>49</v>
      </c>
      <c r="E1383" t="s">
        <v>148</v>
      </c>
      <c r="F1383">
        <v>2</v>
      </c>
      <c r="G1383">
        <v>44</v>
      </c>
      <c r="H1383" s="3">
        <v>259.14</v>
      </c>
      <c r="I1383">
        <v>8</v>
      </c>
      <c r="J1383" t="s">
        <v>1555</v>
      </c>
      <c r="K1383" t="s">
        <v>104</v>
      </c>
      <c r="L1383">
        <v>4</v>
      </c>
    </row>
    <row r="1384" spans="1:12" ht="12.75">
      <c r="A1384">
        <v>304</v>
      </c>
      <c r="B1384">
        <v>1309</v>
      </c>
      <c r="C1384" t="s">
        <v>143</v>
      </c>
      <c r="D1384">
        <v>49</v>
      </c>
      <c r="E1384" t="s">
        <v>148</v>
      </c>
      <c r="F1384">
        <v>2</v>
      </c>
      <c r="G1384">
        <v>48</v>
      </c>
      <c r="H1384" s="3">
        <v>259.18</v>
      </c>
      <c r="I1384">
        <v>9</v>
      </c>
      <c r="J1384" t="s">
        <v>1556</v>
      </c>
      <c r="K1384" t="s">
        <v>104</v>
      </c>
      <c r="L1384">
        <v>4</v>
      </c>
    </row>
    <row r="1385" spans="1:12" ht="12.75">
      <c r="A1385">
        <v>304</v>
      </c>
      <c r="B1385">
        <v>1309</v>
      </c>
      <c r="C1385" t="s">
        <v>143</v>
      </c>
      <c r="D1385">
        <v>49</v>
      </c>
      <c r="E1385" t="s">
        <v>148</v>
      </c>
      <c r="F1385">
        <v>2</v>
      </c>
      <c r="G1385">
        <v>56</v>
      </c>
      <c r="H1385" s="3">
        <v>259.26</v>
      </c>
      <c r="I1385">
        <v>10</v>
      </c>
      <c r="J1385" t="s">
        <v>1557</v>
      </c>
      <c r="K1385" t="s">
        <v>104</v>
      </c>
      <c r="L1385">
        <v>4</v>
      </c>
    </row>
    <row r="1386" spans="1:12" ht="12.75">
      <c r="A1386">
        <v>304</v>
      </c>
      <c r="B1386">
        <v>1309</v>
      </c>
      <c r="C1386" t="s">
        <v>143</v>
      </c>
      <c r="D1386">
        <v>49</v>
      </c>
      <c r="E1386" t="s">
        <v>148</v>
      </c>
      <c r="F1386">
        <v>2</v>
      </c>
      <c r="G1386">
        <v>62</v>
      </c>
      <c r="H1386" s="3">
        <v>259.32</v>
      </c>
      <c r="I1386">
        <v>11</v>
      </c>
      <c r="J1386" t="s">
        <v>1558</v>
      </c>
      <c r="K1386" t="s">
        <v>104</v>
      </c>
      <c r="L1386">
        <v>4</v>
      </c>
    </row>
    <row r="1387" spans="1:12" ht="12.75">
      <c r="A1387">
        <v>304</v>
      </c>
      <c r="B1387">
        <v>1309</v>
      </c>
      <c r="C1387" t="s">
        <v>143</v>
      </c>
      <c r="D1387">
        <v>49</v>
      </c>
      <c r="E1387" t="s">
        <v>148</v>
      </c>
      <c r="F1387">
        <v>2</v>
      </c>
      <c r="G1387">
        <v>65</v>
      </c>
      <c r="H1387" s="3">
        <v>259.35</v>
      </c>
      <c r="I1387">
        <v>12</v>
      </c>
      <c r="J1387" t="s">
        <v>1559</v>
      </c>
      <c r="K1387" t="s">
        <v>104</v>
      </c>
      <c r="L1387">
        <v>4</v>
      </c>
    </row>
    <row r="1388" spans="1:12" ht="12.75">
      <c r="A1388">
        <v>304</v>
      </c>
      <c r="B1388">
        <v>1309</v>
      </c>
      <c r="C1388" t="s">
        <v>143</v>
      </c>
      <c r="D1388">
        <v>49</v>
      </c>
      <c r="E1388" t="s">
        <v>148</v>
      </c>
      <c r="F1388">
        <v>2</v>
      </c>
      <c r="G1388">
        <v>68</v>
      </c>
      <c r="H1388" s="3">
        <v>259.38</v>
      </c>
      <c r="I1388">
        <v>13</v>
      </c>
      <c r="J1388" t="s">
        <v>1560</v>
      </c>
      <c r="K1388" t="s">
        <v>104</v>
      </c>
      <c r="L1388">
        <v>4</v>
      </c>
    </row>
    <row r="1389" spans="1:12" ht="12.75">
      <c r="A1389">
        <v>304</v>
      </c>
      <c r="B1389">
        <v>1309</v>
      </c>
      <c r="C1389" t="s">
        <v>143</v>
      </c>
      <c r="D1389">
        <v>49</v>
      </c>
      <c r="E1389" t="s">
        <v>148</v>
      </c>
      <c r="F1389">
        <v>2</v>
      </c>
      <c r="G1389">
        <v>75</v>
      </c>
      <c r="H1389" s="3">
        <v>259.45</v>
      </c>
      <c r="I1389">
        <v>14</v>
      </c>
      <c r="J1389" t="s">
        <v>1561</v>
      </c>
      <c r="K1389" t="s">
        <v>104</v>
      </c>
      <c r="L1389">
        <v>4</v>
      </c>
    </row>
    <row r="1390" spans="1:12" ht="12.75">
      <c r="A1390">
        <v>304</v>
      </c>
      <c r="B1390">
        <v>1309</v>
      </c>
      <c r="C1390" t="s">
        <v>143</v>
      </c>
      <c r="D1390">
        <v>50</v>
      </c>
      <c r="E1390" t="s">
        <v>148</v>
      </c>
      <c r="F1390">
        <v>1</v>
      </c>
      <c r="G1390">
        <v>0</v>
      </c>
      <c r="H1390" s="3">
        <v>262</v>
      </c>
      <c r="I1390">
        <v>1</v>
      </c>
      <c r="J1390" t="s">
        <v>1562</v>
      </c>
      <c r="K1390" t="s">
        <v>106</v>
      </c>
      <c r="L1390">
        <v>0</v>
      </c>
    </row>
    <row r="1391" spans="1:12" ht="12.75">
      <c r="A1391">
        <v>304</v>
      </c>
      <c r="B1391">
        <v>1309</v>
      </c>
      <c r="C1391" t="s">
        <v>143</v>
      </c>
      <c r="D1391">
        <v>50</v>
      </c>
      <c r="E1391" t="s">
        <v>148</v>
      </c>
      <c r="F1391">
        <v>1</v>
      </c>
      <c r="G1391">
        <v>8</v>
      </c>
      <c r="H1391" s="3">
        <v>262.08</v>
      </c>
      <c r="I1391">
        <v>2</v>
      </c>
      <c r="J1391" t="s">
        <v>1563</v>
      </c>
      <c r="K1391" t="s">
        <v>106</v>
      </c>
      <c r="L1391">
        <v>0</v>
      </c>
    </row>
    <row r="1392" spans="1:12" ht="12.75">
      <c r="A1392">
        <v>304</v>
      </c>
      <c r="B1392">
        <v>1309</v>
      </c>
      <c r="C1392" t="s">
        <v>143</v>
      </c>
      <c r="D1392">
        <v>50</v>
      </c>
      <c r="E1392" t="s">
        <v>148</v>
      </c>
      <c r="F1392">
        <v>1</v>
      </c>
      <c r="G1392">
        <v>14</v>
      </c>
      <c r="H1392" s="3">
        <v>262.14</v>
      </c>
      <c r="I1392">
        <v>3</v>
      </c>
      <c r="J1392" t="s">
        <v>1564</v>
      </c>
      <c r="K1392" t="s">
        <v>89</v>
      </c>
      <c r="L1392">
        <v>4</v>
      </c>
    </row>
    <row r="1393" spans="1:12" ht="12.75">
      <c r="A1393">
        <v>304</v>
      </c>
      <c r="B1393">
        <v>1309</v>
      </c>
      <c r="C1393" t="s">
        <v>143</v>
      </c>
      <c r="D1393">
        <v>50</v>
      </c>
      <c r="E1393" t="s">
        <v>148</v>
      </c>
      <c r="F1393">
        <v>1</v>
      </c>
      <c r="G1393">
        <v>29</v>
      </c>
      <c r="H1393" s="3">
        <v>262.29</v>
      </c>
      <c r="I1393">
        <v>4</v>
      </c>
      <c r="J1393" t="s">
        <v>1565</v>
      </c>
      <c r="K1393" t="s">
        <v>89</v>
      </c>
      <c r="L1393">
        <v>4</v>
      </c>
    </row>
    <row r="1394" spans="1:12" ht="12.75">
      <c r="A1394">
        <v>304</v>
      </c>
      <c r="B1394">
        <v>1309</v>
      </c>
      <c r="C1394" t="s">
        <v>143</v>
      </c>
      <c r="D1394">
        <v>50</v>
      </c>
      <c r="E1394" t="s">
        <v>148</v>
      </c>
      <c r="F1394">
        <v>1</v>
      </c>
      <c r="G1394">
        <v>51</v>
      </c>
      <c r="H1394" s="3">
        <v>262.51</v>
      </c>
      <c r="I1394">
        <v>5</v>
      </c>
      <c r="J1394" t="s">
        <v>1566</v>
      </c>
      <c r="K1394" t="s">
        <v>89</v>
      </c>
      <c r="L1394">
        <v>4</v>
      </c>
    </row>
    <row r="1395" spans="1:12" ht="12.75">
      <c r="A1395">
        <v>304</v>
      </c>
      <c r="B1395">
        <v>1309</v>
      </c>
      <c r="C1395" t="s">
        <v>143</v>
      </c>
      <c r="D1395">
        <v>50</v>
      </c>
      <c r="E1395" t="s">
        <v>148</v>
      </c>
      <c r="F1395">
        <v>1</v>
      </c>
      <c r="G1395">
        <v>63</v>
      </c>
      <c r="H1395" s="3">
        <v>262.63</v>
      </c>
      <c r="I1395">
        <v>6</v>
      </c>
      <c r="J1395" t="s">
        <v>1567</v>
      </c>
      <c r="K1395" t="s">
        <v>89</v>
      </c>
      <c r="L1395">
        <v>4</v>
      </c>
    </row>
    <row r="1396" spans="1:12" ht="12.75">
      <c r="A1396">
        <v>304</v>
      </c>
      <c r="B1396">
        <v>1309</v>
      </c>
      <c r="C1396" t="s">
        <v>143</v>
      </c>
      <c r="D1396">
        <v>50</v>
      </c>
      <c r="E1396" t="s">
        <v>148</v>
      </c>
      <c r="F1396">
        <v>1</v>
      </c>
      <c r="G1396">
        <v>72</v>
      </c>
      <c r="H1396" s="3">
        <v>262.72</v>
      </c>
      <c r="I1396">
        <v>7</v>
      </c>
      <c r="J1396" t="s">
        <v>1568</v>
      </c>
      <c r="K1396" t="s">
        <v>89</v>
      </c>
      <c r="L1396">
        <v>4</v>
      </c>
    </row>
    <row r="1397" spans="1:12" ht="12.75">
      <c r="A1397">
        <v>304</v>
      </c>
      <c r="B1397">
        <v>1309</v>
      </c>
      <c r="C1397" t="s">
        <v>143</v>
      </c>
      <c r="D1397">
        <v>50</v>
      </c>
      <c r="E1397" t="s">
        <v>148</v>
      </c>
      <c r="F1397">
        <v>1</v>
      </c>
      <c r="G1397">
        <v>99</v>
      </c>
      <c r="H1397" s="3">
        <v>262.99</v>
      </c>
      <c r="I1397">
        <v>8</v>
      </c>
      <c r="J1397" t="s">
        <v>1569</v>
      </c>
      <c r="K1397" t="s">
        <v>89</v>
      </c>
      <c r="L1397">
        <v>4</v>
      </c>
    </row>
    <row r="1398" spans="1:12" ht="12.75">
      <c r="A1398">
        <v>304</v>
      </c>
      <c r="B1398">
        <v>1309</v>
      </c>
      <c r="C1398" t="s">
        <v>143</v>
      </c>
      <c r="D1398">
        <v>50</v>
      </c>
      <c r="E1398" t="s">
        <v>148</v>
      </c>
      <c r="F1398">
        <v>1</v>
      </c>
      <c r="G1398">
        <v>120</v>
      </c>
      <c r="H1398" s="3">
        <v>263.2</v>
      </c>
      <c r="I1398">
        <v>9</v>
      </c>
      <c r="J1398" t="s">
        <v>1570</v>
      </c>
      <c r="K1398" t="s">
        <v>89</v>
      </c>
      <c r="L1398">
        <v>4</v>
      </c>
    </row>
    <row r="1399" spans="1:12" ht="12.75">
      <c r="A1399">
        <v>304</v>
      </c>
      <c r="B1399">
        <v>1309</v>
      </c>
      <c r="C1399" t="s">
        <v>143</v>
      </c>
      <c r="D1399">
        <v>50</v>
      </c>
      <c r="E1399" t="s">
        <v>148</v>
      </c>
      <c r="F1399">
        <v>1</v>
      </c>
      <c r="G1399">
        <v>144</v>
      </c>
      <c r="H1399" s="3">
        <v>263.44</v>
      </c>
      <c r="I1399">
        <v>10</v>
      </c>
      <c r="J1399" t="s">
        <v>1571</v>
      </c>
      <c r="K1399" t="s">
        <v>89</v>
      </c>
      <c r="L1399">
        <v>4</v>
      </c>
    </row>
    <row r="1400" spans="1:12" ht="12.75">
      <c r="A1400">
        <v>304</v>
      </c>
      <c r="B1400">
        <v>1309</v>
      </c>
      <c r="C1400" t="s">
        <v>143</v>
      </c>
      <c r="D1400">
        <v>50</v>
      </c>
      <c r="E1400" t="s">
        <v>148</v>
      </c>
      <c r="F1400">
        <v>2</v>
      </c>
      <c r="G1400">
        <v>0</v>
      </c>
      <c r="H1400" s="3">
        <v>263.5</v>
      </c>
      <c r="I1400">
        <v>1</v>
      </c>
      <c r="J1400" t="s">
        <v>1572</v>
      </c>
      <c r="K1400" t="s">
        <v>89</v>
      </c>
      <c r="L1400">
        <v>4</v>
      </c>
    </row>
    <row r="1401" spans="1:12" ht="12.75">
      <c r="A1401">
        <v>304</v>
      </c>
      <c r="B1401">
        <v>1309</v>
      </c>
      <c r="C1401" t="s">
        <v>143</v>
      </c>
      <c r="D1401">
        <v>50</v>
      </c>
      <c r="E1401" t="s">
        <v>148</v>
      </c>
      <c r="F1401">
        <v>2</v>
      </c>
      <c r="G1401">
        <v>26</v>
      </c>
      <c r="H1401" s="3">
        <v>263.76</v>
      </c>
      <c r="I1401">
        <v>2</v>
      </c>
      <c r="J1401" t="s">
        <v>1573</v>
      </c>
      <c r="K1401" t="s">
        <v>89</v>
      </c>
      <c r="L1401">
        <v>4</v>
      </c>
    </row>
    <row r="1402" spans="1:12" ht="12.75">
      <c r="A1402">
        <v>304</v>
      </c>
      <c r="B1402">
        <v>1309</v>
      </c>
      <c r="C1402" t="s">
        <v>143</v>
      </c>
      <c r="D1402">
        <v>50</v>
      </c>
      <c r="E1402" t="s">
        <v>148</v>
      </c>
      <c r="F1402">
        <v>2</v>
      </c>
      <c r="G1402">
        <v>29</v>
      </c>
      <c r="H1402" s="3">
        <v>263.79</v>
      </c>
      <c r="I1402">
        <v>3</v>
      </c>
      <c r="J1402" t="s">
        <v>1574</v>
      </c>
      <c r="K1402" t="s">
        <v>89</v>
      </c>
      <c r="L1402">
        <v>4</v>
      </c>
    </row>
    <row r="1403" spans="1:12" ht="12.75">
      <c r="A1403">
        <v>304</v>
      </c>
      <c r="B1403">
        <v>1309</v>
      </c>
      <c r="C1403" t="s">
        <v>143</v>
      </c>
      <c r="D1403">
        <v>50</v>
      </c>
      <c r="E1403" t="s">
        <v>148</v>
      </c>
      <c r="F1403">
        <v>2</v>
      </c>
      <c r="G1403">
        <v>38</v>
      </c>
      <c r="H1403" s="3">
        <v>263.88</v>
      </c>
      <c r="I1403">
        <v>4</v>
      </c>
      <c r="J1403" t="s">
        <v>1575</v>
      </c>
      <c r="K1403" t="s">
        <v>89</v>
      </c>
      <c r="L1403">
        <v>4</v>
      </c>
    </row>
    <row r="1404" spans="1:12" ht="12.75">
      <c r="A1404">
        <v>304</v>
      </c>
      <c r="B1404">
        <v>1309</v>
      </c>
      <c r="C1404" t="s">
        <v>143</v>
      </c>
      <c r="D1404">
        <v>50</v>
      </c>
      <c r="E1404" t="s">
        <v>148</v>
      </c>
      <c r="F1404">
        <v>2</v>
      </c>
      <c r="G1404">
        <v>49</v>
      </c>
      <c r="H1404" s="3">
        <v>263.99</v>
      </c>
      <c r="I1404">
        <v>5</v>
      </c>
      <c r="J1404" t="s">
        <v>1576</v>
      </c>
      <c r="K1404" t="s">
        <v>89</v>
      </c>
      <c r="L1404">
        <v>4</v>
      </c>
    </row>
    <row r="1405" spans="1:12" ht="12.75">
      <c r="A1405">
        <v>304</v>
      </c>
      <c r="B1405">
        <v>1309</v>
      </c>
      <c r="C1405" t="s">
        <v>143</v>
      </c>
      <c r="D1405">
        <v>50</v>
      </c>
      <c r="E1405" t="s">
        <v>148</v>
      </c>
      <c r="F1405">
        <v>2</v>
      </c>
      <c r="G1405">
        <v>57</v>
      </c>
      <c r="H1405" s="3">
        <v>264.07</v>
      </c>
      <c r="I1405">
        <v>6</v>
      </c>
      <c r="J1405" t="s">
        <v>1577</v>
      </c>
      <c r="K1405" t="s">
        <v>89</v>
      </c>
      <c r="L1405">
        <v>4</v>
      </c>
    </row>
    <row r="1406" spans="1:12" ht="12.75">
      <c r="A1406">
        <v>304</v>
      </c>
      <c r="B1406">
        <v>1309</v>
      </c>
      <c r="C1406" t="s">
        <v>143</v>
      </c>
      <c r="D1406">
        <v>50</v>
      </c>
      <c r="E1406" t="s">
        <v>148</v>
      </c>
      <c r="F1406">
        <v>2</v>
      </c>
      <c r="G1406">
        <v>69</v>
      </c>
      <c r="H1406" s="3">
        <v>264.19</v>
      </c>
      <c r="I1406">
        <v>7</v>
      </c>
      <c r="J1406" t="s">
        <v>1578</v>
      </c>
      <c r="K1406" t="s">
        <v>89</v>
      </c>
      <c r="L1406">
        <v>4</v>
      </c>
    </row>
    <row r="1407" spans="1:12" ht="12.75">
      <c r="A1407">
        <v>304</v>
      </c>
      <c r="B1407">
        <v>1309</v>
      </c>
      <c r="C1407" t="s">
        <v>143</v>
      </c>
      <c r="D1407">
        <v>50</v>
      </c>
      <c r="E1407" t="s">
        <v>148</v>
      </c>
      <c r="F1407">
        <v>2</v>
      </c>
      <c r="G1407">
        <v>76</v>
      </c>
      <c r="H1407" s="3">
        <v>264.26</v>
      </c>
      <c r="I1407">
        <v>8</v>
      </c>
      <c r="J1407" t="s">
        <v>1579</v>
      </c>
      <c r="K1407" t="s">
        <v>89</v>
      </c>
      <c r="L1407">
        <v>4</v>
      </c>
    </row>
    <row r="1408" spans="1:12" ht="12.75">
      <c r="A1408">
        <v>304</v>
      </c>
      <c r="B1408">
        <v>1309</v>
      </c>
      <c r="C1408" t="s">
        <v>143</v>
      </c>
      <c r="D1408">
        <v>50</v>
      </c>
      <c r="E1408" t="s">
        <v>148</v>
      </c>
      <c r="F1408">
        <v>2</v>
      </c>
      <c r="G1408">
        <v>80</v>
      </c>
      <c r="H1408" s="3">
        <v>264.3</v>
      </c>
      <c r="I1408">
        <v>9</v>
      </c>
      <c r="J1408" t="s">
        <v>1580</v>
      </c>
      <c r="K1408" t="s">
        <v>89</v>
      </c>
      <c r="L1408">
        <v>4</v>
      </c>
    </row>
    <row r="1409" spans="1:12" ht="12.75">
      <c r="A1409">
        <v>304</v>
      </c>
      <c r="B1409">
        <v>1309</v>
      </c>
      <c r="C1409" t="s">
        <v>143</v>
      </c>
      <c r="D1409">
        <v>50</v>
      </c>
      <c r="E1409" t="s">
        <v>148</v>
      </c>
      <c r="F1409">
        <v>2</v>
      </c>
      <c r="G1409">
        <v>85</v>
      </c>
      <c r="H1409" s="3">
        <v>264.35</v>
      </c>
      <c r="I1409">
        <v>10</v>
      </c>
      <c r="J1409" t="s">
        <v>1581</v>
      </c>
      <c r="K1409" t="s">
        <v>89</v>
      </c>
      <c r="L1409">
        <v>4</v>
      </c>
    </row>
    <row r="1410" spans="1:12" ht="12.75">
      <c r="A1410">
        <v>304</v>
      </c>
      <c r="B1410">
        <v>1309</v>
      </c>
      <c r="C1410" t="s">
        <v>143</v>
      </c>
      <c r="D1410">
        <v>50</v>
      </c>
      <c r="E1410" t="s">
        <v>148</v>
      </c>
      <c r="F1410">
        <v>2</v>
      </c>
      <c r="G1410">
        <v>99</v>
      </c>
      <c r="H1410" s="3">
        <v>264.49</v>
      </c>
      <c r="I1410">
        <v>11</v>
      </c>
      <c r="J1410" t="s">
        <v>1582</v>
      </c>
      <c r="K1410" t="s">
        <v>89</v>
      </c>
      <c r="L1410">
        <v>4</v>
      </c>
    </row>
    <row r="1411" spans="1:12" ht="12.75">
      <c r="A1411">
        <v>304</v>
      </c>
      <c r="B1411">
        <v>1309</v>
      </c>
      <c r="C1411" t="s">
        <v>143</v>
      </c>
      <c r="D1411">
        <v>50</v>
      </c>
      <c r="E1411" t="s">
        <v>148</v>
      </c>
      <c r="F1411">
        <v>2</v>
      </c>
      <c r="G1411">
        <v>104</v>
      </c>
      <c r="H1411" s="3">
        <v>264.54</v>
      </c>
      <c r="I1411">
        <v>12</v>
      </c>
      <c r="J1411" t="s">
        <v>1583</v>
      </c>
      <c r="K1411" t="s">
        <v>89</v>
      </c>
      <c r="L1411">
        <v>4</v>
      </c>
    </row>
    <row r="1412" spans="1:12" ht="12.75">
      <c r="A1412">
        <v>304</v>
      </c>
      <c r="B1412">
        <v>1309</v>
      </c>
      <c r="C1412" t="s">
        <v>143</v>
      </c>
      <c r="D1412">
        <v>50</v>
      </c>
      <c r="E1412" t="s">
        <v>148</v>
      </c>
      <c r="F1412">
        <v>2</v>
      </c>
      <c r="G1412">
        <v>108</v>
      </c>
      <c r="H1412" s="3">
        <v>264.58</v>
      </c>
      <c r="I1412">
        <v>13</v>
      </c>
      <c r="J1412" t="s">
        <v>1584</v>
      </c>
      <c r="K1412" t="s">
        <v>89</v>
      </c>
      <c r="L1412">
        <v>4</v>
      </c>
    </row>
    <row r="1413" spans="1:12" ht="12.75">
      <c r="A1413">
        <v>304</v>
      </c>
      <c r="B1413">
        <v>1309</v>
      </c>
      <c r="C1413" t="s">
        <v>143</v>
      </c>
      <c r="D1413">
        <v>50</v>
      </c>
      <c r="E1413" t="s">
        <v>148</v>
      </c>
      <c r="F1413">
        <v>2</v>
      </c>
      <c r="G1413">
        <v>123</v>
      </c>
      <c r="H1413" s="3">
        <v>264.73</v>
      </c>
      <c r="I1413">
        <v>14</v>
      </c>
      <c r="J1413" t="s">
        <v>1585</v>
      </c>
      <c r="K1413" t="s">
        <v>89</v>
      </c>
      <c r="L1413">
        <v>4</v>
      </c>
    </row>
    <row r="1414" spans="1:12" ht="12.75">
      <c r="A1414">
        <v>304</v>
      </c>
      <c r="B1414">
        <v>1309</v>
      </c>
      <c r="C1414" t="s">
        <v>143</v>
      </c>
      <c r="D1414">
        <v>50</v>
      </c>
      <c r="E1414" t="s">
        <v>148</v>
      </c>
      <c r="F1414">
        <v>3</v>
      </c>
      <c r="G1414">
        <v>0</v>
      </c>
      <c r="H1414" s="3">
        <v>264.89</v>
      </c>
      <c r="I1414">
        <v>1</v>
      </c>
      <c r="J1414" t="s">
        <v>1586</v>
      </c>
      <c r="K1414" t="s">
        <v>89</v>
      </c>
      <c r="L1414">
        <v>4</v>
      </c>
    </row>
    <row r="1415" spans="1:12" ht="12.75">
      <c r="A1415">
        <v>304</v>
      </c>
      <c r="B1415">
        <v>1309</v>
      </c>
      <c r="C1415" t="s">
        <v>143</v>
      </c>
      <c r="D1415">
        <v>50</v>
      </c>
      <c r="E1415" t="s">
        <v>148</v>
      </c>
      <c r="F1415">
        <v>3</v>
      </c>
      <c r="G1415">
        <v>16</v>
      </c>
      <c r="H1415" s="3">
        <v>265.05</v>
      </c>
      <c r="I1415">
        <v>2</v>
      </c>
      <c r="J1415" t="s">
        <v>1587</v>
      </c>
      <c r="K1415" t="s">
        <v>89</v>
      </c>
      <c r="L1415">
        <v>4</v>
      </c>
    </row>
    <row r="1416" spans="1:12" ht="12.75">
      <c r="A1416">
        <v>304</v>
      </c>
      <c r="B1416">
        <v>1309</v>
      </c>
      <c r="C1416" t="s">
        <v>143</v>
      </c>
      <c r="D1416">
        <v>50</v>
      </c>
      <c r="E1416" t="s">
        <v>148</v>
      </c>
      <c r="F1416">
        <v>3</v>
      </c>
      <c r="G1416">
        <v>38</v>
      </c>
      <c r="H1416" s="3">
        <v>265.27</v>
      </c>
      <c r="I1416">
        <v>3</v>
      </c>
      <c r="J1416" t="s">
        <v>1588</v>
      </c>
      <c r="K1416" t="s">
        <v>89</v>
      </c>
      <c r="L1416">
        <v>4</v>
      </c>
    </row>
    <row r="1417" spans="1:12" ht="12.75">
      <c r="A1417">
        <v>304</v>
      </c>
      <c r="B1417">
        <v>1309</v>
      </c>
      <c r="C1417" t="s">
        <v>143</v>
      </c>
      <c r="D1417">
        <v>50</v>
      </c>
      <c r="E1417" t="s">
        <v>148</v>
      </c>
      <c r="F1417">
        <v>3</v>
      </c>
      <c r="G1417">
        <v>56</v>
      </c>
      <c r="H1417" s="3">
        <v>265.45</v>
      </c>
      <c r="I1417">
        <v>4</v>
      </c>
      <c r="J1417" t="s">
        <v>1589</v>
      </c>
      <c r="K1417" t="s">
        <v>89</v>
      </c>
      <c r="L1417">
        <v>4</v>
      </c>
    </row>
    <row r="1418" spans="1:12" ht="12.75">
      <c r="A1418">
        <v>304</v>
      </c>
      <c r="B1418">
        <v>1309</v>
      </c>
      <c r="C1418" t="s">
        <v>143</v>
      </c>
      <c r="D1418">
        <v>50</v>
      </c>
      <c r="E1418" t="s">
        <v>148</v>
      </c>
      <c r="F1418">
        <v>3</v>
      </c>
      <c r="G1418">
        <v>60</v>
      </c>
      <c r="H1418" s="3">
        <v>265.49</v>
      </c>
      <c r="I1418">
        <v>5</v>
      </c>
      <c r="J1418" t="s">
        <v>1590</v>
      </c>
      <c r="K1418" t="s">
        <v>89</v>
      </c>
      <c r="L1418">
        <v>4</v>
      </c>
    </row>
    <row r="1419" spans="1:12" ht="12.75">
      <c r="A1419">
        <v>304</v>
      </c>
      <c r="B1419">
        <v>1309</v>
      </c>
      <c r="C1419" t="s">
        <v>143</v>
      </c>
      <c r="D1419">
        <v>50</v>
      </c>
      <c r="E1419" t="s">
        <v>148</v>
      </c>
      <c r="F1419">
        <v>3</v>
      </c>
      <c r="G1419">
        <v>69</v>
      </c>
      <c r="H1419" s="3">
        <v>265.58</v>
      </c>
      <c r="I1419">
        <v>6</v>
      </c>
      <c r="J1419" t="s">
        <v>1850</v>
      </c>
      <c r="K1419" t="s">
        <v>89</v>
      </c>
      <c r="L1419">
        <v>4</v>
      </c>
    </row>
    <row r="1420" spans="1:12" ht="12.75">
      <c r="A1420">
        <v>304</v>
      </c>
      <c r="B1420">
        <v>1309</v>
      </c>
      <c r="C1420" t="s">
        <v>143</v>
      </c>
      <c r="D1420">
        <v>50</v>
      </c>
      <c r="E1420" t="s">
        <v>148</v>
      </c>
      <c r="F1420">
        <v>3</v>
      </c>
      <c r="G1420">
        <v>87</v>
      </c>
      <c r="H1420" s="3">
        <v>265.76</v>
      </c>
      <c r="I1420">
        <v>7</v>
      </c>
      <c r="J1420" t="s">
        <v>1851</v>
      </c>
      <c r="K1420" t="s">
        <v>89</v>
      </c>
      <c r="L1420">
        <v>4</v>
      </c>
    </row>
    <row r="1421" spans="1:12" ht="12.75">
      <c r="A1421">
        <v>304</v>
      </c>
      <c r="B1421">
        <v>1309</v>
      </c>
      <c r="C1421" t="s">
        <v>143</v>
      </c>
      <c r="D1421">
        <v>50</v>
      </c>
      <c r="E1421" t="s">
        <v>148</v>
      </c>
      <c r="F1421">
        <v>3</v>
      </c>
      <c r="G1421">
        <v>94</v>
      </c>
      <c r="H1421" s="3">
        <v>265.83</v>
      </c>
      <c r="I1421">
        <v>8</v>
      </c>
      <c r="J1421" t="s">
        <v>1852</v>
      </c>
      <c r="K1421" t="s">
        <v>89</v>
      </c>
      <c r="L1421">
        <v>4</v>
      </c>
    </row>
    <row r="1422" spans="1:12" ht="12.75">
      <c r="A1422">
        <v>304</v>
      </c>
      <c r="B1422">
        <v>1309</v>
      </c>
      <c r="C1422" t="s">
        <v>143</v>
      </c>
      <c r="D1422">
        <v>50</v>
      </c>
      <c r="E1422" t="s">
        <v>148</v>
      </c>
      <c r="F1422">
        <v>3</v>
      </c>
      <c r="G1422">
        <v>102</v>
      </c>
      <c r="H1422" s="3">
        <v>265.91</v>
      </c>
      <c r="I1422">
        <v>9</v>
      </c>
      <c r="J1422" t="s">
        <v>1853</v>
      </c>
      <c r="K1422" t="s">
        <v>89</v>
      </c>
      <c r="L1422">
        <v>4</v>
      </c>
    </row>
    <row r="1423" spans="1:12" ht="12.75">
      <c r="A1423">
        <v>304</v>
      </c>
      <c r="B1423">
        <v>1309</v>
      </c>
      <c r="C1423" t="s">
        <v>143</v>
      </c>
      <c r="D1423">
        <v>50</v>
      </c>
      <c r="E1423" t="s">
        <v>148</v>
      </c>
      <c r="F1423">
        <v>3</v>
      </c>
      <c r="G1423">
        <v>110</v>
      </c>
      <c r="H1423" s="3">
        <v>265.99</v>
      </c>
      <c r="I1423">
        <v>10</v>
      </c>
      <c r="J1423" t="s">
        <v>1854</v>
      </c>
      <c r="K1423" t="s">
        <v>89</v>
      </c>
      <c r="L1423">
        <v>4</v>
      </c>
    </row>
    <row r="1424" spans="1:12" ht="12.75">
      <c r="A1424">
        <v>304</v>
      </c>
      <c r="B1424">
        <v>1309</v>
      </c>
      <c r="C1424" t="s">
        <v>143</v>
      </c>
      <c r="D1424">
        <v>50</v>
      </c>
      <c r="E1424" t="s">
        <v>148</v>
      </c>
      <c r="F1424">
        <v>3</v>
      </c>
      <c r="G1424">
        <v>113</v>
      </c>
      <c r="H1424" s="3">
        <v>266.02</v>
      </c>
      <c r="I1424">
        <v>11</v>
      </c>
      <c r="J1424" t="s">
        <v>1855</v>
      </c>
      <c r="K1424" t="s">
        <v>89</v>
      </c>
      <c r="L1424">
        <v>4</v>
      </c>
    </row>
    <row r="1425" spans="1:12" ht="12.75">
      <c r="A1425">
        <v>304</v>
      </c>
      <c r="B1425">
        <v>1309</v>
      </c>
      <c r="C1425" t="s">
        <v>143</v>
      </c>
      <c r="D1425">
        <v>51</v>
      </c>
      <c r="E1425" t="s">
        <v>148</v>
      </c>
      <c r="F1425">
        <v>1</v>
      </c>
      <c r="G1425">
        <v>0</v>
      </c>
      <c r="H1425" s="3">
        <v>266.8</v>
      </c>
      <c r="I1425">
        <v>1</v>
      </c>
      <c r="J1425" t="s">
        <v>1856</v>
      </c>
      <c r="K1425" t="s">
        <v>106</v>
      </c>
      <c r="L1425">
        <v>0</v>
      </c>
    </row>
    <row r="1426" spans="1:12" ht="12.75">
      <c r="A1426">
        <v>304</v>
      </c>
      <c r="B1426">
        <v>1309</v>
      </c>
      <c r="C1426" t="s">
        <v>143</v>
      </c>
      <c r="D1426">
        <v>51</v>
      </c>
      <c r="E1426" t="s">
        <v>148</v>
      </c>
      <c r="F1426">
        <v>1</v>
      </c>
      <c r="G1426">
        <v>8</v>
      </c>
      <c r="H1426" s="3">
        <v>266.88</v>
      </c>
      <c r="I1426">
        <v>2</v>
      </c>
      <c r="J1426" t="s">
        <v>1857</v>
      </c>
      <c r="K1426" t="s">
        <v>106</v>
      </c>
      <c r="L1426">
        <v>0</v>
      </c>
    </row>
    <row r="1427" spans="1:12" ht="12.75">
      <c r="A1427">
        <v>304</v>
      </c>
      <c r="B1427">
        <v>1309</v>
      </c>
      <c r="C1427" t="s">
        <v>143</v>
      </c>
      <c r="D1427">
        <v>51</v>
      </c>
      <c r="E1427" t="s">
        <v>148</v>
      </c>
      <c r="F1427">
        <v>1</v>
      </c>
      <c r="G1427">
        <v>17</v>
      </c>
      <c r="H1427" s="3">
        <v>266.97</v>
      </c>
      <c r="I1427">
        <v>3</v>
      </c>
      <c r="J1427" t="s">
        <v>1858</v>
      </c>
      <c r="K1427" t="s">
        <v>104</v>
      </c>
      <c r="L1427">
        <v>4</v>
      </c>
    </row>
    <row r="1428" spans="1:12" ht="12.75">
      <c r="A1428">
        <v>304</v>
      </c>
      <c r="B1428">
        <v>1309</v>
      </c>
      <c r="C1428" t="s">
        <v>143</v>
      </c>
      <c r="D1428">
        <v>51</v>
      </c>
      <c r="E1428" t="s">
        <v>148</v>
      </c>
      <c r="F1428">
        <v>1</v>
      </c>
      <c r="G1428">
        <v>35</v>
      </c>
      <c r="H1428" s="3">
        <v>267.15</v>
      </c>
      <c r="I1428">
        <v>4</v>
      </c>
      <c r="J1428" t="s">
        <v>1859</v>
      </c>
      <c r="K1428" t="s">
        <v>104</v>
      </c>
      <c r="L1428">
        <v>4</v>
      </c>
    </row>
    <row r="1429" spans="1:12" ht="12.75">
      <c r="A1429">
        <v>304</v>
      </c>
      <c r="B1429">
        <v>1309</v>
      </c>
      <c r="C1429" t="s">
        <v>143</v>
      </c>
      <c r="D1429">
        <v>51</v>
      </c>
      <c r="E1429" t="s">
        <v>148</v>
      </c>
      <c r="F1429">
        <v>1</v>
      </c>
      <c r="G1429">
        <v>59</v>
      </c>
      <c r="H1429" s="3">
        <v>267.39</v>
      </c>
      <c r="I1429">
        <v>5</v>
      </c>
      <c r="J1429" t="s">
        <v>1860</v>
      </c>
      <c r="K1429" t="s">
        <v>1861</v>
      </c>
      <c r="L1429">
        <v>4</v>
      </c>
    </row>
    <row r="1430" spans="1:12" ht="12.75">
      <c r="A1430">
        <v>304</v>
      </c>
      <c r="B1430">
        <v>1309</v>
      </c>
      <c r="C1430" t="s">
        <v>143</v>
      </c>
      <c r="D1430">
        <v>51</v>
      </c>
      <c r="E1430" t="s">
        <v>148</v>
      </c>
      <c r="F1430">
        <v>1</v>
      </c>
      <c r="G1430">
        <v>94</v>
      </c>
      <c r="H1430" s="3">
        <v>267.74</v>
      </c>
      <c r="I1430">
        <v>6</v>
      </c>
      <c r="J1430" t="s">
        <v>1862</v>
      </c>
      <c r="K1430" t="s">
        <v>89</v>
      </c>
      <c r="L1430">
        <v>4</v>
      </c>
    </row>
    <row r="1431" spans="1:12" ht="12.75">
      <c r="A1431">
        <v>304</v>
      </c>
      <c r="B1431">
        <v>1309</v>
      </c>
      <c r="C1431" t="s">
        <v>143</v>
      </c>
      <c r="D1431">
        <v>51</v>
      </c>
      <c r="E1431" t="s">
        <v>148</v>
      </c>
      <c r="F1431">
        <v>2</v>
      </c>
      <c r="G1431">
        <v>0</v>
      </c>
      <c r="H1431" s="3">
        <v>267.83</v>
      </c>
      <c r="I1431">
        <v>1</v>
      </c>
      <c r="J1431" t="s">
        <v>1863</v>
      </c>
      <c r="K1431" t="s">
        <v>104</v>
      </c>
      <c r="L1431">
        <v>4</v>
      </c>
    </row>
    <row r="1432" spans="1:12" ht="12.75">
      <c r="A1432">
        <v>304</v>
      </c>
      <c r="B1432">
        <v>1309</v>
      </c>
      <c r="C1432" t="s">
        <v>143</v>
      </c>
      <c r="D1432">
        <v>51</v>
      </c>
      <c r="E1432" t="s">
        <v>148</v>
      </c>
      <c r="F1432">
        <v>2</v>
      </c>
      <c r="G1432">
        <v>113</v>
      </c>
      <c r="H1432" s="3">
        <v>268.96</v>
      </c>
      <c r="I1432">
        <v>2</v>
      </c>
      <c r="J1432" t="s">
        <v>1864</v>
      </c>
      <c r="K1432" t="s">
        <v>104</v>
      </c>
      <c r="L1432">
        <v>4</v>
      </c>
    </row>
    <row r="1433" spans="1:12" ht="12.75">
      <c r="A1433">
        <v>304</v>
      </c>
      <c r="B1433">
        <v>1309</v>
      </c>
      <c r="C1433" t="s">
        <v>143</v>
      </c>
      <c r="D1433">
        <v>51</v>
      </c>
      <c r="E1433" t="s">
        <v>148</v>
      </c>
      <c r="F1433">
        <v>2</v>
      </c>
      <c r="G1433">
        <v>117</v>
      </c>
      <c r="H1433" s="3">
        <v>269</v>
      </c>
      <c r="I1433">
        <v>3</v>
      </c>
      <c r="J1433" t="s">
        <v>1865</v>
      </c>
      <c r="K1433" t="s">
        <v>104</v>
      </c>
      <c r="L1433">
        <v>4</v>
      </c>
    </row>
    <row r="1434" spans="1:12" ht="12.75">
      <c r="A1434">
        <v>304</v>
      </c>
      <c r="B1434">
        <v>1309</v>
      </c>
      <c r="C1434" t="s">
        <v>143</v>
      </c>
      <c r="D1434">
        <v>51</v>
      </c>
      <c r="E1434" t="s">
        <v>148</v>
      </c>
      <c r="F1434">
        <v>2</v>
      </c>
      <c r="G1434">
        <v>122</v>
      </c>
      <c r="H1434" s="3">
        <v>269.05</v>
      </c>
      <c r="I1434">
        <v>4</v>
      </c>
      <c r="J1434" t="s">
        <v>1866</v>
      </c>
      <c r="K1434" t="s">
        <v>104</v>
      </c>
      <c r="L1434">
        <v>4</v>
      </c>
    </row>
    <row r="1435" spans="1:12" ht="12.75">
      <c r="A1435">
        <v>304</v>
      </c>
      <c r="B1435">
        <v>1309</v>
      </c>
      <c r="C1435" t="s">
        <v>143</v>
      </c>
      <c r="D1435">
        <v>51</v>
      </c>
      <c r="E1435" t="s">
        <v>148</v>
      </c>
      <c r="F1435">
        <v>2</v>
      </c>
      <c r="G1435">
        <v>145</v>
      </c>
      <c r="H1435" s="3">
        <v>269.28</v>
      </c>
      <c r="I1435">
        <v>5</v>
      </c>
      <c r="J1435" t="s">
        <v>1867</v>
      </c>
      <c r="K1435" t="s">
        <v>104</v>
      </c>
      <c r="L1435">
        <v>4</v>
      </c>
    </row>
    <row r="1436" spans="1:12" ht="12.75">
      <c r="A1436">
        <v>304</v>
      </c>
      <c r="B1436">
        <v>1309</v>
      </c>
      <c r="C1436" t="s">
        <v>143</v>
      </c>
      <c r="D1436">
        <v>51</v>
      </c>
      <c r="E1436" t="s">
        <v>148</v>
      </c>
      <c r="F1436">
        <v>3</v>
      </c>
      <c r="G1436">
        <v>0</v>
      </c>
      <c r="H1436" s="3">
        <v>269.33</v>
      </c>
      <c r="I1436">
        <v>1</v>
      </c>
      <c r="J1436" t="s">
        <v>1868</v>
      </c>
      <c r="K1436" t="s">
        <v>104</v>
      </c>
      <c r="L1436">
        <v>4</v>
      </c>
    </row>
    <row r="1437" spans="1:12" ht="12.75">
      <c r="A1437">
        <v>304</v>
      </c>
      <c r="B1437">
        <v>1309</v>
      </c>
      <c r="C1437" t="s">
        <v>143</v>
      </c>
      <c r="D1437">
        <v>51</v>
      </c>
      <c r="E1437" t="s">
        <v>148</v>
      </c>
      <c r="F1437">
        <v>3</v>
      </c>
      <c r="G1437">
        <v>20</v>
      </c>
      <c r="H1437" s="3">
        <v>269.53</v>
      </c>
      <c r="I1437">
        <v>2</v>
      </c>
      <c r="J1437" t="s">
        <v>1869</v>
      </c>
      <c r="K1437" t="s">
        <v>104</v>
      </c>
      <c r="L1437">
        <v>4</v>
      </c>
    </row>
    <row r="1438" spans="1:12" ht="12.75">
      <c r="A1438">
        <v>304</v>
      </c>
      <c r="B1438">
        <v>1309</v>
      </c>
      <c r="C1438" t="s">
        <v>143</v>
      </c>
      <c r="D1438">
        <v>51</v>
      </c>
      <c r="E1438" t="s">
        <v>148</v>
      </c>
      <c r="F1438">
        <v>3</v>
      </c>
      <c r="G1438">
        <v>53</v>
      </c>
      <c r="H1438" s="3">
        <v>269.86</v>
      </c>
      <c r="I1438">
        <v>3</v>
      </c>
      <c r="J1438" t="s">
        <v>1870</v>
      </c>
      <c r="K1438" t="s">
        <v>104</v>
      </c>
      <c r="L1438">
        <v>4</v>
      </c>
    </row>
    <row r="1439" spans="1:12" ht="12.75">
      <c r="A1439">
        <v>304</v>
      </c>
      <c r="B1439">
        <v>1309</v>
      </c>
      <c r="C1439" t="s">
        <v>143</v>
      </c>
      <c r="D1439">
        <v>51</v>
      </c>
      <c r="E1439" t="s">
        <v>148</v>
      </c>
      <c r="F1439">
        <v>3</v>
      </c>
      <c r="G1439">
        <v>57</v>
      </c>
      <c r="H1439" s="3">
        <v>269.9</v>
      </c>
      <c r="I1439">
        <v>4</v>
      </c>
      <c r="J1439" t="s">
        <v>1871</v>
      </c>
      <c r="K1439" t="s">
        <v>104</v>
      </c>
      <c r="L1439">
        <v>4</v>
      </c>
    </row>
    <row r="1440" spans="1:12" ht="12.75">
      <c r="A1440">
        <v>304</v>
      </c>
      <c r="B1440">
        <v>1309</v>
      </c>
      <c r="C1440" t="s">
        <v>143</v>
      </c>
      <c r="D1440">
        <v>51</v>
      </c>
      <c r="E1440" t="s">
        <v>148</v>
      </c>
      <c r="F1440">
        <v>3</v>
      </c>
      <c r="G1440">
        <v>84</v>
      </c>
      <c r="H1440" s="3">
        <v>270.17</v>
      </c>
      <c r="I1440">
        <v>5</v>
      </c>
      <c r="J1440" t="s">
        <v>1872</v>
      </c>
      <c r="K1440" t="s">
        <v>104</v>
      </c>
      <c r="L1440">
        <v>4</v>
      </c>
    </row>
    <row r="1441" spans="1:12" ht="12.75">
      <c r="A1441">
        <v>304</v>
      </c>
      <c r="B1441">
        <v>1309</v>
      </c>
      <c r="C1441" t="s">
        <v>143</v>
      </c>
      <c r="D1441">
        <v>51</v>
      </c>
      <c r="E1441" t="s">
        <v>148</v>
      </c>
      <c r="F1441">
        <v>3</v>
      </c>
      <c r="G1441">
        <v>88</v>
      </c>
      <c r="H1441" s="3">
        <v>270.21</v>
      </c>
      <c r="I1441">
        <v>6</v>
      </c>
      <c r="J1441" t="s">
        <v>1873</v>
      </c>
      <c r="K1441" t="s">
        <v>104</v>
      </c>
      <c r="L1441">
        <v>4</v>
      </c>
    </row>
    <row r="1442" spans="1:12" ht="12.75">
      <c r="A1442">
        <v>304</v>
      </c>
      <c r="B1442">
        <v>1309</v>
      </c>
      <c r="C1442" t="s">
        <v>143</v>
      </c>
      <c r="D1442">
        <v>51</v>
      </c>
      <c r="E1442" t="s">
        <v>148</v>
      </c>
      <c r="F1442">
        <v>3</v>
      </c>
      <c r="G1442">
        <v>93</v>
      </c>
      <c r="H1442" s="3">
        <v>270.26</v>
      </c>
      <c r="I1442">
        <v>7</v>
      </c>
      <c r="J1442" t="s">
        <v>1874</v>
      </c>
      <c r="K1442" t="s">
        <v>104</v>
      </c>
      <c r="L1442">
        <v>4</v>
      </c>
    </row>
    <row r="1443" spans="1:12" ht="12.75">
      <c r="A1443">
        <v>304</v>
      </c>
      <c r="B1443">
        <v>1309</v>
      </c>
      <c r="C1443" t="s">
        <v>143</v>
      </c>
      <c r="D1443">
        <v>51</v>
      </c>
      <c r="E1443" t="s">
        <v>148</v>
      </c>
      <c r="F1443">
        <v>3</v>
      </c>
      <c r="G1443">
        <v>102</v>
      </c>
      <c r="H1443" s="3">
        <v>270.35</v>
      </c>
      <c r="I1443">
        <v>8</v>
      </c>
      <c r="J1443" t="s">
        <v>1875</v>
      </c>
      <c r="K1443" t="s">
        <v>104</v>
      </c>
      <c r="L1443">
        <v>4</v>
      </c>
    </row>
    <row r="1444" spans="1:12" ht="12.75">
      <c r="A1444">
        <v>304</v>
      </c>
      <c r="B1444">
        <v>1309</v>
      </c>
      <c r="C1444" t="s">
        <v>143</v>
      </c>
      <c r="D1444">
        <v>51</v>
      </c>
      <c r="E1444" t="s">
        <v>148</v>
      </c>
      <c r="F1444">
        <v>4</v>
      </c>
      <c r="G1444">
        <v>0</v>
      </c>
      <c r="H1444" s="3">
        <v>270.68</v>
      </c>
      <c r="I1444">
        <v>1</v>
      </c>
      <c r="J1444" t="s">
        <v>1876</v>
      </c>
      <c r="K1444" t="s">
        <v>104</v>
      </c>
      <c r="L1444">
        <v>4</v>
      </c>
    </row>
    <row r="1445" spans="1:12" ht="12.75">
      <c r="A1445">
        <v>304</v>
      </c>
      <c r="B1445">
        <v>1309</v>
      </c>
      <c r="C1445" t="s">
        <v>143</v>
      </c>
      <c r="D1445">
        <v>51</v>
      </c>
      <c r="E1445" t="s">
        <v>148</v>
      </c>
      <c r="F1445">
        <v>4</v>
      </c>
      <c r="G1445">
        <v>49</v>
      </c>
      <c r="H1445" s="3">
        <v>271.17</v>
      </c>
      <c r="I1445">
        <v>2</v>
      </c>
      <c r="J1445" t="s">
        <v>1877</v>
      </c>
      <c r="K1445" t="s">
        <v>104</v>
      </c>
      <c r="L1445">
        <v>4</v>
      </c>
    </row>
    <row r="1446" spans="1:12" ht="12.75">
      <c r="A1446">
        <v>304</v>
      </c>
      <c r="B1446">
        <v>1309</v>
      </c>
      <c r="C1446" t="s">
        <v>143</v>
      </c>
      <c r="D1446">
        <v>51</v>
      </c>
      <c r="E1446" t="s">
        <v>148</v>
      </c>
      <c r="F1446">
        <v>4</v>
      </c>
      <c r="G1446">
        <v>90</v>
      </c>
      <c r="H1446" s="3">
        <v>271.58</v>
      </c>
      <c r="I1446">
        <v>3</v>
      </c>
      <c r="J1446" t="s">
        <v>1878</v>
      </c>
      <c r="K1446" t="s">
        <v>104</v>
      </c>
      <c r="L1446">
        <v>4</v>
      </c>
    </row>
    <row r="1447" spans="1:12" ht="12.75">
      <c r="A1447">
        <v>304</v>
      </c>
      <c r="B1447">
        <v>1309</v>
      </c>
      <c r="C1447" t="s">
        <v>143</v>
      </c>
      <c r="D1447">
        <v>51</v>
      </c>
      <c r="E1447" t="s">
        <v>148</v>
      </c>
      <c r="F1447">
        <v>4</v>
      </c>
      <c r="G1447">
        <v>94</v>
      </c>
      <c r="H1447" s="3">
        <v>271.62</v>
      </c>
      <c r="I1447">
        <v>4</v>
      </c>
      <c r="J1447" t="s">
        <v>1879</v>
      </c>
      <c r="K1447" t="s">
        <v>104</v>
      </c>
      <c r="L1447">
        <v>4</v>
      </c>
    </row>
    <row r="1448" spans="1:12" ht="12.75">
      <c r="A1448">
        <v>304</v>
      </c>
      <c r="B1448">
        <v>1309</v>
      </c>
      <c r="C1448" t="s">
        <v>143</v>
      </c>
      <c r="D1448">
        <v>51</v>
      </c>
      <c r="E1448" t="s">
        <v>148</v>
      </c>
      <c r="F1448">
        <v>4</v>
      </c>
      <c r="G1448">
        <v>108</v>
      </c>
      <c r="H1448" s="3">
        <v>271.76</v>
      </c>
      <c r="I1448">
        <v>5</v>
      </c>
      <c r="J1448" t="s">
        <v>1880</v>
      </c>
      <c r="K1448" t="s">
        <v>104</v>
      </c>
      <c r="L1448">
        <v>4</v>
      </c>
    </row>
    <row r="1449" spans="1:12" ht="12.75">
      <c r="A1449">
        <v>304</v>
      </c>
      <c r="B1449">
        <v>1309</v>
      </c>
      <c r="C1449" t="s">
        <v>143</v>
      </c>
      <c r="D1449">
        <v>51</v>
      </c>
      <c r="E1449" t="s">
        <v>148</v>
      </c>
      <c r="F1449">
        <v>4</v>
      </c>
      <c r="G1449">
        <v>114</v>
      </c>
      <c r="H1449" s="3">
        <v>271.82</v>
      </c>
      <c r="I1449">
        <v>6</v>
      </c>
      <c r="J1449" t="s">
        <v>1881</v>
      </c>
      <c r="K1449" t="s">
        <v>104</v>
      </c>
      <c r="L1449">
        <v>4</v>
      </c>
    </row>
    <row r="1450" spans="1:12" ht="12.75">
      <c r="A1450">
        <v>304</v>
      </c>
      <c r="B1450">
        <v>1309</v>
      </c>
      <c r="C1450" t="s">
        <v>143</v>
      </c>
      <c r="D1450">
        <v>51</v>
      </c>
      <c r="E1450" t="s">
        <v>148</v>
      </c>
      <c r="F1450">
        <v>4</v>
      </c>
      <c r="G1450">
        <v>118</v>
      </c>
      <c r="H1450" s="3">
        <v>271.86</v>
      </c>
      <c r="I1450">
        <v>7</v>
      </c>
      <c r="J1450" t="s">
        <v>1882</v>
      </c>
      <c r="K1450" t="s">
        <v>104</v>
      </c>
      <c r="L1450">
        <v>4</v>
      </c>
    </row>
    <row r="1451" spans="1:12" ht="12.75">
      <c r="A1451">
        <v>304</v>
      </c>
      <c r="B1451">
        <v>1309</v>
      </c>
      <c r="C1451" t="s">
        <v>143</v>
      </c>
      <c r="D1451">
        <v>51</v>
      </c>
      <c r="E1451" t="s">
        <v>148</v>
      </c>
      <c r="F1451">
        <v>4</v>
      </c>
      <c r="G1451">
        <v>122</v>
      </c>
      <c r="H1451" s="3">
        <v>271.9</v>
      </c>
      <c r="I1451">
        <v>8</v>
      </c>
      <c r="J1451" t="s">
        <v>1883</v>
      </c>
      <c r="K1451" t="s">
        <v>104</v>
      </c>
      <c r="L1451">
        <v>4</v>
      </c>
    </row>
    <row r="1452" spans="1:12" ht="12.75">
      <c r="A1452">
        <v>304</v>
      </c>
      <c r="B1452">
        <v>1309</v>
      </c>
      <c r="C1452" t="s">
        <v>143</v>
      </c>
      <c r="D1452">
        <v>52</v>
      </c>
      <c r="E1452" t="s">
        <v>148</v>
      </c>
      <c r="F1452">
        <v>1</v>
      </c>
      <c r="G1452">
        <v>0</v>
      </c>
      <c r="H1452" s="3">
        <v>271.6</v>
      </c>
      <c r="I1452">
        <v>1</v>
      </c>
      <c r="J1452" t="s">
        <v>1884</v>
      </c>
      <c r="K1452" t="s">
        <v>104</v>
      </c>
      <c r="L1452">
        <v>4</v>
      </c>
    </row>
    <row r="1453" spans="1:12" ht="12.75">
      <c r="A1453">
        <v>304</v>
      </c>
      <c r="B1453">
        <v>1309</v>
      </c>
      <c r="C1453" t="s">
        <v>143</v>
      </c>
      <c r="D1453">
        <v>52</v>
      </c>
      <c r="E1453" t="s">
        <v>148</v>
      </c>
      <c r="F1453">
        <v>1</v>
      </c>
      <c r="G1453">
        <v>4</v>
      </c>
      <c r="H1453" s="3">
        <v>271.64</v>
      </c>
      <c r="I1453">
        <v>2</v>
      </c>
      <c r="J1453" t="s">
        <v>1885</v>
      </c>
      <c r="K1453" t="s">
        <v>104</v>
      </c>
      <c r="L1453">
        <v>4</v>
      </c>
    </row>
    <row r="1454" spans="1:12" ht="12.75">
      <c r="A1454">
        <v>304</v>
      </c>
      <c r="B1454">
        <v>1309</v>
      </c>
      <c r="C1454" t="s">
        <v>143</v>
      </c>
      <c r="D1454">
        <v>52</v>
      </c>
      <c r="E1454" t="s">
        <v>148</v>
      </c>
      <c r="F1454">
        <v>1</v>
      </c>
      <c r="G1454">
        <v>12</v>
      </c>
      <c r="H1454" s="3">
        <v>271.72</v>
      </c>
      <c r="I1454">
        <v>3</v>
      </c>
      <c r="J1454" t="s">
        <v>1886</v>
      </c>
      <c r="K1454" t="s">
        <v>104</v>
      </c>
      <c r="L1454">
        <v>4</v>
      </c>
    </row>
    <row r="1455" spans="1:12" ht="12.75">
      <c r="A1455">
        <v>304</v>
      </c>
      <c r="B1455">
        <v>1309</v>
      </c>
      <c r="C1455" t="s">
        <v>143</v>
      </c>
      <c r="D1455">
        <v>52</v>
      </c>
      <c r="E1455" t="s">
        <v>148</v>
      </c>
      <c r="F1455">
        <v>1</v>
      </c>
      <c r="G1455">
        <v>15</v>
      </c>
      <c r="H1455" s="3">
        <v>271.75</v>
      </c>
      <c r="I1455">
        <v>4</v>
      </c>
      <c r="J1455" t="s">
        <v>1887</v>
      </c>
      <c r="K1455" t="s">
        <v>104</v>
      </c>
      <c r="L1455">
        <v>4</v>
      </c>
    </row>
    <row r="1456" spans="1:12" ht="12.75">
      <c r="A1456">
        <v>304</v>
      </c>
      <c r="B1456">
        <v>1309</v>
      </c>
      <c r="C1456" t="s">
        <v>143</v>
      </c>
      <c r="D1456">
        <v>52</v>
      </c>
      <c r="E1456" t="s">
        <v>148</v>
      </c>
      <c r="F1456">
        <v>1</v>
      </c>
      <c r="G1456">
        <v>31</v>
      </c>
      <c r="H1456" s="3">
        <v>271.91</v>
      </c>
      <c r="I1456">
        <v>5</v>
      </c>
      <c r="J1456" t="s">
        <v>1888</v>
      </c>
      <c r="K1456" t="s">
        <v>104</v>
      </c>
      <c r="L1456">
        <v>4</v>
      </c>
    </row>
    <row r="1457" spans="1:12" ht="12.75">
      <c r="A1457">
        <v>304</v>
      </c>
      <c r="B1457">
        <v>1309</v>
      </c>
      <c r="C1457" t="s">
        <v>143</v>
      </c>
      <c r="D1457">
        <v>52</v>
      </c>
      <c r="E1457" t="s">
        <v>148</v>
      </c>
      <c r="F1457">
        <v>1</v>
      </c>
      <c r="G1457">
        <v>37</v>
      </c>
      <c r="H1457" s="3">
        <v>271.97</v>
      </c>
      <c r="I1457">
        <v>6</v>
      </c>
      <c r="J1457" t="s">
        <v>1889</v>
      </c>
      <c r="K1457" t="s">
        <v>104</v>
      </c>
      <c r="L1457">
        <v>4</v>
      </c>
    </row>
    <row r="1458" spans="1:12" ht="12.75">
      <c r="A1458">
        <v>304</v>
      </c>
      <c r="B1458">
        <v>1309</v>
      </c>
      <c r="C1458" t="s">
        <v>143</v>
      </c>
      <c r="D1458">
        <v>52</v>
      </c>
      <c r="E1458" t="s">
        <v>148</v>
      </c>
      <c r="F1458">
        <v>1</v>
      </c>
      <c r="G1458">
        <v>47</v>
      </c>
      <c r="H1458" s="3">
        <v>272.07</v>
      </c>
      <c r="I1458">
        <v>7</v>
      </c>
      <c r="J1458" t="s">
        <v>1890</v>
      </c>
      <c r="K1458" t="s">
        <v>104</v>
      </c>
      <c r="L1458">
        <v>4</v>
      </c>
    </row>
    <row r="1459" spans="1:12" ht="12.75">
      <c r="A1459">
        <v>304</v>
      </c>
      <c r="B1459">
        <v>1309</v>
      </c>
      <c r="C1459" t="s">
        <v>143</v>
      </c>
      <c r="D1459">
        <v>52</v>
      </c>
      <c r="E1459" t="s">
        <v>148</v>
      </c>
      <c r="F1459">
        <v>1</v>
      </c>
      <c r="G1459">
        <v>55</v>
      </c>
      <c r="H1459" s="3">
        <v>272.15</v>
      </c>
      <c r="I1459">
        <v>8</v>
      </c>
      <c r="J1459" t="s">
        <v>1891</v>
      </c>
      <c r="K1459" t="s">
        <v>104</v>
      </c>
      <c r="L1459">
        <v>4</v>
      </c>
    </row>
    <row r="1460" spans="1:12" ht="12.75">
      <c r="A1460">
        <v>304</v>
      </c>
      <c r="B1460">
        <v>1309</v>
      </c>
      <c r="C1460" t="s">
        <v>143</v>
      </c>
      <c r="D1460">
        <v>52</v>
      </c>
      <c r="E1460" t="s">
        <v>148</v>
      </c>
      <c r="F1460">
        <v>1</v>
      </c>
      <c r="G1460">
        <v>62</v>
      </c>
      <c r="H1460" s="3">
        <v>272.22</v>
      </c>
      <c r="I1460">
        <v>9</v>
      </c>
      <c r="J1460" t="s">
        <v>1892</v>
      </c>
      <c r="K1460" t="s">
        <v>104</v>
      </c>
      <c r="L1460">
        <v>4</v>
      </c>
    </row>
    <row r="1461" spans="1:12" ht="12.75">
      <c r="A1461">
        <v>304</v>
      </c>
      <c r="B1461">
        <v>1309</v>
      </c>
      <c r="C1461" t="s">
        <v>143</v>
      </c>
      <c r="D1461">
        <v>52</v>
      </c>
      <c r="E1461" t="s">
        <v>148</v>
      </c>
      <c r="F1461">
        <v>1</v>
      </c>
      <c r="G1461">
        <v>67</v>
      </c>
      <c r="H1461" s="3">
        <v>272.27</v>
      </c>
      <c r="I1461">
        <v>10</v>
      </c>
      <c r="J1461" t="s">
        <v>1893</v>
      </c>
      <c r="K1461" t="s">
        <v>104</v>
      </c>
      <c r="L1461">
        <v>4</v>
      </c>
    </row>
    <row r="1462" spans="1:12" ht="12.75">
      <c r="A1462">
        <v>304</v>
      </c>
      <c r="B1462">
        <v>1309</v>
      </c>
      <c r="C1462" t="s">
        <v>143</v>
      </c>
      <c r="D1462">
        <v>52</v>
      </c>
      <c r="E1462" t="s">
        <v>148</v>
      </c>
      <c r="F1462">
        <v>1</v>
      </c>
      <c r="G1462">
        <v>82</v>
      </c>
      <c r="H1462" s="3">
        <v>272.42</v>
      </c>
      <c r="I1462">
        <v>11</v>
      </c>
      <c r="J1462" t="s">
        <v>1894</v>
      </c>
      <c r="K1462" t="s">
        <v>89</v>
      </c>
      <c r="L1462">
        <v>4</v>
      </c>
    </row>
    <row r="1463" spans="1:12" ht="12.75">
      <c r="A1463">
        <v>304</v>
      </c>
      <c r="B1463">
        <v>1309</v>
      </c>
      <c r="C1463" t="s">
        <v>143</v>
      </c>
      <c r="D1463">
        <v>52</v>
      </c>
      <c r="E1463" t="s">
        <v>148</v>
      </c>
      <c r="F1463">
        <v>1</v>
      </c>
      <c r="G1463">
        <v>99</v>
      </c>
      <c r="H1463" s="3">
        <v>272.59</v>
      </c>
      <c r="I1463">
        <v>12</v>
      </c>
      <c r="J1463" t="s">
        <v>1895</v>
      </c>
      <c r="K1463" t="s">
        <v>104</v>
      </c>
      <c r="L1463">
        <v>4</v>
      </c>
    </row>
    <row r="1464" spans="1:12" ht="12.75">
      <c r="A1464">
        <v>304</v>
      </c>
      <c r="B1464">
        <v>1309</v>
      </c>
      <c r="C1464" t="s">
        <v>143</v>
      </c>
      <c r="D1464">
        <v>52</v>
      </c>
      <c r="E1464" t="s">
        <v>148</v>
      </c>
      <c r="F1464">
        <v>1</v>
      </c>
      <c r="G1464">
        <v>104</v>
      </c>
      <c r="H1464" s="3">
        <v>272.64</v>
      </c>
      <c r="I1464">
        <v>13</v>
      </c>
      <c r="J1464" t="s">
        <v>1896</v>
      </c>
      <c r="K1464" t="s">
        <v>89</v>
      </c>
      <c r="L1464">
        <v>4</v>
      </c>
    </row>
    <row r="1465" spans="1:12" ht="12.75">
      <c r="A1465">
        <v>304</v>
      </c>
      <c r="B1465">
        <v>1309</v>
      </c>
      <c r="C1465" t="s">
        <v>143</v>
      </c>
      <c r="D1465">
        <v>52</v>
      </c>
      <c r="E1465" t="s">
        <v>148</v>
      </c>
      <c r="F1465">
        <v>1</v>
      </c>
      <c r="G1465">
        <v>117</v>
      </c>
      <c r="H1465" s="3">
        <v>272.77</v>
      </c>
      <c r="I1465">
        <v>14</v>
      </c>
      <c r="J1465" t="s">
        <v>1897</v>
      </c>
      <c r="K1465" t="s">
        <v>104</v>
      </c>
      <c r="L1465">
        <v>4</v>
      </c>
    </row>
    <row r="1466" spans="1:12" ht="12.75">
      <c r="A1466">
        <v>304</v>
      </c>
      <c r="B1466">
        <v>1309</v>
      </c>
      <c r="C1466" t="s">
        <v>143</v>
      </c>
      <c r="D1466">
        <v>52</v>
      </c>
      <c r="E1466" t="s">
        <v>148</v>
      </c>
      <c r="F1466">
        <v>1</v>
      </c>
      <c r="G1466">
        <v>132</v>
      </c>
      <c r="H1466" s="3">
        <v>272.92</v>
      </c>
      <c r="I1466">
        <v>15</v>
      </c>
      <c r="J1466" t="s">
        <v>1898</v>
      </c>
      <c r="K1466" t="s">
        <v>89</v>
      </c>
      <c r="L1466">
        <v>4</v>
      </c>
    </row>
    <row r="1467" spans="1:12" ht="12.75">
      <c r="A1467">
        <v>304</v>
      </c>
      <c r="B1467">
        <v>1309</v>
      </c>
      <c r="C1467" t="s">
        <v>143</v>
      </c>
      <c r="D1467">
        <v>52</v>
      </c>
      <c r="E1467" t="s">
        <v>148</v>
      </c>
      <c r="F1467">
        <v>2</v>
      </c>
      <c r="G1467">
        <v>0</v>
      </c>
      <c r="H1467" s="3">
        <v>273.1</v>
      </c>
      <c r="I1467">
        <v>1</v>
      </c>
      <c r="J1467" t="s">
        <v>1899</v>
      </c>
      <c r="K1467" t="s">
        <v>89</v>
      </c>
      <c r="L1467">
        <v>4</v>
      </c>
    </row>
    <row r="1468" spans="1:12" ht="12.75">
      <c r="A1468">
        <v>304</v>
      </c>
      <c r="B1468">
        <v>1309</v>
      </c>
      <c r="C1468" t="s">
        <v>143</v>
      </c>
      <c r="D1468">
        <v>52</v>
      </c>
      <c r="E1468" t="s">
        <v>148</v>
      </c>
      <c r="F1468">
        <v>2</v>
      </c>
      <c r="G1468">
        <v>18</v>
      </c>
      <c r="H1468" s="3">
        <v>273.28</v>
      </c>
      <c r="I1468">
        <v>2</v>
      </c>
      <c r="J1468" t="s">
        <v>1900</v>
      </c>
      <c r="K1468" t="s">
        <v>104</v>
      </c>
      <c r="L1468">
        <v>4</v>
      </c>
    </row>
    <row r="1469" spans="1:12" ht="12.75">
      <c r="A1469">
        <v>304</v>
      </c>
      <c r="B1469">
        <v>1309</v>
      </c>
      <c r="C1469" t="s">
        <v>143</v>
      </c>
      <c r="D1469">
        <v>52</v>
      </c>
      <c r="E1469" t="s">
        <v>148</v>
      </c>
      <c r="F1469">
        <v>2</v>
      </c>
      <c r="G1469">
        <v>81</v>
      </c>
      <c r="H1469" s="3">
        <v>273.91</v>
      </c>
      <c r="I1469">
        <v>3</v>
      </c>
      <c r="J1469" t="s">
        <v>1901</v>
      </c>
      <c r="K1469" t="s">
        <v>104</v>
      </c>
      <c r="L1469">
        <v>4</v>
      </c>
    </row>
    <row r="1470" spans="1:12" ht="12.75">
      <c r="A1470">
        <v>304</v>
      </c>
      <c r="B1470">
        <v>1309</v>
      </c>
      <c r="C1470" t="s">
        <v>143</v>
      </c>
      <c r="D1470">
        <v>52</v>
      </c>
      <c r="E1470" t="s">
        <v>148</v>
      </c>
      <c r="F1470">
        <v>2</v>
      </c>
      <c r="G1470">
        <v>136</v>
      </c>
      <c r="H1470" s="3">
        <v>274.46</v>
      </c>
      <c r="I1470">
        <v>4</v>
      </c>
      <c r="J1470" t="s">
        <v>1902</v>
      </c>
      <c r="K1470" t="s">
        <v>104</v>
      </c>
      <c r="L1470">
        <v>4</v>
      </c>
    </row>
    <row r="1471" spans="1:12" ht="12.75">
      <c r="A1471">
        <v>304</v>
      </c>
      <c r="B1471">
        <v>1309</v>
      </c>
      <c r="C1471" t="s">
        <v>143</v>
      </c>
      <c r="D1471">
        <v>52</v>
      </c>
      <c r="E1471" t="s">
        <v>148</v>
      </c>
      <c r="F1471">
        <v>3</v>
      </c>
      <c r="G1471">
        <v>0</v>
      </c>
      <c r="H1471" s="3">
        <v>274.6</v>
      </c>
      <c r="I1471">
        <v>1</v>
      </c>
      <c r="J1471" t="s">
        <v>1903</v>
      </c>
      <c r="K1471" t="s">
        <v>104</v>
      </c>
      <c r="L1471">
        <v>4</v>
      </c>
    </row>
    <row r="1472" spans="1:12" ht="12.75">
      <c r="A1472">
        <v>304</v>
      </c>
      <c r="B1472">
        <v>1309</v>
      </c>
      <c r="C1472" t="s">
        <v>143</v>
      </c>
      <c r="D1472">
        <v>52</v>
      </c>
      <c r="E1472" t="s">
        <v>148</v>
      </c>
      <c r="F1472">
        <v>3</v>
      </c>
      <c r="G1472">
        <v>55</v>
      </c>
      <c r="H1472" s="3">
        <v>275.15</v>
      </c>
      <c r="I1472">
        <v>2</v>
      </c>
      <c r="J1472" t="s">
        <v>1904</v>
      </c>
      <c r="K1472" t="s">
        <v>104</v>
      </c>
      <c r="L1472">
        <v>4</v>
      </c>
    </row>
    <row r="1473" spans="1:12" ht="12.75">
      <c r="A1473">
        <v>304</v>
      </c>
      <c r="B1473">
        <v>1309</v>
      </c>
      <c r="C1473" t="s">
        <v>143</v>
      </c>
      <c r="D1473">
        <v>52</v>
      </c>
      <c r="E1473" t="s">
        <v>148</v>
      </c>
      <c r="F1473">
        <v>3</v>
      </c>
      <c r="G1473">
        <v>60</v>
      </c>
      <c r="H1473" s="3">
        <v>275.2</v>
      </c>
      <c r="I1473">
        <v>3</v>
      </c>
      <c r="J1473" t="s">
        <v>1905</v>
      </c>
      <c r="K1473" t="s">
        <v>104</v>
      </c>
      <c r="L1473">
        <v>4</v>
      </c>
    </row>
    <row r="1474" spans="1:12" ht="12.75">
      <c r="A1474">
        <v>304</v>
      </c>
      <c r="B1474">
        <v>1309</v>
      </c>
      <c r="C1474" t="s">
        <v>143</v>
      </c>
      <c r="D1474">
        <v>52</v>
      </c>
      <c r="E1474" t="s">
        <v>148</v>
      </c>
      <c r="F1474">
        <v>3</v>
      </c>
      <c r="G1474">
        <v>69</v>
      </c>
      <c r="H1474" s="3">
        <v>275.29</v>
      </c>
      <c r="I1474">
        <v>4</v>
      </c>
      <c r="J1474" t="s">
        <v>1906</v>
      </c>
      <c r="K1474" t="s">
        <v>104</v>
      </c>
      <c r="L1474">
        <v>4</v>
      </c>
    </row>
    <row r="1475" spans="1:12" ht="12.75">
      <c r="A1475">
        <v>304</v>
      </c>
      <c r="B1475">
        <v>1309</v>
      </c>
      <c r="C1475" t="s">
        <v>143</v>
      </c>
      <c r="D1475">
        <v>52</v>
      </c>
      <c r="E1475" t="s">
        <v>148</v>
      </c>
      <c r="F1475">
        <v>3</v>
      </c>
      <c r="G1475">
        <v>95</v>
      </c>
      <c r="H1475" s="3">
        <v>275.55</v>
      </c>
      <c r="I1475">
        <v>5</v>
      </c>
      <c r="J1475" t="s">
        <v>1907</v>
      </c>
      <c r="K1475" t="s">
        <v>104</v>
      </c>
      <c r="L1475">
        <v>4</v>
      </c>
    </row>
    <row r="1476" spans="1:12" ht="12.75">
      <c r="A1476">
        <v>304</v>
      </c>
      <c r="B1476">
        <v>1309</v>
      </c>
      <c r="C1476" t="s">
        <v>143</v>
      </c>
      <c r="D1476">
        <v>53</v>
      </c>
      <c r="E1476" t="s">
        <v>148</v>
      </c>
      <c r="F1476">
        <v>1</v>
      </c>
      <c r="G1476">
        <v>0</v>
      </c>
      <c r="H1476" s="3">
        <v>276.4</v>
      </c>
      <c r="I1476">
        <v>1</v>
      </c>
      <c r="J1476" t="s">
        <v>1908</v>
      </c>
      <c r="K1476" t="s">
        <v>106</v>
      </c>
      <c r="L1476">
        <v>0</v>
      </c>
    </row>
    <row r="1477" spans="1:12" ht="12.75">
      <c r="A1477">
        <v>304</v>
      </c>
      <c r="B1477">
        <v>1309</v>
      </c>
      <c r="C1477" t="s">
        <v>143</v>
      </c>
      <c r="D1477">
        <v>53</v>
      </c>
      <c r="E1477" t="s">
        <v>148</v>
      </c>
      <c r="F1477">
        <v>1</v>
      </c>
      <c r="G1477">
        <v>4</v>
      </c>
      <c r="H1477" s="3">
        <v>276.44</v>
      </c>
      <c r="I1477">
        <v>2</v>
      </c>
      <c r="J1477" t="s">
        <v>1909</v>
      </c>
      <c r="K1477" t="s">
        <v>106</v>
      </c>
      <c r="L1477">
        <v>0</v>
      </c>
    </row>
    <row r="1478" spans="1:12" ht="12.75">
      <c r="A1478">
        <v>304</v>
      </c>
      <c r="B1478">
        <v>1309</v>
      </c>
      <c r="C1478" t="s">
        <v>143</v>
      </c>
      <c r="D1478">
        <v>53</v>
      </c>
      <c r="E1478" t="s">
        <v>148</v>
      </c>
      <c r="F1478">
        <v>1</v>
      </c>
      <c r="G1478">
        <v>7</v>
      </c>
      <c r="H1478" s="3">
        <v>276.47</v>
      </c>
      <c r="I1478">
        <v>3</v>
      </c>
      <c r="J1478" t="s">
        <v>1910</v>
      </c>
      <c r="K1478" t="s">
        <v>106</v>
      </c>
      <c r="L1478">
        <v>0</v>
      </c>
    </row>
    <row r="1479" spans="1:12" ht="12.75">
      <c r="A1479">
        <v>304</v>
      </c>
      <c r="B1479">
        <v>1309</v>
      </c>
      <c r="C1479" t="s">
        <v>143</v>
      </c>
      <c r="D1479">
        <v>53</v>
      </c>
      <c r="E1479" t="s">
        <v>148</v>
      </c>
      <c r="F1479">
        <v>1</v>
      </c>
      <c r="G1479">
        <v>12</v>
      </c>
      <c r="H1479" s="3">
        <v>276.52</v>
      </c>
      <c r="I1479">
        <v>4</v>
      </c>
      <c r="J1479" t="s">
        <v>1911</v>
      </c>
      <c r="K1479" t="s">
        <v>106</v>
      </c>
      <c r="L1479">
        <v>4</v>
      </c>
    </row>
    <row r="1480" spans="1:12" ht="12.75">
      <c r="A1480">
        <v>304</v>
      </c>
      <c r="B1480">
        <v>1309</v>
      </c>
      <c r="C1480" t="s">
        <v>143</v>
      </c>
      <c r="D1480">
        <v>53</v>
      </c>
      <c r="E1480" t="s">
        <v>148</v>
      </c>
      <c r="F1480">
        <v>1</v>
      </c>
      <c r="G1480">
        <v>14</v>
      </c>
      <c r="H1480" s="3">
        <v>276.54</v>
      </c>
      <c r="I1480">
        <v>5</v>
      </c>
      <c r="J1480" t="s">
        <v>1912</v>
      </c>
      <c r="K1480" t="s">
        <v>104</v>
      </c>
      <c r="L1480">
        <v>0</v>
      </c>
    </row>
    <row r="1481" spans="1:12" ht="12.75">
      <c r="A1481">
        <v>304</v>
      </c>
      <c r="B1481">
        <v>1309</v>
      </c>
      <c r="C1481" t="s">
        <v>143</v>
      </c>
      <c r="D1481">
        <v>53</v>
      </c>
      <c r="E1481" t="s">
        <v>148</v>
      </c>
      <c r="F1481">
        <v>1</v>
      </c>
      <c r="G1481">
        <v>36</v>
      </c>
      <c r="H1481" s="3">
        <v>276.76</v>
      </c>
      <c r="I1481">
        <v>6</v>
      </c>
      <c r="J1481" t="s">
        <v>1913</v>
      </c>
      <c r="K1481" t="s">
        <v>104</v>
      </c>
      <c r="L1481">
        <v>4</v>
      </c>
    </row>
    <row r="1482" spans="1:12" ht="12.75">
      <c r="A1482">
        <v>304</v>
      </c>
      <c r="B1482">
        <v>1309</v>
      </c>
      <c r="C1482" t="s">
        <v>143</v>
      </c>
      <c r="D1482">
        <v>53</v>
      </c>
      <c r="E1482" t="s">
        <v>148</v>
      </c>
      <c r="F1482">
        <v>1</v>
      </c>
      <c r="G1482">
        <v>40</v>
      </c>
      <c r="H1482" s="3">
        <v>276.8</v>
      </c>
      <c r="I1482">
        <v>7</v>
      </c>
      <c r="J1482" t="s">
        <v>1914</v>
      </c>
      <c r="K1482" t="s">
        <v>104</v>
      </c>
      <c r="L1482">
        <v>4</v>
      </c>
    </row>
    <row r="1483" spans="1:12" ht="12.75">
      <c r="A1483">
        <v>304</v>
      </c>
      <c r="B1483">
        <v>1309</v>
      </c>
      <c r="C1483" t="s">
        <v>143</v>
      </c>
      <c r="D1483">
        <v>53</v>
      </c>
      <c r="E1483" t="s">
        <v>148</v>
      </c>
      <c r="F1483">
        <v>1</v>
      </c>
      <c r="G1483">
        <v>69</v>
      </c>
      <c r="H1483" s="3">
        <v>277.09</v>
      </c>
      <c r="I1483">
        <v>8</v>
      </c>
      <c r="J1483" t="s">
        <v>1915</v>
      </c>
      <c r="K1483" t="s">
        <v>104</v>
      </c>
      <c r="L1483">
        <v>4</v>
      </c>
    </row>
    <row r="1484" spans="1:12" ht="12.75">
      <c r="A1484">
        <v>304</v>
      </c>
      <c r="B1484">
        <v>1309</v>
      </c>
      <c r="C1484" t="s">
        <v>143</v>
      </c>
      <c r="D1484">
        <v>53</v>
      </c>
      <c r="E1484" t="s">
        <v>148</v>
      </c>
      <c r="F1484">
        <v>1</v>
      </c>
      <c r="G1484">
        <v>10</v>
      </c>
      <c r="H1484" s="3">
        <v>276.5</v>
      </c>
      <c r="I1484">
        <v>9</v>
      </c>
      <c r="J1484" t="s">
        <v>1916</v>
      </c>
      <c r="K1484" t="s">
        <v>104</v>
      </c>
      <c r="L1484">
        <v>4</v>
      </c>
    </row>
    <row r="1485" spans="1:12" ht="12.75">
      <c r="A1485">
        <v>304</v>
      </c>
      <c r="B1485">
        <v>1309</v>
      </c>
      <c r="C1485" t="s">
        <v>143</v>
      </c>
      <c r="D1485">
        <v>53</v>
      </c>
      <c r="E1485" t="s">
        <v>148</v>
      </c>
      <c r="F1485">
        <v>1</v>
      </c>
      <c r="G1485">
        <v>111</v>
      </c>
      <c r="H1485" s="3">
        <v>277.51</v>
      </c>
      <c r="I1485">
        <v>10</v>
      </c>
      <c r="J1485" t="s">
        <v>1917</v>
      </c>
      <c r="K1485" t="s">
        <v>104</v>
      </c>
      <c r="L1485">
        <v>4</v>
      </c>
    </row>
    <row r="1486" spans="1:12" ht="12.75">
      <c r="A1486">
        <v>304</v>
      </c>
      <c r="B1486">
        <v>1309</v>
      </c>
      <c r="C1486" t="s">
        <v>143</v>
      </c>
      <c r="D1486">
        <v>53</v>
      </c>
      <c r="E1486" t="s">
        <v>148</v>
      </c>
      <c r="F1486">
        <v>1</v>
      </c>
      <c r="G1486">
        <v>124</v>
      </c>
      <c r="H1486" s="3">
        <v>277.64</v>
      </c>
      <c r="I1486">
        <v>11</v>
      </c>
      <c r="J1486" t="s">
        <v>1918</v>
      </c>
      <c r="K1486" t="s">
        <v>104</v>
      </c>
      <c r="L1486">
        <v>4</v>
      </c>
    </row>
    <row r="1487" spans="1:12" ht="12.75">
      <c r="A1487">
        <v>304</v>
      </c>
      <c r="B1487">
        <v>1309</v>
      </c>
      <c r="C1487" t="s">
        <v>143</v>
      </c>
      <c r="D1487">
        <v>53</v>
      </c>
      <c r="E1487" t="s">
        <v>148</v>
      </c>
      <c r="F1487">
        <v>1</v>
      </c>
      <c r="G1487">
        <v>129</v>
      </c>
      <c r="H1487" s="3">
        <v>277.69</v>
      </c>
      <c r="I1487">
        <v>12</v>
      </c>
      <c r="J1487" t="s">
        <v>1919</v>
      </c>
      <c r="K1487" t="s">
        <v>104</v>
      </c>
      <c r="L1487">
        <v>4</v>
      </c>
    </row>
    <row r="1488" spans="1:12" ht="12.75">
      <c r="A1488">
        <v>304</v>
      </c>
      <c r="B1488">
        <v>1309</v>
      </c>
      <c r="C1488" t="s">
        <v>143</v>
      </c>
      <c r="D1488">
        <v>53</v>
      </c>
      <c r="E1488" t="s">
        <v>148</v>
      </c>
      <c r="F1488">
        <v>1</v>
      </c>
      <c r="G1488">
        <v>138</v>
      </c>
      <c r="H1488" s="3">
        <v>277.78</v>
      </c>
      <c r="I1488">
        <v>13</v>
      </c>
      <c r="J1488" t="s">
        <v>1920</v>
      </c>
      <c r="K1488" t="s">
        <v>104</v>
      </c>
      <c r="L1488">
        <v>4</v>
      </c>
    </row>
    <row r="1489" spans="1:12" ht="12.75">
      <c r="A1489">
        <v>304</v>
      </c>
      <c r="B1489">
        <v>1309</v>
      </c>
      <c r="C1489" t="s">
        <v>143</v>
      </c>
      <c r="D1489">
        <v>53</v>
      </c>
      <c r="E1489" t="s">
        <v>148</v>
      </c>
      <c r="F1489">
        <v>1</v>
      </c>
      <c r="G1489">
        <v>145</v>
      </c>
      <c r="H1489" s="3">
        <v>277.85</v>
      </c>
      <c r="I1489">
        <v>14</v>
      </c>
      <c r="J1489" t="s">
        <v>1921</v>
      </c>
      <c r="K1489" t="s">
        <v>104</v>
      </c>
      <c r="L1489">
        <v>4</v>
      </c>
    </row>
    <row r="1490" spans="1:12" ht="12.75">
      <c r="A1490">
        <v>304</v>
      </c>
      <c r="B1490">
        <v>1309</v>
      </c>
      <c r="C1490" t="s">
        <v>143</v>
      </c>
      <c r="D1490">
        <v>53</v>
      </c>
      <c r="E1490" t="s">
        <v>148</v>
      </c>
      <c r="F1490">
        <v>2</v>
      </c>
      <c r="G1490">
        <v>0</v>
      </c>
      <c r="H1490" s="3">
        <v>277.9</v>
      </c>
      <c r="I1490">
        <v>1</v>
      </c>
      <c r="J1490" t="s">
        <v>1922</v>
      </c>
      <c r="K1490" t="s">
        <v>104</v>
      </c>
      <c r="L1490">
        <v>4</v>
      </c>
    </row>
    <row r="1491" spans="1:12" ht="12.75">
      <c r="A1491">
        <v>304</v>
      </c>
      <c r="B1491">
        <v>1309</v>
      </c>
      <c r="C1491" t="s">
        <v>143</v>
      </c>
      <c r="D1491">
        <v>53</v>
      </c>
      <c r="E1491" t="s">
        <v>148</v>
      </c>
      <c r="F1491">
        <v>2</v>
      </c>
      <c r="G1491">
        <v>5</v>
      </c>
      <c r="H1491" s="3">
        <v>277.95</v>
      </c>
      <c r="I1491">
        <v>2</v>
      </c>
      <c r="J1491" t="s">
        <v>1923</v>
      </c>
      <c r="K1491" t="s">
        <v>104</v>
      </c>
      <c r="L1491">
        <v>4</v>
      </c>
    </row>
    <row r="1492" spans="1:12" ht="12.75">
      <c r="A1492">
        <v>304</v>
      </c>
      <c r="B1492">
        <v>1309</v>
      </c>
      <c r="C1492" t="s">
        <v>143</v>
      </c>
      <c r="D1492">
        <v>53</v>
      </c>
      <c r="E1492" t="s">
        <v>148</v>
      </c>
      <c r="F1492">
        <v>2</v>
      </c>
      <c r="G1492">
        <v>14</v>
      </c>
      <c r="H1492" s="3">
        <v>278.04</v>
      </c>
      <c r="I1492">
        <v>3</v>
      </c>
      <c r="J1492" t="s">
        <v>1924</v>
      </c>
      <c r="K1492" t="s">
        <v>104</v>
      </c>
      <c r="L1492">
        <v>4</v>
      </c>
    </row>
    <row r="1493" spans="1:12" ht="12.75">
      <c r="A1493">
        <v>304</v>
      </c>
      <c r="B1493">
        <v>1309</v>
      </c>
      <c r="C1493" t="s">
        <v>143</v>
      </c>
      <c r="D1493">
        <v>53</v>
      </c>
      <c r="E1493" t="s">
        <v>148</v>
      </c>
      <c r="F1493">
        <v>2</v>
      </c>
      <c r="G1493">
        <v>17</v>
      </c>
      <c r="H1493" s="3">
        <v>278.07</v>
      </c>
      <c r="I1493">
        <v>4</v>
      </c>
      <c r="J1493" t="s">
        <v>1925</v>
      </c>
      <c r="K1493" t="s">
        <v>104</v>
      </c>
      <c r="L1493">
        <v>4</v>
      </c>
    </row>
    <row r="1494" spans="1:12" ht="12.75">
      <c r="A1494">
        <v>304</v>
      </c>
      <c r="B1494">
        <v>1309</v>
      </c>
      <c r="C1494" t="s">
        <v>143</v>
      </c>
      <c r="D1494">
        <v>53</v>
      </c>
      <c r="E1494" t="s">
        <v>148</v>
      </c>
      <c r="F1494">
        <v>2</v>
      </c>
      <c r="G1494">
        <v>24</v>
      </c>
      <c r="H1494" s="3">
        <v>278.14</v>
      </c>
      <c r="I1494">
        <v>5</v>
      </c>
      <c r="J1494" t="s">
        <v>1667</v>
      </c>
      <c r="K1494" t="s">
        <v>104</v>
      </c>
      <c r="L1494">
        <v>4</v>
      </c>
    </row>
    <row r="1495" spans="1:12" ht="12.75">
      <c r="A1495">
        <v>304</v>
      </c>
      <c r="B1495">
        <v>1309</v>
      </c>
      <c r="C1495" t="s">
        <v>143</v>
      </c>
      <c r="D1495">
        <v>53</v>
      </c>
      <c r="E1495" t="s">
        <v>148</v>
      </c>
      <c r="F1495">
        <v>2</v>
      </c>
      <c r="G1495">
        <v>32</v>
      </c>
      <c r="H1495" s="3">
        <v>278.22</v>
      </c>
      <c r="I1495">
        <v>6</v>
      </c>
      <c r="J1495" t="s">
        <v>1668</v>
      </c>
      <c r="K1495" t="s">
        <v>104</v>
      </c>
      <c r="L1495">
        <v>4</v>
      </c>
    </row>
    <row r="1496" spans="1:12" ht="12.75">
      <c r="A1496">
        <v>304</v>
      </c>
      <c r="B1496">
        <v>1309</v>
      </c>
      <c r="C1496" t="s">
        <v>143</v>
      </c>
      <c r="D1496">
        <v>53</v>
      </c>
      <c r="E1496" t="s">
        <v>148</v>
      </c>
      <c r="F1496">
        <v>2</v>
      </c>
      <c r="G1496">
        <v>37</v>
      </c>
      <c r="H1496" s="3">
        <v>278.27</v>
      </c>
      <c r="I1496">
        <v>7</v>
      </c>
      <c r="J1496" t="s">
        <v>1669</v>
      </c>
      <c r="K1496" t="s">
        <v>1670</v>
      </c>
      <c r="L1496">
        <v>3</v>
      </c>
    </row>
    <row r="1497" spans="1:12" ht="12.75">
      <c r="A1497">
        <v>304</v>
      </c>
      <c r="B1497">
        <v>1309</v>
      </c>
      <c r="C1497" t="s">
        <v>143</v>
      </c>
      <c r="D1497">
        <v>54</v>
      </c>
      <c r="E1497" t="s">
        <v>148</v>
      </c>
      <c r="F1497">
        <v>1</v>
      </c>
      <c r="G1497">
        <v>0</v>
      </c>
      <c r="H1497" s="3">
        <v>281.2</v>
      </c>
      <c r="I1497">
        <v>1</v>
      </c>
      <c r="J1497" t="s">
        <v>1671</v>
      </c>
      <c r="K1497" t="s">
        <v>106</v>
      </c>
      <c r="L1497">
        <v>0</v>
      </c>
    </row>
    <row r="1498" spans="1:12" ht="12.75">
      <c r="A1498">
        <v>304</v>
      </c>
      <c r="B1498">
        <v>1309</v>
      </c>
      <c r="C1498" t="s">
        <v>143</v>
      </c>
      <c r="D1498">
        <v>54</v>
      </c>
      <c r="E1498" t="s">
        <v>148</v>
      </c>
      <c r="F1498">
        <v>1</v>
      </c>
      <c r="G1498">
        <v>8</v>
      </c>
      <c r="H1498" s="3">
        <v>281.28</v>
      </c>
      <c r="I1498">
        <v>2</v>
      </c>
      <c r="J1498" t="s">
        <v>1672</v>
      </c>
      <c r="K1498" t="s">
        <v>1670</v>
      </c>
      <c r="L1498">
        <v>3</v>
      </c>
    </row>
    <row r="1499" spans="1:12" ht="12.75">
      <c r="A1499">
        <v>304</v>
      </c>
      <c r="B1499">
        <v>1309</v>
      </c>
      <c r="C1499" t="s">
        <v>143</v>
      </c>
      <c r="D1499">
        <v>54</v>
      </c>
      <c r="E1499" t="s">
        <v>148</v>
      </c>
      <c r="F1499">
        <v>1</v>
      </c>
      <c r="G1499">
        <v>17</v>
      </c>
      <c r="H1499" s="3">
        <v>281.37</v>
      </c>
      <c r="I1499">
        <v>3</v>
      </c>
      <c r="J1499" t="s">
        <v>1673</v>
      </c>
      <c r="K1499" t="s">
        <v>1670</v>
      </c>
      <c r="L1499">
        <v>3</v>
      </c>
    </row>
    <row r="1500" spans="1:12" ht="12.75">
      <c r="A1500">
        <v>304</v>
      </c>
      <c r="B1500">
        <v>1309</v>
      </c>
      <c r="C1500" t="s">
        <v>143</v>
      </c>
      <c r="D1500">
        <v>54</v>
      </c>
      <c r="E1500" t="s">
        <v>148</v>
      </c>
      <c r="F1500">
        <v>1</v>
      </c>
      <c r="G1500">
        <v>22</v>
      </c>
      <c r="H1500" s="3">
        <v>281.42</v>
      </c>
      <c r="I1500">
        <v>4</v>
      </c>
      <c r="J1500" t="s">
        <v>1674</v>
      </c>
      <c r="K1500" t="s">
        <v>1670</v>
      </c>
      <c r="L1500">
        <v>3</v>
      </c>
    </row>
    <row r="1501" spans="1:12" ht="12.75">
      <c r="A1501">
        <v>304</v>
      </c>
      <c r="B1501">
        <v>1309</v>
      </c>
      <c r="C1501" t="s">
        <v>143</v>
      </c>
      <c r="D1501">
        <v>54</v>
      </c>
      <c r="E1501" t="s">
        <v>148</v>
      </c>
      <c r="F1501">
        <v>1</v>
      </c>
      <c r="G1501">
        <v>40</v>
      </c>
      <c r="H1501" s="3">
        <v>281.6</v>
      </c>
      <c r="I1501">
        <v>5</v>
      </c>
      <c r="J1501" t="s">
        <v>1675</v>
      </c>
      <c r="K1501" t="s">
        <v>1670</v>
      </c>
      <c r="L1501">
        <v>3</v>
      </c>
    </row>
    <row r="1502" spans="1:12" ht="12.75">
      <c r="A1502">
        <v>304</v>
      </c>
      <c r="B1502">
        <v>1309</v>
      </c>
      <c r="C1502" t="s">
        <v>143</v>
      </c>
      <c r="D1502">
        <v>54</v>
      </c>
      <c r="E1502" t="s">
        <v>148</v>
      </c>
      <c r="F1502">
        <v>1</v>
      </c>
      <c r="G1502">
        <v>52</v>
      </c>
      <c r="H1502" s="3">
        <v>281.72</v>
      </c>
      <c r="I1502">
        <v>6</v>
      </c>
      <c r="J1502" t="s">
        <v>1676</v>
      </c>
      <c r="K1502" t="s">
        <v>1670</v>
      </c>
      <c r="L1502">
        <v>3</v>
      </c>
    </row>
    <row r="1503" spans="1:12" ht="12.75">
      <c r="A1503">
        <v>304</v>
      </c>
      <c r="B1503">
        <v>1309</v>
      </c>
      <c r="C1503" t="s">
        <v>143</v>
      </c>
      <c r="D1503">
        <v>54</v>
      </c>
      <c r="E1503" t="s">
        <v>148</v>
      </c>
      <c r="F1503">
        <v>1</v>
      </c>
      <c r="G1503">
        <v>75</v>
      </c>
      <c r="H1503" s="3">
        <v>281.95</v>
      </c>
      <c r="I1503">
        <v>7</v>
      </c>
      <c r="J1503" t="s">
        <v>1677</v>
      </c>
      <c r="K1503" t="s">
        <v>1670</v>
      </c>
      <c r="L1503">
        <v>3</v>
      </c>
    </row>
    <row r="1504" spans="1:12" ht="12.75">
      <c r="A1504">
        <v>304</v>
      </c>
      <c r="B1504">
        <v>1309</v>
      </c>
      <c r="C1504" t="s">
        <v>143</v>
      </c>
      <c r="D1504">
        <v>54</v>
      </c>
      <c r="E1504" t="s">
        <v>148</v>
      </c>
      <c r="F1504">
        <v>1</v>
      </c>
      <c r="G1504">
        <v>81</v>
      </c>
      <c r="H1504" s="3">
        <v>282.01</v>
      </c>
      <c r="I1504">
        <v>8</v>
      </c>
      <c r="J1504" t="s">
        <v>1678</v>
      </c>
      <c r="K1504" t="s">
        <v>1670</v>
      </c>
      <c r="L1504">
        <v>3</v>
      </c>
    </row>
    <row r="1505" spans="1:12" ht="12.75">
      <c r="A1505">
        <v>304</v>
      </c>
      <c r="B1505">
        <v>1309</v>
      </c>
      <c r="C1505" t="s">
        <v>143</v>
      </c>
      <c r="D1505">
        <v>54</v>
      </c>
      <c r="E1505" t="s">
        <v>148</v>
      </c>
      <c r="F1505">
        <v>1</v>
      </c>
      <c r="G1505">
        <v>94</v>
      </c>
      <c r="H1505" s="3">
        <v>282.14</v>
      </c>
      <c r="I1505">
        <v>9</v>
      </c>
      <c r="J1505" t="s">
        <v>1679</v>
      </c>
      <c r="K1505" t="s">
        <v>1670</v>
      </c>
      <c r="L1505">
        <v>3</v>
      </c>
    </row>
    <row r="1506" spans="1:12" ht="12.75">
      <c r="A1506">
        <v>304</v>
      </c>
      <c r="B1506">
        <v>1309</v>
      </c>
      <c r="C1506" t="s">
        <v>143</v>
      </c>
      <c r="D1506">
        <v>54</v>
      </c>
      <c r="E1506" t="s">
        <v>148</v>
      </c>
      <c r="F1506">
        <v>1</v>
      </c>
      <c r="G1506">
        <v>113</v>
      </c>
      <c r="H1506" s="3">
        <v>282.33</v>
      </c>
      <c r="I1506">
        <v>10</v>
      </c>
      <c r="J1506" t="s">
        <v>1680</v>
      </c>
      <c r="K1506" t="s">
        <v>1670</v>
      </c>
      <c r="L1506">
        <v>3</v>
      </c>
    </row>
    <row r="1507" spans="1:12" ht="12.75">
      <c r="A1507">
        <v>304</v>
      </c>
      <c r="B1507">
        <v>1309</v>
      </c>
      <c r="C1507" t="s">
        <v>143</v>
      </c>
      <c r="D1507">
        <v>54</v>
      </c>
      <c r="E1507" t="s">
        <v>148</v>
      </c>
      <c r="F1507">
        <v>1</v>
      </c>
      <c r="G1507">
        <v>122</v>
      </c>
      <c r="H1507" s="3">
        <v>282.42</v>
      </c>
      <c r="I1507">
        <v>11</v>
      </c>
      <c r="J1507" t="s">
        <v>1681</v>
      </c>
      <c r="K1507" t="s">
        <v>89</v>
      </c>
      <c r="L1507">
        <v>4</v>
      </c>
    </row>
    <row r="1508" spans="1:12" ht="12.75">
      <c r="A1508">
        <v>304</v>
      </c>
      <c r="B1508">
        <v>1309</v>
      </c>
      <c r="C1508" t="s">
        <v>143</v>
      </c>
      <c r="D1508">
        <v>54</v>
      </c>
      <c r="E1508" t="s">
        <v>148</v>
      </c>
      <c r="F1508">
        <v>1</v>
      </c>
      <c r="G1508">
        <v>130</v>
      </c>
      <c r="H1508" s="3">
        <v>282.5</v>
      </c>
      <c r="I1508">
        <v>12</v>
      </c>
      <c r="J1508" t="s">
        <v>1682</v>
      </c>
      <c r="K1508" t="s">
        <v>89</v>
      </c>
      <c r="L1508">
        <v>4</v>
      </c>
    </row>
    <row r="1509" spans="1:12" ht="12.75">
      <c r="A1509">
        <v>304</v>
      </c>
      <c r="B1509">
        <v>1309</v>
      </c>
      <c r="C1509" t="s">
        <v>143</v>
      </c>
      <c r="D1509">
        <v>54</v>
      </c>
      <c r="E1509" t="s">
        <v>148</v>
      </c>
      <c r="F1509">
        <v>2</v>
      </c>
      <c r="G1509">
        <v>0</v>
      </c>
      <c r="H1509" s="3">
        <v>282.57</v>
      </c>
      <c r="I1509">
        <v>1</v>
      </c>
      <c r="J1509" t="s">
        <v>1683</v>
      </c>
      <c r="K1509" t="s">
        <v>89</v>
      </c>
      <c r="L1509">
        <v>4</v>
      </c>
    </row>
    <row r="1510" spans="1:12" ht="12.75">
      <c r="A1510">
        <v>304</v>
      </c>
      <c r="B1510">
        <v>1309</v>
      </c>
      <c r="C1510" t="s">
        <v>143</v>
      </c>
      <c r="D1510">
        <v>54</v>
      </c>
      <c r="E1510" t="s">
        <v>148</v>
      </c>
      <c r="F1510">
        <v>2</v>
      </c>
      <c r="G1510">
        <v>43</v>
      </c>
      <c r="H1510" s="3">
        <v>283</v>
      </c>
      <c r="I1510">
        <v>2</v>
      </c>
      <c r="J1510" t="s">
        <v>1684</v>
      </c>
      <c r="K1510" t="s">
        <v>89</v>
      </c>
      <c r="L1510">
        <v>4</v>
      </c>
    </row>
    <row r="1511" spans="1:12" ht="12.75">
      <c r="A1511">
        <v>304</v>
      </c>
      <c r="B1511">
        <v>1309</v>
      </c>
      <c r="C1511" t="s">
        <v>143</v>
      </c>
      <c r="D1511">
        <v>54</v>
      </c>
      <c r="E1511" t="s">
        <v>148</v>
      </c>
      <c r="F1511">
        <v>2</v>
      </c>
      <c r="G1511">
        <v>52</v>
      </c>
      <c r="H1511" s="3">
        <v>283.09</v>
      </c>
      <c r="I1511">
        <v>3</v>
      </c>
      <c r="J1511" t="s">
        <v>1685</v>
      </c>
      <c r="K1511" t="s">
        <v>178</v>
      </c>
      <c r="L1511">
        <v>5</v>
      </c>
    </row>
    <row r="1512" spans="1:12" ht="12.75">
      <c r="A1512">
        <v>304</v>
      </c>
      <c r="B1512">
        <v>1309</v>
      </c>
      <c r="C1512" t="s">
        <v>143</v>
      </c>
      <c r="D1512">
        <v>54</v>
      </c>
      <c r="E1512" t="s">
        <v>148</v>
      </c>
      <c r="F1512">
        <v>2</v>
      </c>
      <c r="G1512">
        <v>63</v>
      </c>
      <c r="H1512" s="3">
        <v>283.2</v>
      </c>
      <c r="I1512">
        <v>4</v>
      </c>
      <c r="J1512" t="s">
        <v>1686</v>
      </c>
      <c r="K1512" t="s">
        <v>178</v>
      </c>
      <c r="L1512">
        <v>5</v>
      </c>
    </row>
    <row r="1513" spans="1:12" ht="12.75">
      <c r="A1513">
        <v>304</v>
      </c>
      <c r="B1513">
        <v>1309</v>
      </c>
      <c r="C1513" t="s">
        <v>143</v>
      </c>
      <c r="D1513">
        <v>54</v>
      </c>
      <c r="E1513" t="s">
        <v>148</v>
      </c>
      <c r="F1513">
        <v>2</v>
      </c>
      <c r="G1513">
        <v>82</v>
      </c>
      <c r="H1513" s="3">
        <v>283.39</v>
      </c>
      <c r="I1513">
        <v>5</v>
      </c>
      <c r="J1513" t="s">
        <v>1687</v>
      </c>
      <c r="K1513" t="s">
        <v>178</v>
      </c>
      <c r="L1513">
        <v>5</v>
      </c>
    </row>
    <row r="1514" spans="1:12" ht="12.75">
      <c r="A1514">
        <v>304</v>
      </c>
      <c r="B1514">
        <v>1309</v>
      </c>
      <c r="C1514" t="s">
        <v>143</v>
      </c>
      <c r="D1514">
        <v>54</v>
      </c>
      <c r="E1514" t="s">
        <v>148</v>
      </c>
      <c r="F1514">
        <v>2</v>
      </c>
      <c r="G1514">
        <v>89</v>
      </c>
      <c r="H1514" s="3">
        <v>283.46</v>
      </c>
      <c r="I1514">
        <v>6</v>
      </c>
      <c r="J1514" t="s">
        <v>1688</v>
      </c>
      <c r="K1514" t="s">
        <v>178</v>
      </c>
      <c r="L1514">
        <v>5</v>
      </c>
    </row>
    <row r="1515" spans="1:12" ht="12.75">
      <c r="A1515">
        <v>304</v>
      </c>
      <c r="B1515">
        <v>1309</v>
      </c>
      <c r="C1515" t="s">
        <v>143</v>
      </c>
      <c r="D1515">
        <v>54</v>
      </c>
      <c r="E1515" t="s">
        <v>148</v>
      </c>
      <c r="F1515">
        <v>2</v>
      </c>
      <c r="G1515">
        <v>106</v>
      </c>
      <c r="H1515" s="3">
        <v>283.63</v>
      </c>
      <c r="I1515">
        <v>7</v>
      </c>
      <c r="J1515" t="s">
        <v>1689</v>
      </c>
      <c r="K1515" t="s">
        <v>178</v>
      </c>
      <c r="L1515">
        <v>5</v>
      </c>
    </row>
    <row r="1516" spans="1:12" ht="12.75">
      <c r="A1516">
        <v>304</v>
      </c>
      <c r="B1516">
        <v>1309</v>
      </c>
      <c r="C1516" t="s">
        <v>143</v>
      </c>
      <c r="D1516">
        <v>54</v>
      </c>
      <c r="E1516" t="s">
        <v>148</v>
      </c>
      <c r="F1516">
        <v>2</v>
      </c>
      <c r="G1516">
        <v>124</v>
      </c>
      <c r="H1516" s="3">
        <v>283.81</v>
      </c>
      <c r="I1516">
        <v>8</v>
      </c>
      <c r="J1516" t="s">
        <v>1690</v>
      </c>
      <c r="K1516" t="s">
        <v>178</v>
      </c>
      <c r="L1516">
        <v>5</v>
      </c>
    </row>
    <row r="1517" spans="1:12" ht="12.75">
      <c r="A1517">
        <v>304</v>
      </c>
      <c r="B1517">
        <v>1309</v>
      </c>
      <c r="C1517" t="s">
        <v>143</v>
      </c>
      <c r="D1517">
        <v>54</v>
      </c>
      <c r="E1517" t="s">
        <v>148</v>
      </c>
      <c r="F1517">
        <v>3</v>
      </c>
      <c r="G1517">
        <v>0</v>
      </c>
      <c r="H1517" s="3">
        <v>283.89</v>
      </c>
      <c r="I1517">
        <v>1</v>
      </c>
      <c r="J1517" t="s">
        <v>1691</v>
      </c>
      <c r="K1517" t="s">
        <v>178</v>
      </c>
      <c r="L1517">
        <v>5</v>
      </c>
    </row>
    <row r="1518" spans="1:12" ht="12.75">
      <c r="A1518">
        <v>304</v>
      </c>
      <c r="B1518">
        <v>1309</v>
      </c>
      <c r="C1518" t="s">
        <v>143</v>
      </c>
      <c r="D1518">
        <v>54</v>
      </c>
      <c r="E1518" t="s">
        <v>148</v>
      </c>
      <c r="F1518">
        <v>3</v>
      </c>
      <c r="G1518">
        <v>38</v>
      </c>
      <c r="H1518" s="3">
        <v>284.27</v>
      </c>
      <c r="I1518">
        <v>2</v>
      </c>
      <c r="J1518" t="s">
        <v>1692</v>
      </c>
      <c r="K1518" t="s">
        <v>178</v>
      </c>
      <c r="L1518">
        <v>5</v>
      </c>
    </row>
    <row r="1519" spans="1:12" ht="12.75">
      <c r="A1519">
        <v>304</v>
      </c>
      <c r="B1519">
        <v>1309</v>
      </c>
      <c r="C1519" t="s">
        <v>143</v>
      </c>
      <c r="D1519">
        <v>54</v>
      </c>
      <c r="E1519" t="s">
        <v>148</v>
      </c>
      <c r="F1519">
        <v>3</v>
      </c>
      <c r="G1519">
        <v>51</v>
      </c>
      <c r="H1519" s="3">
        <v>284.4</v>
      </c>
      <c r="I1519">
        <v>3</v>
      </c>
      <c r="J1519" t="s">
        <v>1693</v>
      </c>
      <c r="K1519" t="s">
        <v>178</v>
      </c>
      <c r="L1519">
        <v>5</v>
      </c>
    </row>
    <row r="1520" spans="1:12" ht="12.75">
      <c r="A1520">
        <v>304</v>
      </c>
      <c r="B1520">
        <v>1309</v>
      </c>
      <c r="C1520" t="s">
        <v>143</v>
      </c>
      <c r="D1520">
        <v>54</v>
      </c>
      <c r="E1520" t="s">
        <v>148</v>
      </c>
      <c r="F1520">
        <v>3</v>
      </c>
      <c r="G1520">
        <v>78</v>
      </c>
      <c r="H1520" s="3">
        <v>284.67</v>
      </c>
      <c r="I1520">
        <v>4</v>
      </c>
      <c r="J1520" t="s">
        <v>1694</v>
      </c>
      <c r="K1520" t="s">
        <v>178</v>
      </c>
      <c r="L1520">
        <v>5</v>
      </c>
    </row>
    <row r="1521" spans="1:12" ht="12.75">
      <c r="A1521">
        <v>304</v>
      </c>
      <c r="B1521">
        <v>1309</v>
      </c>
      <c r="C1521" t="s">
        <v>143</v>
      </c>
      <c r="D1521">
        <v>54</v>
      </c>
      <c r="E1521" t="s">
        <v>148</v>
      </c>
      <c r="F1521">
        <v>3</v>
      </c>
      <c r="G1521">
        <v>86</v>
      </c>
      <c r="H1521" s="3">
        <v>284.75</v>
      </c>
      <c r="I1521">
        <v>5</v>
      </c>
      <c r="J1521" t="s">
        <v>1695</v>
      </c>
      <c r="K1521" t="s">
        <v>178</v>
      </c>
      <c r="L1521">
        <v>5</v>
      </c>
    </row>
    <row r="1522" spans="1:12" ht="12.75">
      <c r="A1522">
        <v>304</v>
      </c>
      <c r="B1522">
        <v>1309</v>
      </c>
      <c r="C1522" t="s">
        <v>143</v>
      </c>
      <c r="D1522">
        <v>54</v>
      </c>
      <c r="E1522" t="s">
        <v>148</v>
      </c>
      <c r="F1522">
        <v>3</v>
      </c>
      <c r="G1522">
        <v>95</v>
      </c>
      <c r="H1522" s="3">
        <v>284.84</v>
      </c>
      <c r="I1522">
        <v>6</v>
      </c>
      <c r="J1522" t="s">
        <v>1696</v>
      </c>
      <c r="K1522" t="s">
        <v>178</v>
      </c>
      <c r="L1522">
        <v>5</v>
      </c>
    </row>
    <row r="1523" spans="1:12" ht="12.75">
      <c r="A1523">
        <v>304</v>
      </c>
      <c r="B1523">
        <v>1309</v>
      </c>
      <c r="C1523" t="s">
        <v>143</v>
      </c>
      <c r="D1523">
        <v>54</v>
      </c>
      <c r="E1523" t="s">
        <v>148</v>
      </c>
      <c r="F1523">
        <v>3</v>
      </c>
      <c r="G1523">
        <v>108</v>
      </c>
      <c r="H1523" s="3">
        <v>284.97</v>
      </c>
      <c r="I1523">
        <v>7</v>
      </c>
      <c r="J1523" t="s">
        <v>1697</v>
      </c>
      <c r="K1523" t="s">
        <v>178</v>
      </c>
      <c r="L1523">
        <v>5</v>
      </c>
    </row>
    <row r="1524" spans="1:12" ht="12.75">
      <c r="A1524">
        <v>304</v>
      </c>
      <c r="B1524">
        <v>1309</v>
      </c>
      <c r="C1524" t="s">
        <v>143</v>
      </c>
      <c r="D1524">
        <v>54</v>
      </c>
      <c r="E1524" t="s">
        <v>148</v>
      </c>
      <c r="F1524">
        <v>3</v>
      </c>
      <c r="G1524">
        <v>112</v>
      </c>
      <c r="H1524" s="3">
        <v>285.01</v>
      </c>
      <c r="I1524">
        <v>8</v>
      </c>
      <c r="J1524" t="s">
        <v>1698</v>
      </c>
      <c r="K1524" t="s">
        <v>178</v>
      </c>
      <c r="L1524">
        <v>5</v>
      </c>
    </row>
    <row r="1525" spans="1:12" ht="12.75">
      <c r="A1525">
        <v>304</v>
      </c>
      <c r="B1525">
        <v>1309</v>
      </c>
      <c r="C1525" t="s">
        <v>143</v>
      </c>
      <c r="D1525">
        <v>54</v>
      </c>
      <c r="E1525" t="s">
        <v>148</v>
      </c>
      <c r="F1525">
        <v>3</v>
      </c>
      <c r="G1525">
        <v>133</v>
      </c>
      <c r="H1525" s="3">
        <v>285.22</v>
      </c>
      <c r="I1525">
        <v>9</v>
      </c>
      <c r="J1525" t="s">
        <v>1699</v>
      </c>
      <c r="K1525" t="s">
        <v>178</v>
      </c>
      <c r="L1525">
        <v>5</v>
      </c>
    </row>
    <row r="1526" spans="1:12" ht="12.75">
      <c r="A1526">
        <v>304</v>
      </c>
      <c r="B1526">
        <v>1309</v>
      </c>
      <c r="C1526" t="s">
        <v>143</v>
      </c>
      <c r="D1526">
        <v>54</v>
      </c>
      <c r="E1526" t="s">
        <v>148</v>
      </c>
      <c r="F1526">
        <v>4</v>
      </c>
      <c r="G1526">
        <v>0</v>
      </c>
      <c r="H1526" s="3">
        <v>285.35</v>
      </c>
      <c r="I1526">
        <v>1</v>
      </c>
      <c r="J1526" t="s">
        <v>1700</v>
      </c>
      <c r="K1526" t="s">
        <v>177</v>
      </c>
      <c r="L1526">
        <v>5</v>
      </c>
    </row>
    <row r="1527" spans="1:12" ht="12.75">
      <c r="A1527">
        <v>304</v>
      </c>
      <c r="B1527">
        <v>1309</v>
      </c>
      <c r="C1527" t="s">
        <v>143</v>
      </c>
      <c r="D1527">
        <v>54</v>
      </c>
      <c r="E1527" t="s">
        <v>148</v>
      </c>
      <c r="F1527">
        <v>4</v>
      </c>
      <c r="G1527">
        <v>8</v>
      </c>
      <c r="H1527" s="3">
        <v>285.43</v>
      </c>
      <c r="I1527">
        <v>2</v>
      </c>
      <c r="J1527" t="s">
        <v>1701</v>
      </c>
      <c r="K1527" t="s">
        <v>177</v>
      </c>
      <c r="L1527">
        <v>5</v>
      </c>
    </row>
    <row r="1528" spans="1:12" ht="12.75">
      <c r="A1528">
        <v>304</v>
      </c>
      <c r="B1528">
        <v>1309</v>
      </c>
      <c r="C1528" t="s">
        <v>143</v>
      </c>
      <c r="D1528">
        <v>54</v>
      </c>
      <c r="E1528" t="s">
        <v>148</v>
      </c>
      <c r="F1528">
        <v>4</v>
      </c>
      <c r="G1528">
        <v>12</v>
      </c>
      <c r="H1528" s="3">
        <v>285.47</v>
      </c>
      <c r="I1528">
        <v>3</v>
      </c>
      <c r="J1528" t="s">
        <v>1702</v>
      </c>
      <c r="K1528" t="s">
        <v>177</v>
      </c>
      <c r="L1528">
        <v>5</v>
      </c>
    </row>
    <row r="1529" spans="1:12" ht="12.75">
      <c r="A1529">
        <v>304</v>
      </c>
      <c r="B1529">
        <v>1309</v>
      </c>
      <c r="C1529" t="s">
        <v>143</v>
      </c>
      <c r="D1529">
        <v>54</v>
      </c>
      <c r="E1529" t="s">
        <v>148</v>
      </c>
      <c r="F1529">
        <v>4</v>
      </c>
      <c r="G1529">
        <v>15</v>
      </c>
      <c r="H1529" s="3">
        <v>285.5</v>
      </c>
      <c r="I1529">
        <v>4</v>
      </c>
      <c r="J1529" t="s">
        <v>1703</v>
      </c>
      <c r="K1529" t="s">
        <v>177</v>
      </c>
      <c r="L1529">
        <v>5</v>
      </c>
    </row>
    <row r="1530" spans="1:12" ht="12.75">
      <c r="A1530">
        <v>304</v>
      </c>
      <c r="B1530">
        <v>1309</v>
      </c>
      <c r="C1530" t="s">
        <v>143</v>
      </c>
      <c r="D1530">
        <v>54</v>
      </c>
      <c r="E1530" t="s">
        <v>148</v>
      </c>
      <c r="F1530">
        <v>4</v>
      </c>
      <c r="G1530">
        <v>25</v>
      </c>
      <c r="H1530" s="3">
        <v>285.6</v>
      </c>
      <c r="I1530">
        <v>5</v>
      </c>
      <c r="J1530" t="s">
        <v>1704</v>
      </c>
      <c r="K1530" t="s">
        <v>178</v>
      </c>
      <c r="L1530">
        <v>5</v>
      </c>
    </row>
    <row r="1531" spans="1:12" ht="12.75">
      <c r="A1531">
        <v>304</v>
      </c>
      <c r="B1531">
        <v>1309</v>
      </c>
      <c r="C1531" t="s">
        <v>143</v>
      </c>
      <c r="D1531">
        <v>54</v>
      </c>
      <c r="E1531" t="s">
        <v>148</v>
      </c>
      <c r="F1531">
        <v>4</v>
      </c>
      <c r="G1531">
        <v>36</v>
      </c>
      <c r="H1531" s="3">
        <v>285.71</v>
      </c>
      <c r="I1531">
        <v>6</v>
      </c>
      <c r="J1531" t="s">
        <v>1705</v>
      </c>
      <c r="K1531" t="s">
        <v>178</v>
      </c>
      <c r="L1531">
        <v>5</v>
      </c>
    </row>
    <row r="1532" spans="1:12" ht="12.75">
      <c r="A1532">
        <v>304</v>
      </c>
      <c r="B1532">
        <v>1309</v>
      </c>
      <c r="C1532" t="s">
        <v>143</v>
      </c>
      <c r="D1532">
        <v>54</v>
      </c>
      <c r="E1532" t="s">
        <v>148</v>
      </c>
      <c r="F1532">
        <v>4</v>
      </c>
      <c r="G1532">
        <v>47</v>
      </c>
      <c r="H1532" s="3">
        <v>285.82</v>
      </c>
      <c r="I1532">
        <v>7</v>
      </c>
      <c r="J1532" t="s">
        <v>1706</v>
      </c>
      <c r="K1532" t="s">
        <v>178</v>
      </c>
      <c r="L1532">
        <v>5</v>
      </c>
    </row>
    <row r="1533" spans="1:12" ht="12.75">
      <c r="A1533">
        <v>304</v>
      </c>
      <c r="B1533">
        <v>1309</v>
      </c>
      <c r="C1533" t="s">
        <v>143</v>
      </c>
      <c r="D1533">
        <v>54</v>
      </c>
      <c r="E1533" t="s">
        <v>148</v>
      </c>
      <c r="F1533">
        <v>4</v>
      </c>
      <c r="G1533">
        <v>61</v>
      </c>
      <c r="H1533" s="3">
        <v>285.96</v>
      </c>
      <c r="I1533">
        <v>8</v>
      </c>
      <c r="J1533" t="s">
        <v>1707</v>
      </c>
      <c r="K1533" t="s">
        <v>178</v>
      </c>
      <c r="L1533">
        <v>5</v>
      </c>
    </row>
    <row r="1534" spans="1:12" ht="12.75">
      <c r="A1534">
        <v>304</v>
      </c>
      <c r="B1534">
        <v>1309</v>
      </c>
      <c r="C1534" t="s">
        <v>143</v>
      </c>
      <c r="D1534">
        <v>54</v>
      </c>
      <c r="E1534" t="s">
        <v>148</v>
      </c>
      <c r="F1534">
        <v>4</v>
      </c>
      <c r="G1534">
        <v>74</v>
      </c>
      <c r="H1534" s="3">
        <v>286.09</v>
      </c>
      <c r="I1534">
        <v>9</v>
      </c>
      <c r="J1534" t="s">
        <v>1708</v>
      </c>
      <c r="K1534" t="s">
        <v>178</v>
      </c>
      <c r="L1534">
        <v>5</v>
      </c>
    </row>
    <row r="1535" spans="1:12" ht="12.75">
      <c r="A1535">
        <v>304</v>
      </c>
      <c r="B1535">
        <v>1309</v>
      </c>
      <c r="C1535" t="s">
        <v>143</v>
      </c>
      <c r="D1535">
        <v>54</v>
      </c>
      <c r="E1535" t="s">
        <v>148</v>
      </c>
      <c r="F1535">
        <v>4</v>
      </c>
      <c r="G1535">
        <v>77</v>
      </c>
      <c r="H1535" s="3">
        <v>286.12</v>
      </c>
      <c r="I1535">
        <v>10</v>
      </c>
      <c r="J1535" t="s">
        <v>1709</v>
      </c>
      <c r="K1535" t="s">
        <v>178</v>
      </c>
      <c r="L1535">
        <v>5</v>
      </c>
    </row>
    <row r="1536" spans="1:12" ht="12.75">
      <c r="A1536">
        <v>304</v>
      </c>
      <c r="B1536">
        <v>1309</v>
      </c>
      <c r="C1536" t="s">
        <v>143</v>
      </c>
      <c r="D1536">
        <v>54</v>
      </c>
      <c r="E1536" t="s">
        <v>148</v>
      </c>
      <c r="F1536">
        <v>4</v>
      </c>
      <c r="G1536">
        <v>83</v>
      </c>
      <c r="H1536" s="3">
        <v>286.18</v>
      </c>
      <c r="I1536">
        <v>11</v>
      </c>
      <c r="J1536" t="s">
        <v>1710</v>
      </c>
      <c r="K1536" t="s">
        <v>178</v>
      </c>
      <c r="L1536">
        <v>5</v>
      </c>
    </row>
    <row r="1537" spans="1:12" ht="12.75">
      <c r="A1537">
        <v>304</v>
      </c>
      <c r="B1537">
        <v>1309</v>
      </c>
      <c r="C1537" t="s">
        <v>143</v>
      </c>
      <c r="D1537">
        <v>54</v>
      </c>
      <c r="E1537" t="s">
        <v>148</v>
      </c>
      <c r="F1537">
        <v>4</v>
      </c>
      <c r="G1537">
        <v>92</v>
      </c>
      <c r="H1537" s="3">
        <v>286.27</v>
      </c>
      <c r="I1537">
        <v>12</v>
      </c>
      <c r="J1537" t="s">
        <v>1711</v>
      </c>
      <c r="K1537" t="s">
        <v>178</v>
      </c>
      <c r="L1537">
        <v>5</v>
      </c>
    </row>
    <row r="1538" spans="1:12" ht="12.75">
      <c r="A1538">
        <v>304</v>
      </c>
      <c r="B1538">
        <v>1309</v>
      </c>
      <c r="C1538" t="s">
        <v>143</v>
      </c>
      <c r="D1538">
        <v>55</v>
      </c>
      <c r="E1538" t="s">
        <v>148</v>
      </c>
      <c r="F1538">
        <v>1</v>
      </c>
      <c r="G1538">
        <v>0</v>
      </c>
      <c r="H1538" s="3">
        <v>286</v>
      </c>
      <c r="I1538">
        <v>1</v>
      </c>
      <c r="J1538" t="s">
        <v>1712</v>
      </c>
      <c r="K1538" t="s">
        <v>106</v>
      </c>
      <c r="L1538">
        <v>0</v>
      </c>
    </row>
    <row r="1539" spans="1:12" ht="12.75">
      <c r="A1539">
        <v>304</v>
      </c>
      <c r="B1539">
        <v>1309</v>
      </c>
      <c r="C1539" t="s">
        <v>143</v>
      </c>
      <c r="D1539">
        <v>55</v>
      </c>
      <c r="E1539" t="s">
        <v>148</v>
      </c>
      <c r="F1539">
        <v>1</v>
      </c>
      <c r="G1539">
        <v>4</v>
      </c>
      <c r="H1539" s="3">
        <v>286.04</v>
      </c>
      <c r="I1539">
        <v>2</v>
      </c>
      <c r="J1539" t="s">
        <v>1713</v>
      </c>
      <c r="K1539" t="s">
        <v>106</v>
      </c>
      <c r="L1539">
        <v>0</v>
      </c>
    </row>
    <row r="1540" spans="1:12" ht="12.75">
      <c r="A1540">
        <v>304</v>
      </c>
      <c r="B1540">
        <v>1309</v>
      </c>
      <c r="C1540" t="s">
        <v>143</v>
      </c>
      <c r="D1540">
        <v>55</v>
      </c>
      <c r="E1540" t="s">
        <v>148</v>
      </c>
      <c r="F1540">
        <v>1</v>
      </c>
      <c r="G1540">
        <v>11</v>
      </c>
      <c r="H1540" s="3">
        <v>286.11</v>
      </c>
      <c r="I1540">
        <v>3</v>
      </c>
      <c r="J1540" t="s">
        <v>1714</v>
      </c>
      <c r="K1540" t="s">
        <v>106</v>
      </c>
      <c r="L1540">
        <v>0</v>
      </c>
    </row>
    <row r="1541" spans="1:12" ht="12.75">
      <c r="A1541">
        <v>304</v>
      </c>
      <c r="B1541">
        <v>1309</v>
      </c>
      <c r="C1541" t="s">
        <v>143</v>
      </c>
      <c r="D1541">
        <v>55</v>
      </c>
      <c r="E1541" t="s">
        <v>148</v>
      </c>
      <c r="F1541">
        <v>1</v>
      </c>
      <c r="G1541">
        <v>15</v>
      </c>
      <c r="H1541" s="3">
        <v>286.15</v>
      </c>
      <c r="I1541">
        <v>4</v>
      </c>
      <c r="J1541" t="s">
        <v>1715</v>
      </c>
      <c r="K1541" t="s">
        <v>178</v>
      </c>
      <c r="L1541">
        <v>5</v>
      </c>
    </row>
    <row r="1542" spans="1:12" ht="12.75">
      <c r="A1542">
        <v>304</v>
      </c>
      <c r="B1542">
        <v>1309</v>
      </c>
      <c r="C1542" t="s">
        <v>143</v>
      </c>
      <c r="D1542">
        <v>55</v>
      </c>
      <c r="E1542" t="s">
        <v>148</v>
      </c>
      <c r="F1542">
        <v>1</v>
      </c>
      <c r="G1542">
        <v>20</v>
      </c>
      <c r="H1542" s="3">
        <v>286.2</v>
      </c>
      <c r="I1542">
        <v>5</v>
      </c>
      <c r="J1542" t="s">
        <v>1716</v>
      </c>
      <c r="K1542" t="s">
        <v>178</v>
      </c>
      <c r="L1542">
        <v>5</v>
      </c>
    </row>
    <row r="1543" spans="1:12" ht="12.75">
      <c r="A1543">
        <v>304</v>
      </c>
      <c r="B1543">
        <v>1309</v>
      </c>
      <c r="C1543" t="s">
        <v>143</v>
      </c>
      <c r="D1543">
        <v>55</v>
      </c>
      <c r="E1543" t="s">
        <v>148</v>
      </c>
      <c r="F1543">
        <v>1</v>
      </c>
      <c r="G1543">
        <v>42</v>
      </c>
      <c r="H1543" s="3">
        <v>286.42</v>
      </c>
      <c r="I1543">
        <v>6</v>
      </c>
      <c r="J1543" t="s">
        <v>1717</v>
      </c>
      <c r="K1543" t="s">
        <v>178</v>
      </c>
      <c r="L1543">
        <v>5</v>
      </c>
    </row>
    <row r="1544" spans="1:12" ht="12.75">
      <c r="A1544">
        <v>304</v>
      </c>
      <c r="B1544">
        <v>1309</v>
      </c>
      <c r="C1544" t="s">
        <v>143</v>
      </c>
      <c r="D1544">
        <v>55</v>
      </c>
      <c r="E1544" t="s">
        <v>148</v>
      </c>
      <c r="F1544">
        <v>1</v>
      </c>
      <c r="G1544">
        <v>45</v>
      </c>
      <c r="H1544" s="3">
        <v>286.45</v>
      </c>
      <c r="I1544">
        <v>7</v>
      </c>
      <c r="J1544" t="s">
        <v>1718</v>
      </c>
      <c r="K1544" t="s">
        <v>178</v>
      </c>
      <c r="L1544">
        <v>5</v>
      </c>
    </row>
    <row r="1545" spans="1:12" ht="12.75">
      <c r="A1545">
        <v>304</v>
      </c>
      <c r="B1545">
        <v>1309</v>
      </c>
      <c r="C1545" t="s">
        <v>143</v>
      </c>
      <c r="D1545">
        <v>55</v>
      </c>
      <c r="E1545" t="s">
        <v>148</v>
      </c>
      <c r="F1545">
        <v>1</v>
      </c>
      <c r="G1545">
        <v>50</v>
      </c>
      <c r="H1545" s="3">
        <v>286.5</v>
      </c>
      <c r="I1545">
        <v>8</v>
      </c>
      <c r="J1545" t="s">
        <v>1719</v>
      </c>
      <c r="K1545" t="s">
        <v>178</v>
      </c>
      <c r="L1545">
        <v>5</v>
      </c>
    </row>
    <row r="1546" spans="1:12" ht="12.75">
      <c r="A1546">
        <v>304</v>
      </c>
      <c r="B1546">
        <v>1309</v>
      </c>
      <c r="C1546" t="s">
        <v>143</v>
      </c>
      <c r="D1546">
        <v>55</v>
      </c>
      <c r="E1546" t="s">
        <v>148</v>
      </c>
      <c r="F1546">
        <v>1</v>
      </c>
      <c r="G1546">
        <v>53</v>
      </c>
      <c r="H1546" s="3">
        <v>286.53</v>
      </c>
      <c r="I1546">
        <v>9</v>
      </c>
      <c r="J1546" t="s">
        <v>1720</v>
      </c>
      <c r="K1546" t="s">
        <v>178</v>
      </c>
      <c r="L1546">
        <v>5</v>
      </c>
    </row>
    <row r="1547" spans="1:12" ht="12.75">
      <c r="A1547">
        <v>304</v>
      </c>
      <c r="B1547">
        <v>1309</v>
      </c>
      <c r="C1547" t="s">
        <v>143</v>
      </c>
      <c r="D1547">
        <v>55</v>
      </c>
      <c r="E1547" t="s">
        <v>148</v>
      </c>
      <c r="F1547">
        <v>1</v>
      </c>
      <c r="G1547">
        <v>63</v>
      </c>
      <c r="H1547" s="3">
        <v>286.63</v>
      </c>
      <c r="I1547">
        <v>10</v>
      </c>
      <c r="J1547" t="s">
        <v>1721</v>
      </c>
      <c r="K1547" t="s">
        <v>178</v>
      </c>
      <c r="L1547">
        <v>5</v>
      </c>
    </row>
    <row r="1548" spans="1:12" ht="12.75">
      <c r="A1548">
        <v>304</v>
      </c>
      <c r="B1548">
        <v>1309</v>
      </c>
      <c r="C1548" t="s">
        <v>143</v>
      </c>
      <c r="D1548">
        <v>55</v>
      </c>
      <c r="E1548" t="s">
        <v>148</v>
      </c>
      <c r="F1548">
        <v>1</v>
      </c>
      <c r="G1548">
        <v>78</v>
      </c>
      <c r="H1548" s="3">
        <v>286.78</v>
      </c>
      <c r="I1548">
        <v>11</v>
      </c>
      <c r="J1548" t="s">
        <v>1722</v>
      </c>
      <c r="K1548" t="s">
        <v>178</v>
      </c>
      <c r="L1548">
        <v>5</v>
      </c>
    </row>
    <row r="1549" spans="1:12" ht="12.75">
      <c r="A1549">
        <v>304</v>
      </c>
      <c r="B1549">
        <v>1309</v>
      </c>
      <c r="C1549" t="s">
        <v>143</v>
      </c>
      <c r="D1549">
        <v>55</v>
      </c>
      <c r="E1549" t="s">
        <v>148</v>
      </c>
      <c r="F1549">
        <v>1</v>
      </c>
      <c r="G1549">
        <v>81</v>
      </c>
      <c r="H1549" s="3">
        <v>286.81</v>
      </c>
      <c r="I1549">
        <v>12</v>
      </c>
      <c r="J1549" t="s">
        <v>1723</v>
      </c>
      <c r="K1549" t="s">
        <v>178</v>
      </c>
      <c r="L1549">
        <v>5</v>
      </c>
    </row>
    <row r="1550" spans="1:12" ht="12.75">
      <c r="A1550">
        <v>304</v>
      </c>
      <c r="B1550">
        <v>1309</v>
      </c>
      <c r="C1550" t="s">
        <v>143</v>
      </c>
      <c r="D1550">
        <v>55</v>
      </c>
      <c r="E1550" t="s">
        <v>148</v>
      </c>
      <c r="F1550">
        <v>1</v>
      </c>
      <c r="G1550">
        <v>92</v>
      </c>
      <c r="H1550" s="3">
        <v>286.92</v>
      </c>
      <c r="I1550">
        <v>13</v>
      </c>
      <c r="J1550" t="s">
        <v>1724</v>
      </c>
      <c r="K1550" t="s">
        <v>178</v>
      </c>
      <c r="L1550">
        <v>5</v>
      </c>
    </row>
    <row r="1551" spans="1:12" ht="12.75">
      <c r="A1551">
        <v>304</v>
      </c>
      <c r="B1551">
        <v>1309</v>
      </c>
      <c r="C1551" t="s">
        <v>143</v>
      </c>
      <c r="D1551">
        <v>55</v>
      </c>
      <c r="E1551" t="s">
        <v>148</v>
      </c>
      <c r="F1551">
        <v>1</v>
      </c>
      <c r="G1551">
        <v>96</v>
      </c>
      <c r="H1551" s="3">
        <v>286.96</v>
      </c>
      <c r="I1551">
        <v>14</v>
      </c>
      <c r="J1551" t="s">
        <v>1983</v>
      </c>
      <c r="K1551" t="s">
        <v>178</v>
      </c>
      <c r="L1551">
        <v>5</v>
      </c>
    </row>
    <row r="1552" spans="1:12" ht="12.75">
      <c r="A1552">
        <v>304</v>
      </c>
      <c r="B1552">
        <v>1309</v>
      </c>
      <c r="C1552" t="s">
        <v>143</v>
      </c>
      <c r="D1552">
        <v>55</v>
      </c>
      <c r="E1552" t="s">
        <v>148</v>
      </c>
      <c r="F1552">
        <v>1</v>
      </c>
      <c r="G1552">
        <v>104</v>
      </c>
      <c r="H1552" s="3">
        <v>287.04</v>
      </c>
      <c r="I1552">
        <v>15</v>
      </c>
      <c r="J1552" t="s">
        <v>1984</v>
      </c>
      <c r="K1552" t="s">
        <v>178</v>
      </c>
      <c r="L1552">
        <v>5</v>
      </c>
    </row>
    <row r="1553" spans="1:12" ht="12.75">
      <c r="A1553">
        <v>304</v>
      </c>
      <c r="B1553">
        <v>1309</v>
      </c>
      <c r="C1553" t="s">
        <v>143</v>
      </c>
      <c r="D1553">
        <v>55</v>
      </c>
      <c r="E1553" t="s">
        <v>148</v>
      </c>
      <c r="F1553">
        <v>1</v>
      </c>
      <c r="G1553">
        <v>116</v>
      </c>
      <c r="H1553" s="3">
        <v>287.16</v>
      </c>
      <c r="I1553">
        <v>16</v>
      </c>
      <c r="J1553" t="s">
        <v>1985</v>
      </c>
      <c r="K1553" t="s">
        <v>178</v>
      </c>
      <c r="L1553">
        <v>5</v>
      </c>
    </row>
    <row r="1554" spans="1:12" ht="12.75">
      <c r="A1554">
        <v>304</v>
      </c>
      <c r="B1554">
        <v>1309</v>
      </c>
      <c r="C1554" t="s">
        <v>143</v>
      </c>
      <c r="D1554">
        <v>55</v>
      </c>
      <c r="E1554" t="s">
        <v>148</v>
      </c>
      <c r="F1554">
        <v>1</v>
      </c>
      <c r="G1554">
        <v>123</v>
      </c>
      <c r="H1554" s="3">
        <v>287.23</v>
      </c>
      <c r="I1554">
        <v>17</v>
      </c>
      <c r="J1554" t="s">
        <v>1986</v>
      </c>
      <c r="K1554" t="s">
        <v>178</v>
      </c>
      <c r="L1554">
        <v>5</v>
      </c>
    </row>
    <row r="1555" spans="1:12" ht="12.75">
      <c r="A1555">
        <v>304</v>
      </c>
      <c r="B1555">
        <v>1309</v>
      </c>
      <c r="C1555" t="s">
        <v>143</v>
      </c>
      <c r="D1555">
        <v>55</v>
      </c>
      <c r="E1555" t="s">
        <v>148</v>
      </c>
      <c r="F1555">
        <v>1</v>
      </c>
      <c r="G1555">
        <v>131</v>
      </c>
      <c r="H1555" s="3">
        <v>287.31</v>
      </c>
      <c r="I1555">
        <v>18</v>
      </c>
      <c r="J1555" t="s">
        <v>1987</v>
      </c>
      <c r="K1555" t="s">
        <v>1988</v>
      </c>
      <c r="L1555">
        <v>4</v>
      </c>
    </row>
    <row r="1556" spans="1:12" ht="12.75">
      <c r="A1556">
        <v>304</v>
      </c>
      <c r="B1556">
        <v>1309</v>
      </c>
      <c r="C1556" t="s">
        <v>143</v>
      </c>
      <c r="D1556">
        <v>55</v>
      </c>
      <c r="E1556" t="s">
        <v>148</v>
      </c>
      <c r="F1556">
        <v>1</v>
      </c>
      <c r="G1556">
        <v>135</v>
      </c>
      <c r="H1556" s="3">
        <v>287.35</v>
      </c>
      <c r="I1556">
        <v>19</v>
      </c>
      <c r="J1556" t="s">
        <v>1989</v>
      </c>
      <c r="K1556" t="s">
        <v>178</v>
      </c>
      <c r="L1556">
        <v>5</v>
      </c>
    </row>
    <row r="1557" spans="1:12" ht="12.75">
      <c r="A1557">
        <v>304</v>
      </c>
      <c r="B1557">
        <v>1309</v>
      </c>
      <c r="C1557" t="s">
        <v>143</v>
      </c>
      <c r="D1557">
        <v>55</v>
      </c>
      <c r="E1557" t="s">
        <v>148</v>
      </c>
      <c r="F1557">
        <v>2</v>
      </c>
      <c r="G1557">
        <v>0</v>
      </c>
      <c r="H1557" s="3">
        <v>287.42</v>
      </c>
      <c r="I1557">
        <v>1</v>
      </c>
      <c r="J1557" t="s">
        <v>1990</v>
      </c>
      <c r="K1557" t="s">
        <v>178</v>
      </c>
      <c r="L1557">
        <v>5</v>
      </c>
    </row>
    <row r="1558" spans="1:12" ht="12.75">
      <c r="A1558">
        <v>304</v>
      </c>
      <c r="B1558">
        <v>1309</v>
      </c>
      <c r="C1558" t="s">
        <v>143</v>
      </c>
      <c r="D1558">
        <v>55</v>
      </c>
      <c r="E1558" t="s">
        <v>148</v>
      </c>
      <c r="F1558">
        <v>2</v>
      </c>
      <c r="G1558">
        <v>18</v>
      </c>
      <c r="H1558" s="3">
        <v>287.6</v>
      </c>
      <c r="I1558">
        <v>2</v>
      </c>
      <c r="J1558" t="s">
        <v>1991</v>
      </c>
      <c r="K1558" t="s">
        <v>178</v>
      </c>
      <c r="L1558">
        <v>5</v>
      </c>
    </row>
    <row r="1559" spans="1:12" ht="12.75">
      <c r="A1559">
        <v>304</v>
      </c>
      <c r="B1559">
        <v>1309</v>
      </c>
      <c r="C1559" t="s">
        <v>143</v>
      </c>
      <c r="D1559">
        <v>55</v>
      </c>
      <c r="E1559" t="s">
        <v>148</v>
      </c>
      <c r="F1559">
        <v>2</v>
      </c>
      <c r="G1559">
        <v>25</v>
      </c>
      <c r="H1559" s="3">
        <v>287.67</v>
      </c>
      <c r="I1559">
        <v>3</v>
      </c>
      <c r="J1559" t="s">
        <v>1992</v>
      </c>
      <c r="K1559" t="s">
        <v>178</v>
      </c>
      <c r="L1559">
        <v>5</v>
      </c>
    </row>
    <row r="1560" spans="1:12" ht="12.75">
      <c r="A1560">
        <v>304</v>
      </c>
      <c r="B1560">
        <v>1309</v>
      </c>
      <c r="C1560" t="s">
        <v>143</v>
      </c>
      <c r="D1560">
        <v>55</v>
      </c>
      <c r="E1560" t="s">
        <v>148</v>
      </c>
      <c r="F1560">
        <v>2</v>
      </c>
      <c r="G1560">
        <v>41</v>
      </c>
      <c r="H1560" s="3">
        <v>287.83</v>
      </c>
      <c r="I1560">
        <v>4</v>
      </c>
      <c r="J1560" t="s">
        <v>1993</v>
      </c>
      <c r="K1560" t="s">
        <v>178</v>
      </c>
      <c r="L1560">
        <v>5</v>
      </c>
    </row>
    <row r="1561" spans="1:12" ht="12.75">
      <c r="A1561">
        <v>304</v>
      </c>
      <c r="B1561">
        <v>1309</v>
      </c>
      <c r="C1561" t="s">
        <v>143</v>
      </c>
      <c r="D1561">
        <v>55</v>
      </c>
      <c r="E1561" t="s">
        <v>148</v>
      </c>
      <c r="F1561">
        <v>2</v>
      </c>
      <c r="G1561">
        <v>60</v>
      </c>
      <c r="H1561" s="3">
        <v>288.02</v>
      </c>
      <c r="I1561">
        <v>5</v>
      </c>
      <c r="J1561" t="s">
        <v>1994</v>
      </c>
      <c r="K1561" t="s">
        <v>178</v>
      </c>
      <c r="L1561">
        <v>5</v>
      </c>
    </row>
    <row r="1562" spans="1:12" ht="12.75">
      <c r="A1562">
        <v>304</v>
      </c>
      <c r="B1562">
        <v>1309</v>
      </c>
      <c r="C1562" t="s">
        <v>143</v>
      </c>
      <c r="D1562">
        <v>55</v>
      </c>
      <c r="E1562" t="s">
        <v>148</v>
      </c>
      <c r="F1562">
        <v>2</v>
      </c>
      <c r="G1562">
        <v>64</v>
      </c>
      <c r="H1562" s="3">
        <v>288.06</v>
      </c>
      <c r="I1562">
        <v>6</v>
      </c>
      <c r="J1562" t="s">
        <v>1995</v>
      </c>
      <c r="K1562" t="s">
        <v>178</v>
      </c>
      <c r="L1562">
        <v>5</v>
      </c>
    </row>
    <row r="1563" spans="1:12" ht="12.75">
      <c r="A1563">
        <v>304</v>
      </c>
      <c r="B1563">
        <v>1309</v>
      </c>
      <c r="C1563" t="s">
        <v>143</v>
      </c>
      <c r="D1563">
        <v>55</v>
      </c>
      <c r="E1563" t="s">
        <v>148</v>
      </c>
      <c r="F1563">
        <v>2</v>
      </c>
      <c r="G1563">
        <v>68</v>
      </c>
      <c r="H1563" s="3">
        <v>288.1</v>
      </c>
      <c r="I1563">
        <v>7</v>
      </c>
      <c r="J1563" t="s">
        <v>1996</v>
      </c>
      <c r="K1563" t="s">
        <v>178</v>
      </c>
      <c r="L1563">
        <v>5</v>
      </c>
    </row>
    <row r="1564" spans="1:12" ht="12.75">
      <c r="A1564">
        <v>304</v>
      </c>
      <c r="B1564">
        <v>1309</v>
      </c>
      <c r="C1564" t="s">
        <v>143</v>
      </c>
      <c r="D1564">
        <v>55</v>
      </c>
      <c r="E1564" t="s">
        <v>148</v>
      </c>
      <c r="F1564">
        <v>2</v>
      </c>
      <c r="G1564">
        <v>71</v>
      </c>
      <c r="H1564" s="3">
        <v>288.13</v>
      </c>
      <c r="I1564">
        <v>8</v>
      </c>
      <c r="J1564" t="s">
        <v>1997</v>
      </c>
      <c r="K1564" t="s">
        <v>178</v>
      </c>
      <c r="L1564">
        <v>5</v>
      </c>
    </row>
    <row r="1565" spans="1:12" ht="12.75">
      <c r="A1565">
        <v>304</v>
      </c>
      <c r="B1565">
        <v>1309</v>
      </c>
      <c r="C1565" t="s">
        <v>143</v>
      </c>
      <c r="D1565">
        <v>55</v>
      </c>
      <c r="E1565" t="s">
        <v>148</v>
      </c>
      <c r="F1565">
        <v>2</v>
      </c>
      <c r="G1565">
        <v>90</v>
      </c>
      <c r="H1565" s="3">
        <v>288.32</v>
      </c>
      <c r="I1565">
        <v>9</v>
      </c>
      <c r="J1565" t="s">
        <v>1998</v>
      </c>
      <c r="K1565" t="s">
        <v>89</v>
      </c>
      <c r="L1565">
        <v>4</v>
      </c>
    </row>
    <row r="1566" spans="1:12" ht="12.75">
      <c r="A1566">
        <v>304</v>
      </c>
      <c r="B1566">
        <v>1309</v>
      </c>
      <c r="C1566" t="s">
        <v>143</v>
      </c>
      <c r="D1566">
        <v>55</v>
      </c>
      <c r="E1566" t="s">
        <v>148</v>
      </c>
      <c r="F1566">
        <v>2</v>
      </c>
      <c r="G1566">
        <v>99</v>
      </c>
      <c r="H1566" s="3">
        <v>288.41</v>
      </c>
      <c r="I1566">
        <v>10</v>
      </c>
      <c r="J1566" t="s">
        <v>1999</v>
      </c>
      <c r="K1566" t="s">
        <v>89</v>
      </c>
      <c r="L1566">
        <v>4</v>
      </c>
    </row>
    <row r="1567" spans="1:12" ht="12.75">
      <c r="A1567">
        <v>304</v>
      </c>
      <c r="B1567">
        <v>1309</v>
      </c>
      <c r="C1567" t="s">
        <v>143</v>
      </c>
      <c r="D1567">
        <v>55</v>
      </c>
      <c r="E1567" t="s">
        <v>148</v>
      </c>
      <c r="F1567">
        <v>2</v>
      </c>
      <c r="G1567">
        <v>103</v>
      </c>
      <c r="H1567" s="3">
        <v>288.45</v>
      </c>
      <c r="I1567">
        <v>11</v>
      </c>
      <c r="J1567" t="s">
        <v>2000</v>
      </c>
      <c r="K1567" t="s">
        <v>89</v>
      </c>
      <c r="L1567">
        <v>4</v>
      </c>
    </row>
    <row r="1568" spans="1:12" ht="12.75">
      <c r="A1568">
        <v>304</v>
      </c>
      <c r="B1568">
        <v>1309</v>
      </c>
      <c r="C1568" t="s">
        <v>143</v>
      </c>
      <c r="D1568">
        <v>55</v>
      </c>
      <c r="E1568" t="s">
        <v>148</v>
      </c>
      <c r="F1568">
        <v>2</v>
      </c>
      <c r="G1568">
        <v>114</v>
      </c>
      <c r="H1568" s="3">
        <v>288.56</v>
      </c>
      <c r="I1568">
        <v>12</v>
      </c>
      <c r="J1568" t="s">
        <v>2001</v>
      </c>
      <c r="K1568" t="s">
        <v>89</v>
      </c>
      <c r="L1568">
        <v>4</v>
      </c>
    </row>
    <row r="1569" spans="1:12" ht="12.75">
      <c r="A1569">
        <v>304</v>
      </c>
      <c r="B1569">
        <v>1309</v>
      </c>
      <c r="C1569" t="s">
        <v>143</v>
      </c>
      <c r="D1569">
        <v>55</v>
      </c>
      <c r="E1569" t="s">
        <v>148</v>
      </c>
      <c r="F1569">
        <v>2</v>
      </c>
      <c r="G1569">
        <v>118</v>
      </c>
      <c r="H1569" s="3">
        <v>288.6</v>
      </c>
      <c r="I1569">
        <v>13</v>
      </c>
      <c r="J1569" t="s">
        <v>2002</v>
      </c>
      <c r="K1569" t="s">
        <v>89</v>
      </c>
      <c r="L1569">
        <v>4</v>
      </c>
    </row>
    <row r="1570" spans="1:12" ht="12.75">
      <c r="A1570">
        <v>304</v>
      </c>
      <c r="B1570">
        <v>1309</v>
      </c>
      <c r="C1570" t="s">
        <v>143</v>
      </c>
      <c r="D1570">
        <v>55</v>
      </c>
      <c r="E1570" t="s">
        <v>148</v>
      </c>
      <c r="F1570">
        <v>2</v>
      </c>
      <c r="G1570">
        <v>121</v>
      </c>
      <c r="H1570" s="3">
        <v>288.63</v>
      </c>
      <c r="I1570">
        <v>14</v>
      </c>
      <c r="J1570" t="s">
        <v>2003</v>
      </c>
      <c r="K1570" t="s">
        <v>89</v>
      </c>
      <c r="L1570">
        <v>4</v>
      </c>
    </row>
    <row r="1571" spans="1:12" ht="12.75">
      <c r="A1571">
        <v>304</v>
      </c>
      <c r="B1571">
        <v>1309</v>
      </c>
      <c r="C1571" t="s">
        <v>143</v>
      </c>
      <c r="D1571">
        <v>55</v>
      </c>
      <c r="E1571" t="s">
        <v>148</v>
      </c>
      <c r="F1571">
        <v>2</v>
      </c>
      <c r="G1571">
        <v>125</v>
      </c>
      <c r="H1571" s="3">
        <v>288.67</v>
      </c>
      <c r="I1571">
        <v>15</v>
      </c>
      <c r="J1571" t="s">
        <v>2004</v>
      </c>
      <c r="K1571" t="s">
        <v>89</v>
      </c>
      <c r="L1571">
        <v>4</v>
      </c>
    </row>
    <row r="1572" spans="1:12" ht="12.75">
      <c r="A1572">
        <v>304</v>
      </c>
      <c r="B1572">
        <v>1309</v>
      </c>
      <c r="C1572" t="s">
        <v>143</v>
      </c>
      <c r="D1572">
        <v>55</v>
      </c>
      <c r="E1572" t="s">
        <v>148</v>
      </c>
      <c r="F1572">
        <v>3</v>
      </c>
      <c r="G1572">
        <v>0</v>
      </c>
      <c r="H1572" s="3">
        <v>288.92</v>
      </c>
      <c r="I1572">
        <v>1</v>
      </c>
      <c r="J1572" t="s">
        <v>2005</v>
      </c>
      <c r="K1572" t="s">
        <v>89</v>
      </c>
      <c r="L1572">
        <v>4</v>
      </c>
    </row>
    <row r="1573" spans="1:12" ht="12.75">
      <c r="A1573">
        <v>304</v>
      </c>
      <c r="B1573">
        <v>1309</v>
      </c>
      <c r="C1573" t="s">
        <v>143</v>
      </c>
      <c r="D1573">
        <v>55</v>
      </c>
      <c r="E1573" t="s">
        <v>148</v>
      </c>
      <c r="F1573">
        <v>3</v>
      </c>
      <c r="G1573">
        <v>9</v>
      </c>
      <c r="H1573" s="3">
        <v>289.01</v>
      </c>
      <c r="I1573">
        <v>2</v>
      </c>
      <c r="J1573" t="s">
        <v>2006</v>
      </c>
      <c r="K1573" t="s">
        <v>89</v>
      </c>
      <c r="L1573">
        <v>4</v>
      </c>
    </row>
    <row r="1574" spans="1:12" ht="12.75">
      <c r="A1574">
        <v>304</v>
      </c>
      <c r="B1574">
        <v>1309</v>
      </c>
      <c r="C1574" t="s">
        <v>143</v>
      </c>
      <c r="D1574">
        <v>55</v>
      </c>
      <c r="E1574" t="s">
        <v>148</v>
      </c>
      <c r="F1574">
        <v>3</v>
      </c>
      <c r="G1574">
        <v>17</v>
      </c>
      <c r="H1574" s="3">
        <v>289.09</v>
      </c>
      <c r="I1574">
        <v>3</v>
      </c>
      <c r="J1574" t="s">
        <v>2007</v>
      </c>
      <c r="K1574" t="s">
        <v>89</v>
      </c>
      <c r="L1574">
        <v>4</v>
      </c>
    </row>
    <row r="1575" spans="1:12" ht="12.75">
      <c r="A1575">
        <v>304</v>
      </c>
      <c r="B1575">
        <v>1309</v>
      </c>
      <c r="C1575" t="s">
        <v>143</v>
      </c>
      <c r="D1575">
        <v>55</v>
      </c>
      <c r="E1575" t="s">
        <v>148</v>
      </c>
      <c r="F1575">
        <v>3</v>
      </c>
      <c r="G1575">
        <v>25</v>
      </c>
      <c r="H1575" s="3">
        <v>289.17</v>
      </c>
      <c r="I1575">
        <v>4</v>
      </c>
      <c r="J1575" t="s">
        <v>2008</v>
      </c>
      <c r="K1575" t="s">
        <v>89</v>
      </c>
      <c r="L1575">
        <v>4</v>
      </c>
    </row>
    <row r="1576" spans="1:12" ht="12.75">
      <c r="A1576">
        <v>304</v>
      </c>
      <c r="B1576">
        <v>1309</v>
      </c>
      <c r="C1576" t="s">
        <v>143</v>
      </c>
      <c r="D1576">
        <v>55</v>
      </c>
      <c r="E1576" t="s">
        <v>148</v>
      </c>
      <c r="F1576">
        <v>3</v>
      </c>
      <c r="G1576">
        <v>32</v>
      </c>
      <c r="H1576" s="3">
        <v>289.24</v>
      </c>
      <c r="I1576">
        <v>5</v>
      </c>
      <c r="J1576" t="s">
        <v>2009</v>
      </c>
      <c r="K1576" t="s">
        <v>89</v>
      </c>
      <c r="L1576">
        <v>4</v>
      </c>
    </row>
    <row r="1577" spans="1:12" ht="12.75">
      <c r="A1577">
        <v>304</v>
      </c>
      <c r="B1577">
        <v>1309</v>
      </c>
      <c r="C1577" t="s">
        <v>143</v>
      </c>
      <c r="D1577">
        <v>55</v>
      </c>
      <c r="E1577" t="s">
        <v>148</v>
      </c>
      <c r="F1577">
        <v>3</v>
      </c>
      <c r="G1577">
        <v>35</v>
      </c>
      <c r="H1577" s="3">
        <v>289.27</v>
      </c>
      <c r="I1577">
        <v>6</v>
      </c>
      <c r="J1577" t="s">
        <v>2010</v>
      </c>
      <c r="K1577" t="s">
        <v>89</v>
      </c>
      <c r="L1577">
        <v>4</v>
      </c>
    </row>
    <row r="1578" spans="1:12" ht="12.75">
      <c r="A1578">
        <v>304</v>
      </c>
      <c r="B1578">
        <v>1309</v>
      </c>
      <c r="C1578" t="s">
        <v>143</v>
      </c>
      <c r="D1578">
        <v>55</v>
      </c>
      <c r="E1578" t="s">
        <v>148</v>
      </c>
      <c r="F1578">
        <v>3</v>
      </c>
      <c r="G1578">
        <v>40</v>
      </c>
      <c r="H1578" s="3">
        <v>289.32</v>
      </c>
      <c r="I1578">
        <v>7</v>
      </c>
      <c r="J1578" t="s">
        <v>2011</v>
      </c>
      <c r="K1578" t="s">
        <v>89</v>
      </c>
      <c r="L1578">
        <v>4</v>
      </c>
    </row>
    <row r="1579" spans="1:12" ht="12.75">
      <c r="A1579">
        <v>304</v>
      </c>
      <c r="B1579">
        <v>1309</v>
      </c>
      <c r="C1579" t="s">
        <v>143</v>
      </c>
      <c r="D1579">
        <v>55</v>
      </c>
      <c r="E1579" t="s">
        <v>148</v>
      </c>
      <c r="F1579">
        <v>3</v>
      </c>
      <c r="G1579">
        <v>54</v>
      </c>
      <c r="H1579" s="3">
        <v>289.46</v>
      </c>
      <c r="I1579">
        <v>8</v>
      </c>
      <c r="J1579" t="s">
        <v>2012</v>
      </c>
      <c r="K1579" t="s">
        <v>89</v>
      </c>
      <c r="L1579">
        <v>4</v>
      </c>
    </row>
    <row r="1580" spans="1:12" ht="12.75">
      <c r="A1580">
        <v>304</v>
      </c>
      <c r="B1580">
        <v>1309</v>
      </c>
      <c r="C1580" t="s">
        <v>143</v>
      </c>
      <c r="D1580">
        <v>55</v>
      </c>
      <c r="E1580" t="s">
        <v>148</v>
      </c>
      <c r="F1580">
        <v>3</v>
      </c>
      <c r="G1580">
        <v>57</v>
      </c>
      <c r="H1580" s="3">
        <v>289.49</v>
      </c>
      <c r="I1580">
        <v>9</v>
      </c>
      <c r="J1580" t="s">
        <v>2013</v>
      </c>
      <c r="K1580" t="s">
        <v>89</v>
      </c>
      <c r="L1580">
        <v>4</v>
      </c>
    </row>
    <row r="1581" spans="1:12" ht="12.75">
      <c r="A1581">
        <v>304</v>
      </c>
      <c r="B1581">
        <v>1309</v>
      </c>
      <c r="C1581" t="s">
        <v>143</v>
      </c>
      <c r="D1581">
        <v>55</v>
      </c>
      <c r="E1581" t="s">
        <v>148</v>
      </c>
      <c r="F1581">
        <v>3</v>
      </c>
      <c r="G1581">
        <v>67</v>
      </c>
      <c r="H1581" s="3">
        <v>289.59</v>
      </c>
      <c r="I1581">
        <v>10</v>
      </c>
      <c r="J1581" t="s">
        <v>2014</v>
      </c>
      <c r="K1581" t="s">
        <v>89</v>
      </c>
      <c r="L1581">
        <v>4</v>
      </c>
    </row>
    <row r="1582" spans="1:12" ht="12.75">
      <c r="A1582">
        <v>304</v>
      </c>
      <c r="B1582">
        <v>1309</v>
      </c>
      <c r="C1582" t="s">
        <v>143</v>
      </c>
      <c r="D1582">
        <v>55</v>
      </c>
      <c r="E1582" t="s">
        <v>148</v>
      </c>
      <c r="F1582">
        <v>3</v>
      </c>
      <c r="G1582">
        <v>78</v>
      </c>
      <c r="H1582" s="3">
        <v>289.7</v>
      </c>
      <c r="I1582">
        <v>11</v>
      </c>
      <c r="J1582" t="s">
        <v>2015</v>
      </c>
      <c r="K1582" t="s">
        <v>89</v>
      </c>
      <c r="L1582">
        <v>4</v>
      </c>
    </row>
    <row r="1583" spans="1:12" ht="12.75">
      <c r="A1583">
        <v>304</v>
      </c>
      <c r="B1583">
        <v>1309</v>
      </c>
      <c r="C1583" t="s">
        <v>143</v>
      </c>
      <c r="D1583">
        <v>55</v>
      </c>
      <c r="E1583" t="s">
        <v>148</v>
      </c>
      <c r="F1583">
        <v>3</v>
      </c>
      <c r="G1583">
        <v>94</v>
      </c>
      <c r="H1583" s="3">
        <v>289.86</v>
      </c>
      <c r="I1583">
        <v>12</v>
      </c>
      <c r="J1583" t="s">
        <v>2016</v>
      </c>
      <c r="K1583" t="s">
        <v>89</v>
      </c>
      <c r="L1583">
        <v>4</v>
      </c>
    </row>
    <row r="1584" spans="1:12" ht="12.75">
      <c r="A1584">
        <v>304</v>
      </c>
      <c r="B1584">
        <v>1309</v>
      </c>
      <c r="C1584" t="s">
        <v>143</v>
      </c>
      <c r="D1584">
        <v>55</v>
      </c>
      <c r="E1584" t="s">
        <v>148</v>
      </c>
      <c r="F1584">
        <v>3</v>
      </c>
      <c r="G1584">
        <v>98</v>
      </c>
      <c r="H1584" s="3">
        <v>289.9</v>
      </c>
      <c r="I1584">
        <v>13</v>
      </c>
      <c r="J1584" t="s">
        <v>2017</v>
      </c>
      <c r="K1584" t="s">
        <v>89</v>
      </c>
      <c r="L1584">
        <v>4</v>
      </c>
    </row>
    <row r="1585" spans="1:12" ht="12.75">
      <c r="A1585">
        <v>304</v>
      </c>
      <c r="B1585">
        <v>1309</v>
      </c>
      <c r="C1585" t="s">
        <v>143</v>
      </c>
      <c r="D1585">
        <v>55</v>
      </c>
      <c r="E1585" t="s">
        <v>148</v>
      </c>
      <c r="F1585">
        <v>3</v>
      </c>
      <c r="G1585">
        <v>110</v>
      </c>
      <c r="H1585" s="3">
        <v>290.02</v>
      </c>
      <c r="I1585">
        <v>14</v>
      </c>
      <c r="J1585" t="s">
        <v>2018</v>
      </c>
      <c r="K1585" t="s">
        <v>89</v>
      </c>
      <c r="L1585">
        <v>4</v>
      </c>
    </row>
    <row r="1586" spans="1:12" ht="12.75">
      <c r="A1586">
        <v>304</v>
      </c>
      <c r="B1586">
        <v>1309</v>
      </c>
      <c r="C1586" t="s">
        <v>143</v>
      </c>
      <c r="D1586">
        <v>55</v>
      </c>
      <c r="E1586" t="s">
        <v>148</v>
      </c>
      <c r="F1586">
        <v>3</v>
      </c>
      <c r="G1586">
        <v>129</v>
      </c>
      <c r="H1586" s="3">
        <v>290.21</v>
      </c>
      <c r="I1586">
        <v>15</v>
      </c>
      <c r="J1586" t="s">
        <v>2019</v>
      </c>
      <c r="K1586" t="s">
        <v>89</v>
      </c>
      <c r="L1586">
        <v>4</v>
      </c>
    </row>
    <row r="1587" spans="1:12" ht="12.75">
      <c r="A1587">
        <v>304</v>
      </c>
      <c r="B1587">
        <v>1309</v>
      </c>
      <c r="C1587" t="s">
        <v>143</v>
      </c>
      <c r="D1587">
        <v>55</v>
      </c>
      <c r="E1587" t="s">
        <v>148</v>
      </c>
      <c r="F1587">
        <v>3</v>
      </c>
      <c r="G1587">
        <v>132</v>
      </c>
      <c r="H1587" s="3">
        <v>290.24</v>
      </c>
      <c r="I1587">
        <v>16</v>
      </c>
      <c r="J1587" t="s">
        <v>2020</v>
      </c>
      <c r="K1587" t="s">
        <v>89</v>
      </c>
      <c r="L1587">
        <v>4</v>
      </c>
    </row>
    <row r="1588" spans="1:12" ht="12.75">
      <c r="A1588">
        <v>304</v>
      </c>
      <c r="B1588">
        <v>1309</v>
      </c>
      <c r="C1588" t="s">
        <v>143</v>
      </c>
      <c r="D1588">
        <v>55</v>
      </c>
      <c r="E1588" t="s">
        <v>148</v>
      </c>
      <c r="F1588">
        <v>3</v>
      </c>
      <c r="G1588">
        <v>143</v>
      </c>
      <c r="H1588" s="3">
        <v>290.35</v>
      </c>
      <c r="I1588">
        <v>17</v>
      </c>
      <c r="J1588" t="s">
        <v>2021</v>
      </c>
      <c r="K1588" t="s">
        <v>89</v>
      </c>
      <c r="L1588">
        <v>4</v>
      </c>
    </row>
    <row r="1589" spans="1:12" ht="12.75">
      <c r="A1589">
        <v>304</v>
      </c>
      <c r="B1589">
        <v>1309</v>
      </c>
      <c r="C1589" t="s">
        <v>143</v>
      </c>
      <c r="D1589">
        <v>55</v>
      </c>
      <c r="E1589" t="s">
        <v>148</v>
      </c>
      <c r="F1589">
        <v>4</v>
      </c>
      <c r="G1589">
        <v>0</v>
      </c>
      <c r="H1589" s="3">
        <v>290.42</v>
      </c>
      <c r="I1589">
        <v>1</v>
      </c>
      <c r="J1589" t="s">
        <v>2022</v>
      </c>
      <c r="K1589" t="s">
        <v>89</v>
      </c>
      <c r="L1589">
        <v>4</v>
      </c>
    </row>
    <row r="1590" spans="1:12" ht="12.75">
      <c r="A1590">
        <v>304</v>
      </c>
      <c r="B1590">
        <v>1309</v>
      </c>
      <c r="C1590" t="s">
        <v>143</v>
      </c>
      <c r="D1590">
        <v>55</v>
      </c>
      <c r="E1590" t="s">
        <v>148</v>
      </c>
      <c r="F1590">
        <v>4</v>
      </c>
      <c r="G1590">
        <v>17</v>
      </c>
      <c r="H1590" s="3">
        <v>290.59</v>
      </c>
      <c r="I1590">
        <v>2</v>
      </c>
      <c r="J1590" t="s">
        <v>2023</v>
      </c>
      <c r="K1590" t="s">
        <v>89</v>
      </c>
      <c r="L1590">
        <v>4</v>
      </c>
    </row>
    <row r="1591" spans="1:12" ht="12.75">
      <c r="A1591">
        <v>304</v>
      </c>
      <c r="B1591">
        <v>1309</v>
      </c>
      <c r="C1591" t="s">
        <v>143</v>
      </c>
      <c r="D1591">
        <v>55</v>
      </c>
      <c r="E1591" t="s">
        <v>148</v>
      </c>
      <c r="F1591">
        <v>4</v>
      </c>
      <c r="G1591">
        <v>30</v>
      </c>
      <c r="H1591" s="3">
        <v>290.72</v>
      </c>
      <c r="I1591">
        <v>3</v>
      </c>
      <c r="J1591" t="s">
        <v>2024</v>
      </c>
      <c r="K1591" t="s">
        <v>89</v>
      </c>
      <c r="L1591">
        <v>4</v>
      </c>
    </row>
    <row r="1592" spans="1:12" ht="12.75">
      <c r="A1592">
        <v>304</v>
      </c>
      <c r="B1592">
        <v>1309</v>
      </c>
      <c r="C1592" t="s">
        <v>143</v>
      </c>
      <c r="D1592">
        <v>55</v>
      </c>
      <c r="E1592" t="s">
        <v>148</v>
      </c>
      <c r="F1592">
        <v>4</v>
      </c>
      <c r="G1592">
        <v>40</v>
      </c>
      <c r="H1592" s="3">
        <v>290.82</v>
      </c>
      <c r="I1592">
        <v>4</v>
      </c>
      <c r="J1592" t="s">
        <v>2025</v>
      </c>
      <c r="K1592" t="s">
        <v>89</v>
      </c>
      <c r="L1592">
        <v>4</v>
      </c>
    </row>
    <row r="1593" spans="1:12" ht="12.75">
      <c r="A1593">
        <v>304</v>
      </c>
      <c r="B1593">
        <v>1309</v>
      </c>
      <c r="C1593" t="s">
        <v>143</v>
      </c>
      <c r="D1593">
        <v>55</v>
      </c>
      <c r="E1593" t="s">
        <v>148</v>
      </c>
      <c r="F1593">
        <v>4</v>
      </c>
      <c r="G1593">
        <v>47</v>
      </c>
      <c r="H1593" s="3">
        <v>290.89</v>
      </c>
      <c r="I1593">
        <v>5</v>
      </c>
      <c r="J1593" t="s">
        <v>2026</v>
      </c>
      <c r="K1593" t="s">
        <v>89</v>
      </c>
      <c r="L1593">
        <v>4</v>
      </c>
    </row>
    <row r="1594" spans="1:12" ht="12.75">
      <c r="A1594">
        <v>304</v>
      </c>
      <c r="B1594">
        <v>1309</v>
      </c>
      <c r="C1594" t="s">
        <v>143</v>
      </c>
      <c r="D1594">
        <v>55</v>
      </c>
      <c r="E1594" t="s">
        <v>148</v>
      </c>
      <c r="F1594">
        <v>4</v>
      </c>
      <c r="G1594">
        <v>52</v>
      </c>
      <c r="H1594" s="3">
        <v>290.94</v>
      </c>
      <c r="I1594">
        <v>6</v>
      </c>
      <c r="J1594" t="s">
        <v>2027</v>
      </c>
      <c r="K1594" t="s">
        <v>89</v>
      </c>
      <c r="L1594">
        <v>4</v>
      </c>
    </row>
    <row r="1595" spans="1:12" ht="12.75">
      <c r="A1595">
        <v>304</v>
      </c>
      <c r="B1595">
        <v>1309</v>
      </c>
      <c r="C1595" t="s">
        <v>143</v>
      </c>
      <c r="D1595">
        <v>55</v>
      </c>
      <c r="E1595" t="s">
        <v>148</v>
      </c>
      <c r="F1595">
        <v>4</v>
      </c>
      <c r="G1595">
        <v>56</v>
      </c>
      <c r="H1595" s="3">
        <v>290.98</v>
      </c>
      <c r="I1595">
        <v>7</v>
      </c>
      <c r="J1595" t="s">
        <v>2028</v>
      </c>
      <c r="K1595" t="s">
        <v>89</v>
      </c>
      <c r="L1595">
        <v>4</v>
      </c>
    </row>
    <row r="1596" spans="1:12" ht="12.75">
      <c r="A1596">
        <v>304</v>
      </c>
      <c r="B1596">
        <v>1309</v>
      </c>
      <c r="C1596" t="s">
        <v>143</v>
      </c>
      <c r="D1596">
        <v>56</v>
      </c>
      <c r="E1596" t="s">
        <v>148</v>
      </c>
      <c r="F1596">
        <v>1</v>
      </c>
      <c r="G1596">
        <v>0</v>
      </c>
      <c r="H1596" s="3">
        <v>290.8</v>
      </c>
      <c r="I1596">
        <v>1</v>
      </c>
      <c r="J1596" t="s">
        <v>2029</v>
      </c>
      <c r="K1596" t="s">
        <v>178</v>
      </c>
      <c r="L1596">
        <v>5</v>
      </c>
    </row>
    <row r="1597" spans="1:12" ht="12.75">
      <c r="A1597">
        <v>304</v>
      </c>
      <c r="B1597">
        <v>1309</v>
      </c>
      <c r="C1597" t="s">
        <v>143</v>
      </c>
      <c r="D1597">
        <v>56</v>
      </c>
      <c r="E1597" t="s">
        <v>148</v>
      </c>
      <c r="F1597">
        <v>1</v>
      </c>
      <c r="G1597">
        <v>5</v>
      </c>
      <c r="H1597" s="3">
        <v>290.85</v>
      </c>
      <c r="I1597">
        <v>2</v>
      </c>
      <c r="J1597" t="s">
        <v>2030</v>
      </c>
      <c r="K1597" t="s">
        <v>178</v>
      </c>
      <c r="L1597">
        <v>5</v>
      </c>
    </row>
    <row r="1598" spans="1:12" ht="12.75">
      <c r="A1598">
        <v>304</v>
      </c>
      <c r="B1598">
        <v>1309</v>
      </c>
      <c r="C1598" t="s">
        <v>143</v>
      </c>
      <c r="D1598">
        <v>56</v>
      </c>
      <c r="E1598" t="s">
        <v>148</v>
      </c>
      <c r="F1598">
        <v>1</v>
      </c>
      <c r="G1598">
        <v>15</v>
      </c>
      <c r="H1598" s="3">
        <v>290.95</v>
      </c>
      <c r="I1598">
        <v>3</v>
      </c>
      <c r="J1598" t="s">
        <v>2031</v>
      </c>
      <c r="K1598" t="s">
        <v>2032</v>
      </c>
      <c r="L1598">
        <v>7</v>
      </c>
    </row>
    <row r="1599" spans="1:12" ht="12.75">
      <c r="A1599">
        <v>304</v>
      </c>
      <c r="B1599">
        <v>1309</v>
      </c>
      <c r="C1599" t="s">
        <v>143</v>
      </c>
      <c r="D1599">
        <v>56</v>
      </c>
      <c r="E1599" t="s">
        <v>148</v>
      </c>
      <c r="F1599">
        <v>1</v>
      </c>
      <c r="G1599">
        <v>29</v>
      </c>
      <c r="H1599" s="3">
        <v>291.09</v>
      </c>
      <c r="I1599">
        <v>4</v>
      </c>
      <c r="J1599" t="s">
        <v>2033</v>
      </c>
      <c r="K1599" t="s">
        <v>2032</v>
      </c>
      <c r="L1599">
        <v>7</v>
      </c>
    </row>
    <row r="1600" spans="1:12" ht="12.75">
      <c r="A1600">
        <v>304</v>
      </c>
      <c r="B1600">
        <v>1309</v>
      </c>
      <c r="C1600" t="s">
        <v>143</v>
      </c>
      <c r="D1600">
        <v>56</v>
      </c>
      <c r="E1600" t="s">
        <v>148</v>
      </c>
      <c r="F1600">
        <v>1</v>
      </c>
      <c r="G1600">
        <v>45</v>
      </c>
      <c r="H1600" s="3">
        <v>291.25</v>
      </c>
      <c r="I1600">
        <v>5</v>
      </c>
      <c r="J1600" t="s">
        <v>2034</v>
      </c>
      <c r="K1600" t="s">
        <v>177</v>
      </c>
      <c r="L1600">
        <v>5</v>
      </c>
    </row>
    <row r="1601" spans="1:12" ht="12.75">
      <c r="A1601">
        <v>304</v>
      </c>
      <c r="B1601">
        <v>1309</v>
      </c>
      <c r="C1601" t="s">
        <v>143</v>
      </c>
      <c r="D1601">
        <v>56</v>
      </c>
      <c r="E1601" t="s">
        <v>148</v>
      </c>
      <c r="F1601">
        <v>1</v>
      </c>
      <c r="G1601">
        <v>55</v>
      </c>
      <c r="H1601" s="3">
        <v>291.35</v>
      </c>
      <c r="I1601">
        <v>6</v>
      </c>
      <c r="J1601" t="s">
        <v>2035</v>
      </c>
      <c r="K1601" t="s">
        <v>177</v>
      </c>
      <c r="L1601">
        <v>5</v>
      </c>
    </row>
    <row r="1602" spans="1:12" ht="12.75">
      <c r="A1602">
        <v>304</v>
      </c>
      <c r="B1602">
        <v>1309</v>
      </c>
      <c r="C1602" t="s">
        <v>143</v>
      </c>
      <c r="D1602">
        <v>56</v>
      </c>
      <c r="E1602" t="s">
        <v>148</v>
      </c>
      <c r="F1602">
        <v>1</v>
      </c>
      <c r="G1602">
        <v>75</v>
      </c>
      <c r="H1602" s="3">
        <v>291.55</v>
      </c>
      <c r="I1602">
        <v>7</v>
      </c>
      <c r="J1602" t="s">
        <v>2036</v>
      </c>
      <c r="K1602" t="s">
        <v>177</v>
      </c>
      <c r="L1602">
        <v>5</v>
      </c>
    </row>
    <row r="1603" spans="1:12" ht="12.75">
      <c r="A1603">
        <v>304</v>
      </c>
      <c r="B1603">
        <v>1309</v>
      </c>
      <c r="C1603" t="s">
        <v>143</v>
      </c>
      <c r="D1603">
        <v>56</v>
      </c>
      <c r="E1603" t="s">
        <v>148</v>
      </c>
      <c r="F1603">
        <v>2</v>
      </c>
      <c r="G1603">
        <v>0</v>
      </c>
      <c r="H1603" s="3">
        <v>291.9</v>
      </c>
      <c r="I1603">
        <v>1</v>
      </c>
      <c r="J1603" t="s">
        <v>2037</v>
      </c>
      <c r="K1603" t="s">
        <v>177</v>
      </c>
      <c r="L1603">
        <v>5</v>
      </c>
    </row>
    <row r="1604" spans="1:12" ht="12.75">
      <c r="A1604">
        <v>304</v>
      </c>
      <c r="B1604">
        <v>1309</v>
      </c>
      <c r="C1604" t="s">
        <v>143</v>
      </c>
      <c r="D1604">
        <v>56</v>
      </c>
      <c r="E1604" t="s">
        <v>148</v>
      </c>
      <c r="F1604">
        <v>2</v>
      </c>
      <c r="G1604">
        <v>47</v>
      </c>
      <c r="H1604" s="3">
        <v>292.37</v>
      </c>
      <c r="I1604">
        <v>2</v>
      </c>
      <c r="J1604" t="s">
        <v>2038</v>
      </c>
      <c r="K1604" t="s">
        <v>177</v>
      </c>
      <c r="L1604">
        <v>5</v>
      </c>
    </row>
    <row r="1605" spans="1:12" ht="12.75">
      <c r="A1605">
        <v>304</v>
      </c>
      <c r="B1605">
        <v>1309</v>
      </c>
      <c r="C1605" t="s">
        <v>143</v>
      </c>
      <c r="D1605">
        <v>56</v>
      </c>
      <c r="E1605" t="s">
        <v>148</v>
      </c>
      <c r="F1605">
        <v>2</v>
      </c>
      <c r="G1605">
        <v>77</v>
      </c>
      <c r="H1605" s="3">
        <v>292.67</v>
      </c>
      <c r="I1605">
        <v>3</v>
      </c>
      <c r="J1605" t="s">
        <v>2039</v>
      </c>
      <c r="K1605" t="s">
        <v>177</v>
      </c>
      <c r="L1605">
        <v>5</v>
      </c>
    </row>
    <row r="1606" spans="1:12" ht="12.75">
      <c r="A1606">
        <v>304</v>
      </c>
      <c r="B1606">
        <v>1309</v>
      </c>
      <c r="C1606" t="s">
        <v>143</v>
      </c>
      <c r="D1606">
        <v>56</v>
      </c>
      <c r="E1606" t="s">
        <v>148</v>
      </c>
      <c r="F1606">
        <v>2</v>
      </c>
      <c r="G1606">
        <v>100</v>
      </c>
      <c r="H1606" s="3">
        <v>292.9</v>
      </c>
      <c r="I1606">
        <v>4</v>
      </c>
      <c r="J1606" t="s">
        <v>2040</v>
      </c>
      <c r="K1606" t="s">
        <v>1988</v>
      </c>
      <c r="L1606">
        <v>4</v>
      </c>
    </row>
    <row r="1607" spans="1:12" ht="12.75">
      <c r="A1607">
        <v>304</v>
      </c>
      <c r="B1607">
        <v>1309</v>
      </c>
      <c r="C1607" t="s">
        <v>143</v>
      </c>
      <c r="D1607">
        <v>56</v>
      </c>
      <c r="E1607" t="s">
        <v>148</v>
      </c>
      <c r="F1607">
        <v>3</v>
      </c>
      <c r="G1607">
        <v>0</v>
      </c>
      <c r="H1607" s="3">
        <v>293.34</v>
      </c>
      <c r="I1607">
        <v>1</v>
      </c>
      <c r="J1607" t="s">
        <v>2041</v>
      </c>
      <c r="K1607" t="s">
        <v>177</v>
      </c>
      <c r="L1607">
        <v>5</v>
      </c>
    </row>
    <row r="1608" spans="1:12" ht="12.75">
      <c r="A1608">
        <v>304</v>
      </c>
      <c r="B1608">
        <v>1309</v>
      </c>
      <c r="C1608" t="s">
        <v>143</v>
      </c>
      <c r="D1608">
        <v>56</v>
      </c>
      <c r="E1608" t="s">
        <v>148</v>
      </c>
      <c r="F1608">
        <v>3</v>
      </c>
      <c r="G1608">
        <v>12</v>
      </c>
      <c r="H1608" s="3">
        <v>293.46</v>
      </c>
      <c r="I1608">
        <v>2</v>
      </c>
      <c r="J1608" t="s">
        <v>2042</v>
      </c>
      <c r="K1608" t="s">
        <v>177</v>
      </c>
      <c r="L1608">
        <v>5</v>
      </c>
    </row>
    <row r="1609" spans="1:12" ht="12.75">
      <c r="A1609">
        <v>304</v>
      </c>
      <c r="B1609">
        <v>1309</v>
      </c>
      <c r="C1609" t="s">
        <v>143</v>
      </c>
      <c r="D1609">
        <v>56</v>
      </c>
      <c r="E1609" t="s">
        <v>148</v>
      </c>
      <c r="F1609">
        <v>3</v>
      </c>
      <c r="G1609">
        <v>23</v>
      </c>
      <c r="H1609" s="3">
        <v>293.57</v>
      </c>
      <c r="I1609">
        <v>3</v>
      </c>
      <c r="J1609" t="s">
        <v>2043</v>
      </c>
      <c r="K1609" t="s">
        <v>177</v>
      </c>
      <c r="L1609">
        <v>5</v>
      </c>
    </row>
    <row r="1610" spans="1:12" ht="12.75">
      <c r="A1610">
        <v>304</v>
      </c>
      <c r="B1610">
        <v>1309</v>
      </c>
      <c r="C1610" t="s">
        <v>143</v>
      </c>
      <c r="D1610">
        <v>56</v>
      </c>
      <c r="E1610" t="s">
        <v>148</v>
      </c>
      <c r="F1610">
        <v>3</v>
      </c>
      <c r="G1610">
        <v>27</v>
      </c>
      <c r="H1610" s="3">
        <v>293.61</v>
      </c>
      <c r="I1610">
        <v>4</v>
      </c>
      <c r="J1610" t="s">
        <v>2044</v>
      </c>
      <c r="K1610" t="s">
        <v>177</v>
      </c>
      <c r="L1610">
        <v>5</v>
      </c>
    </row>
    <row r="1611" spans="1:12" ht="12.75">
      <c r="A1611">
        <v>304</v>
      </c>
      <c r="B1611">
        <v>1309</v>
      </c>
      <c r="C1611" t="s">
        <v>143</v>
      </c>
      <c r="D1611">
        <v>56</v>
      </c>
      <c r="E1611" t="s">
        <v>148</v>
      </c>
      <c r="F1611">
        <v>3</v>
      </c>
      <c r="G1611">
        <v>71</v>
      </c>
      <c r="H1611" s="3">
        <v>294.05</v>
      </c>
      <c r="I1611">
        <v>5</v>
      </c>
      <c r="J1611" t="s">
        <v>2045</v>
      </c>
      <c r="K1611" t="s">
        <v>177</v>
      </c>
      <c r="L1611">
        <v>5</v>
      </c>
    </row>
    <row r="1612" spans="1:12" ht="12.75">
      <c r="A1612">
        <v>304</v>
      </c>
      <c r="B1612">
        <v>1309</v>
      </c>
      <c r="C1612" t="s">
        <v>143</v>
      </c>
      <c r="D1612">
        <v>56</v>
      </c>
      <c r="E1612" t="s">
        <v>148</v>
      </c>
      <c r="F1612">
        <v>3</v>
      </c>
      <c r="G1612">
        <v>76</v>
      </c>
      <c r="H1612" s="3">
        <v>294.1</v>
      </c>
      <c r="I1612">
        <v>6</v>
      </c>
      <c r="J1612" t="s">
        <v>2046</v>
      </c>
      <c r="K1612" t="s">
        <v>177</v>
      </c>
      <c r="L1612">
        <v>5</v>
      </c>
    </row>
    <row r="1613" spans="1:12" ht="12.75">
      <c r="A1613">
        <v>304</v>
      </c>
      <c r="B1613">
        <v>1309</v>
      </c>
      <c r="C1613" t="s">
        <v>143</v>
      </c>
      <c r="D1613">
        <v>56</v>
      </c>
      <c r="E1613" t="s">
        <v>148</v>
      </c>
      <c r="F1613">
        <v>3</v>
      </c>
      <c r="G1613">
        <v>81</v>
      </c>
      <c r="H1613" s="3">
        <v>294.15</v>
      </c>
      <c r="I1613">
        <v>7</v>
      </c>
      <c r="J1613" t="s">
        <v>2047</v>
      </c>
      <c r="K1613" t="s">
        <v>177</v>
      </c>
      <c r="L1613">
        <v>5</v>
      </c>
    </row>
    <row r="1614" spans="1:12" ht="12.75">
      <c r="A1614">
        <v>304</v>
      </c>
      <c r="B1614">
        <v>1309</v>
      </c>
      <c r="C1614" t="s">
        <v>143</v>
      </c>
      <c r="D1614">
        <v>56</v>
      </c>
      <c r="E1614" t="s">
        <v>148</v>
      </c>
      <c r="F1614">
        <v>3</v>
      </c>
      <c r="G1614">
        <v>87</v>
      </c>
      <c r="H1614" s="3">
        <v>294.21</v>
      </c>
      <c r="I1614">
        <v>8</v>
      </c>
      <c r="J1614" t="s">
        <v>2048</v>
      </c>
      <c r="K1614" t="s">
        <v>177</v>
      </c>
      <c r="L1614">
        <v>5</v>
      </c>
    </row>
    <row r="1615" spans="1:12" ht="12.75">
      <c r="A1615">
        <v>304</v>
      </c>
      <c r="B1615">
        <v>1309</v>
      </c>
      <c r="C1615" t="s">
        <v>143</v>
      </c>
      <c r="D1615">
        <v>56</v>
      </c>
      <c r="E1615" t="s">
        <v>148</v>
      </c>
      <c r="F1615">
        <v>3</v>
      </c>
      <c r="G1615">
        <v>91</v>
      </c>
      <c r="H1615" s="3">
        <v>294.25</v>
      </c>
      <c r="I1615">
        <v>9</v>
      </c>
      <c r="J1615" t="s">
        <v>2049</v>
      </c>
      <c r="K1615" t="s">
        <v>177</v>
      </c>
      <c r="L1615">
        <v>5</v>
      </c>
    </row>
    <row r="1616" spans="1:12" ht="12.75">
      <c r="A1616">
        <v>304</v>
      </c>
      <c r="B1616">
        <v>1309</v>
      </c>
      <c r="C1616" t="s">
        <v>143</v>
      </c>
      <c r="D1616">
        <v>56</v>
      </c>
      <c r="E1616" t="s">
        <v>148</v>
      </c>
      <c r="F1616">
        <v>3</v>
      </c>
      <c r="G1616">
        <v>101</v>
      </c>
      <c r="H1616" s="3">
        <v>294.35</v>
      </c>
      <c r="I1616">
        <v>10</v>
      </c>
      <c r="J1616" t="s">
        <v>2050</v>
      </c>
      <c r="K1616" t="s">
        <v>177</v>
      </c>
      <c r="L1616">
        <v>5</v>
      </c>
    </row>
    <row r="1617" spans="1:12" ht="12.75">
      <c r="A1617">
        <v>304</v>
      </c>
      <c r="B1617">
        <v>1309</v>
      </c>
      <c r="C1617" t="s">
        <v>143</v>
      </c>
      <c r="D1617">
        <v>56</v>
      </c>
      <c r="E1617" t="s">
        <v>148</v>
      </c>
      <c r="F1617">
        <v>3</v>
      </c>
      <c r="G1617">
        <v>106</v>
      </c>
      <c r="H1617" s="3">
        <v>294.4</v>
      </c>
      <c r="I1617">
        <v>11</v>
      </c>
      <c r="J1617" t="s">
        <v>2051</v>
      </c>
      <c r="K1617" t="s">
        <v>89</v>
      </c>
      <c r="L1617">
        <v>4</v>
      </c>
    </row>
    <row r="1618" spans="1:12" ht="12.75">
      <c r="A1618">
        <v>304</v>
      </c>
      <c r="B1618">
        <v>1309</v>
      </c>
      <c r="C1618" t="s">
        <v>143</v>
      </c>
      <c r="D1618">
        <v>56</v>
      </c>
      <c r="E1618" t="s">
        <v>148</v>
      </c>
      <c r="F1618">
        <v>3</v>
      </c>
      <c r="G1618">
        <v>138</v>
      </c>
      <c r="H1618" s="3">
        <v>294.72</v>
      </c>
      <c r="I1618">
        <v>12</v>
      </c>
      <c r="J1618" t="s">
        <v>2052</v>
      </c>
      <c r="K1618" t="s">
        <v>89</v>
      </c>
      <c r="L1618">
        <v>4</v>
      </c>
    </row>
    <row r="1619" spans="1:12" ht="12.75">
      <c r="A1619">
        <v>304</v>
      </c>
      <c r="B1619">
        <v>1309</v>
      </c>
      <c r="C1619" t="s">
        <v>143</v>
      </c>
      <c r="D1619">
        <v>56</v>
      </c>
      <c r="E1619" t="s">
        <v>148</v>
      </c>
      <c r="F1619">
        <v>4</v>
      </c>
      <c r="G1619">
        <v>0</v>
      </c>
      <c r="H1619" s="3">
        <v>294.8</v>
      </c>
      <c r="I1619">
        <v>1</v>
      </c>
      <c r="J1619" t="s">
        <v>2053</v>
      </c>
      <c r="K1619" t="s">
        <v>89</v>
      </c>
      <c r="L1619">
        <v>4</v>
      </c>
    </row>
    <row r="1620" spans="1:12" ht="12.75">
      <c r="A1620">
        <v>304</v>
      </c>
      <c r="B1620">
        <v>1309</v>
      </c>
      <c r="C1620" t="s">
        <v>143</v>
      </c>
      <c r="D1620">
        <v>57</v>
      </c>
      <c r="E1620" t="s">
        <v>148</v>
      </c>
      <c r="F1620">
        <v>1</v>
      </c>
      <c r="G1620">
        <v>0</v>
      </c>
      <c r="H1620" s="3">
        <v>295.6</v>
      </c>
      <c r="I1620">
        <v>1</v>
      </c>
      <c r="J1620" t="s">
        <v>2054</v>
      </c>
      <c r="K1620" t="s">
        <v>89</v>
      </c>
      <c r="L1620">
        <v>4</v>
      </c>
    </row>
    <row r="1621" spans="1:12" ht="12.75">
      <c r="A1621">
        <v>304</v>
      </c>
      <c r="B1621">
        <v>1309</v>
      </c>
      <c r="C1621" t="s">
        <v>143</v>
      </c>
      <c r="D1621">
        <v>57</v>
      </c>
      <c r="E1621" t="s">
        <v>148</v>
      </c>
      <c r="F1621">
        <v>1</v>
      </c>
      <c r="G1621">
        <v>40</v>
      </c>
      <c r="H1621" s="3">
        <v>296</v>
      </c>
      <c r="I1621">
        <v>2</v>
      </c>
      <c r="J1621" t="s">
        <v>2055</v>
      </c>
      <c r="K1621" t="s">
        <v>89</v>
      </c>
      <c r="L1621">
        <v>4</v>
      </c>
    </row>
    <row r="1622" spans="1:12" ht="12.75">
      <c r="A1622">
        <v>304</v>
      </c>
      <c r="B1622">
        <v>1309</v>
      </c>
      <c r="C1622" t="s">
        <v>143</v>
      </c>
      <c r="D1622">
        <v>57</v>
      </c>
      <c r="E1622" t="s">
        <v>148</v>
      </c>
      <c r="F1622">
        <v>1</v>
      </c>
      <c r="G1622">
        <v>10</v>
      </c>
      <c r="H1622" s="3">
        <v>295.7</v>
      </c>
      <c r="I1622">
        <v>3</v>
      </c>
      <c r="J1622" t="s">
        <v>2056</v>
      </c>
      <c r="K1622" t="s">
        <v>89</v>
      </c>
      <c r="L1622">
        <v>4</v>
      </c>
    </row>
    <row r="1623" spans="1:12" ht="12.75">
      <c r="A1623">
        <v>304</v>
      </c>
      <c r="B1623">
        <v>1309</v>
      </c>
      <c r="C1623" t="s">
        <v>143</v>
      </c>
      <c r="D1623">
        <v>57</v>
      </c>
      <c r="E1623" t="s">
        <v>148</v>
      </c>
      <c r="F1623">
        <v>1</v>
      </c>
      <c r="G1623">
        <v>17</v>
      </c>
      <c r="H1623" s="3">
        <v>295.77</v>
      </c>
      <c r="I1623">
        <v>4</v>
      </c>
      <c r="J1623" t="s">
        <v>2057</v>
      </c>
      <c r="K1623" t="s">
        <v>89</v>
      </c>
      <c r="L1623">
        <v>4</v>
      </c>
    </row>
    <row r="1624" spans="1:12" ht="12.75">
      <c r="A1624">
        <v>304</v>
      </c>
      <c r="B1624">
        <v>1309</v>
      </c>
      <c r="C1624" t="s">
        <v>143</v>
      </c>
      <c r="D1624">
        <v>57</v>
      </c>
      <c r="E1624" t="s">
        <v>148</v>
      </c>
      <c r="F1624">
        <v>1</v>
      </c>
      <c r="G1624">
        <v>20</v>
      </c>
      <c r="H1624" s="3">
        <v>295.8</v>
      </c>
      <c r="I1624">
        <v>5</v>
      </c>
      <c r="J1624" t="s">
        <v>2058</v>
      </c>
      <c r="K1624" t="s">
        <v>89</v>
      </c>
      <c r="L1624">
        <v>4</v>
      </c>
    </row>
    <row r="1625" spans="1:12" ht="12.75">
      <c r="A1625">
        <v>304</v>
      </c>
      <c r="B1625">
        <v>1309</v>
      </c>
      <c r="C1625" t="s">
        <v>143</v>
      </c>
      <c r="D1625">
        <v>57</v>
      </c>
      <c r="E1625" t="s">
        <v>148</v>
      </c>
      <c r="F1625">
        <v>1</v>
      </c>
      <c r="G1625">
        <v>30</v>
      </c>
      <c r="H1625" s="3">
        <v>295.9</v>
      </c>
      <c r="I1625">
        <v>6</v>
      </c>
      <c r="J1625" t="s">
        <v>2059</v>
      </c>
      <c r="K1625" t="s">
        <v>89</v>
      </c>
      <c r="L1625">
        <v>4</v>
      </c>
    </row>
    <row r="1626" spans="1:12" ht="12.75">
      <c r="A1626">
        <v>304</v>
      </c>
      <c r="B1626">
        <v>1309</v>
      </c>
      <c r="C1626" t="s">
        <v>143</v>
      </c>
      <c r="D1626">
        <v>57</v>
      </c>
      <c r="E1626" t="s">
        <v>148</v>
      </c>
      <c r="F1626">
        <v>1</v>
      </c>
      <c r="G1626">
        <v>78</v>
      </c>
      <c r="H1626" s="3">
        <v>296.38</v>
      </c>
      <c r="I1626">
        <v>7</v>
      </c>
      <c r="J1626" t="s">
        <v>1795</v>
      </c>
      <c r="K1626" t="s">
        <v>89</v>
      </c>
      <c r="L1626">
        <v>4</v>
      </c>
    </row>
    <row r="1627" spans="1:12" ht="12.75">
      <c r="A1627">
        <v>304</v>
      </c>
      <c r="B1627">
        <v>1309</v>
      </c>
      <c r="C1627" t="s">
        <v>143</v>
      </c>
      <c r="D1627">
        <v>57</v>
      </c>
      <c r="E1627" t="s">
        <v>148</v>
      </c>
      <c r="F1627">
        <v>2</v>
      </c>
      <c r="G1627">
        <v>0</v>
      </c>
      <c r="H1627" s="3">
        <v>296.98</v>
      </c>
      <c r="I1627">
        <v>1</v>
      </c>
      <c r="J1627" t="s">
        <v>1796</v>
      </c>
      <c r="K1627" t="s">
        <v>89</v>
      </c>
      <c r="L1627">
        <v>4</v>
      </c>
    </row>
    <row r="1628" spans="1:12" ht="12.75">
      <c r="A1628">
        <v>304</v>
      </c>
      <c r="B1628">
        <v>1309</v>
      </c>
      <c r="C1628" t="s">
        <v>143</v>
      </c>
      <c r="D1628">
        <v>57</v>
      </c>
      <c r="E1628" t="s">
        <v>148</v>
      </c>
      <c r="F1628">
        <v>2</v>
      </c>
      <c r="G1628">
        <v>45</v>
      </c>
      <c r="H1628" s="3">
        <v>297.43</v>
      </c>
      <c r="I1628">
        <v>2</v>
      </c>
      <c r="J1628" t="s">
        <v>1797</v>
      </c>
      <c r="K1628" t="s">
        <v>89</v>
      </c>
      <c r="L1628">
        <v>4</v>
      </c>
    </row>
    <row r="1629" spans="1:12" ht="12.75">
      <c r="A1629">
        <v>304</v>
      </c>
      <c r="B1629">
        <v>1309</v>
      </c>
      <c r="C1629" t="s">
        <v>143</v>
      </c>
      <c r="D1629">
        <v>57</v>
      </c>
      <c r="E1629" t="s">
        <v>148</v>
      </c>
      <c r="F1629">
        <v>2</v>
      </c>
      <c r="G1629">
        <v>71</v>
      </c>
      <c r="H1629" s="3">
        <v>297.69</v>
      </c>
      <c r="I1629">
        <v>3</v>
      </c>
      <c r="J1629" t="s">
        <v>1798</v>
      </c>
      <c r="K1629" t="s">
        <v>89</v>
      </c>
      <c r="L1629">
        <v>4</v>
      </c>
    </row>
    <row r="1630" spans="1:12" ht="12.75">
      <c r="A1630">
        <v>304</v>
      </c>
      <c r="B1630">
        <v>1309</v>
      </c>
      <c r="C1630" t="s">
        <v>143</v>
      </c>
      <c r="D1630">
        <v>57</v>
      </c>
      <c r="E1630" t="s">
        <v>148</v>
      </c>
      <c r="F1630">
        <v>2</v>
      </c>
      <c r="G1630">
        <v>108</v>
      </c>
      <c r="H1630" s="3">
        <v>298.06</v>
      </c>
      <c r="I1630">
        <v>4</v>
      </c>
      <c r="J1630" t="s">
        <v>1799</v>
      </c>
      <c r="K1630" t="s">
        <v>89</v>
      </c>
      <c r="L1630">
        <v>4</v>
      </c>
    </row>
    <row r="1631" spans="1:12" ht="12.75">
      <c r="A1631">
        <v>304</v>
      </c>
      <c r="B1631">
        <v>1309</v>
      </c>
      <c r="C1631" t="s">
        <v>143</v>
      </c>
      <c r="D1631">
        <v>57</v>
      </c>
      <c r="E1631" t="s">
        <v>148</v>
      </c>
      <c r="F1631">
        <v>2</v>
      </c>
      <c r="G1631">
        <v>117</v>
      </c>
      <c r="H1631" s="3">
        <v>298.15</v>
      </c>
      <c r="I1631">
        <v>5</v>
      </c>
      <c r="J1631" t="s">
        <v>1800</v>
      </c>
      <c r="K1631" t="s">
        <v>89</v>
      </c>
      <c r="L1631">
        <v>4</v>
      </c>
    </row>
    <row r="1632" spans="1:12" ht="12.75">
      <c r="A1632">
        <v>304</v>
      </c>
      <c r="B1632">
        <v>1309</v>
      </c>
      <c r="C1632" t="s">
        <v>143</v>
      </c>
      <c r="D1632">
        <v>57</v>
      </c>
      <c r="E1632" t="s">
        <v>148</v>
      </c>
      <c r="F1632">
        <v>3</v>
      </c>
      <c r="G1632">
        <v>0</v>
      </c>
      <c r="H1632" s="3">
        <v>298.41</v>
      </c>
      <c r="I1632">
        <v>1</v>
      </c>
      <c r="J1632" t="s">
        <v>1801</v>
      </c>
      <c r="K1632" t="s">
        <v>89</v>
      </c>
      <c r="L1632">
        <v>4</v>
      </c>
    </row>
    <row r="1633" spans="1:12" ht="12.75">
      <c r="A1633">
        <v>304</v>
      </c>
      <c r="B1633">
        <v>1309</v>
      </c>
      <c r="C1633" t="s">
        <v>143</v>
      </c>
      <c r="D1633">
        <v>57</v>
      </c>
      <c r="E1633" t="s">
        <v>148</v>
      </c>
      <c r="F1633">
        <v>3</v>
      </c>
      <c r="G1633">
        <v>19</v>
      </c>
      <c r="H1633" s="3">
        <v>298.6</v>
      </c>
      <c r="I1633">
        <v>2</v>
      </c>
      <c r="J1633" t="s">
        <v>1802</v>
      </c>
      <c r="K1633" t="s">
        <v>89</v>
      </c>
      <c r="L1633">
        <v>4</v>
      </c>
    </row>
    <row r="1634" spans="1:12" ht="12.75">
      <c r="A1634">
        <v>304</v>
      </c>
      <c r="B1634">
        <v>1309</v>
      </c>
      <c r="C1634" t="s">
        <v>143</v>
      </c>
      <c r="D1634">
        <v>57</v>
      </c>
      <c r="E1634" t="s">
        <v>148</v>
      </c>
      <c r="F1634">
        <v>3</v>
      </c>
      <c r="G1634">
        <v>38</v>
      </c>
      <c r="H1634" s="3">
        <v>298.79</v>
      </c>
      <c r="I1634">
        <v>3</v>
      </c>
      <c r="J1634" t="s">
        <v>1803</v>
      </c>
      <c r="K1634" t="s">
        <v>89</v>
      </c>
      <c r="L1634">
        <v>4</v>
      </c>
    </row>
    <row r="1635" spans="1:12" ht="12.75">
      <c r="A1635">
        <v>304</v>
      </c>
      <c r="B1635">
        <v>1309</v>
      </c>
      <c r="C1635" t="s">
        <v>143</v>
      </c>
      <c r="D1635">
        <v>57</v>
      </c>
      <c r="E1635" t="s">
        <v>148</v>
      </c>
      <c r="F1635">
        <v>3</v>
      </c>
      <c r="G1635">
        <v>61</v>
      </c>
      <c r="H1635" s="3">
        <v>299.02</v>
      </c>
      <c r="I1635">
        <v>4</v>
      </c>
      <c r="J1635" t="s">
        <v>1804</v>
      </c>
      <c r="K1635" t="s">
        <v>89</v>
      </c>
      <c r="L1635">
        <v>4</v>
      </c>
    </row>
    <row r="1636" spans="1:12" ht="12.75">
      <c r="A1636">
        <v>304</v>
      </c>
      <c r="B1636">
        <v>1309</v>
      </c>
      <c r="C1636" t="s">
        <v>143</v>
      </c>
      <c r="D1636">
        <v>57</v>
      </c>
      <c r="E1636" t="s">
        <v>148</v>
      </c>
      <c r="F1636">
        <v>3</v>
      </c>
      <c r="G1636">
        <v>68</v>
      </c>
      <c r="H1636" s="3">
        <v>299.09</v>
      </c>
      <c r="I1636">
        <v>5</v>
      </c>
      <c r="J1636" t="s">
        <v>1805</v>
      </c>
      <c r="K1636" t="s">
        <v>89</v>
      </c>
      <c r="L1636">
        <v>4</v>
      </c>
    </row>
    <row r="1637" spans="1:12" ht="12.75">
      <c r="A1637">
        <v>304</v>
      </c>
      <c r="B1637">
        <v>1309</v>
      </c>
      <c r="C1637" t="s">
        <v>143</v>
      </c>
      <c r="D1637">
        <v>57</v>
      </c>
      <c r="E1637" t="s">
        <v>148</v>
      </c>
      <c r="F1637">
        <v>3</v>
      </c>
      <c r="G1637">
        <v>88</v>
      </c>
      <c r="H1637" s="3">
        <v>299.29</v>
      </c>
      <c r="I1637">
        <v>6</v>
      </c>
      <c r="J1637" t="s">
        <v>1806</v>
      </c>
      <c r="K1637" t="s">
        <v>89</v>
      </c>
      <c r="L1637">
        <v>4</v>
      </c>
    </row>
    <row r="1638" spans="1:12" ht="12.75">
      <c r="A1638">
        <v>304</v>
      </c>
      <c r="B1638">
        <v>1309</v>
      </c>
      <c r="C1638" t="s">
        <v>143</v>
      </c>
      <c r="D1638">
        <v>57</v>
      </c>
      <c r="E1638" t="s">
        <v>148</v>
      </c>
      <c r="F1638">
        <v>3</v>
      </c>
      <c r="G1638">
        <v>104</v>
      </c>
      <c r="H1638" s="3">
        <v>299.45</v>
      </c>
      <c r="I1638">
        <v>7</v>
      </c>
      <c r="J1638" t="s">
        <v>1807</v>
      </c>
      <c r="K1638" t="s">
        <v>89</v>
      </c>
      <c r="L1638">
        <v>4</v>
      </c>
    </row>
    <row r="1639" spans="1:12" ht="12.75">
      <c r="A1639">
        <v>304</v>
      </c>
      <c r="B1639">
        <v>1309</v>
      </c>
      <c r="C1639" t="s">
        <v>143</v>
      </c>
      <c r="D1639">
        <v>57</v>
      </c>
      <c r="E1639" t="s">
        <v>148</v>
      </c>
      <c r="F1639">
        <v>3</v>
      </c>
      <c r="G1639">
        <v>111</v>
      </c>
      <c r="H1639" s="3">
        <v>299.52</v>
      </c>
      <c r="I1639">
        <v>8</v>
      </c>
      <c r="J1639" t="s">
        <v>1808</v>
      </c>
      <c r="K1639" t="s">
        <v>89</v>
      </c>
      <c r="L1639">
        <v>4</v>
      </c>
    </row>
    <row r="1640" spans="1:12" ht="12.75">
      <c r="A1640">
        <v>304</v>
      </c>
      <c r="B1640">
        <v>1309</v>
      </c>
      <c r="C1640" t="s">
        <v>143</v>
      </c>
      <c r="D1640">
        <v>57</v>
      </c>
      <c r="E1640" t="s">
        <v>148</v>
      </c>
      <c r="F1640">
        <v>3</v>
      </c>
      <c r="G1640">
        <v>114</v>
      </c>
      <c r="H1640" s="3">
        <v>299.55</v>
      </c>
      <c r="I1640">
        <v>9</v>
      </c>
      <c r="J1640" t="s">
        <v>1809</v>
      </c>
      <c r="K1640" t="s">
        <v>1810</v>
      </c>
      <c r="L1640">
        <v>4</v>
      </c>
    </row>
    <row r="1641" spans="1:12" ht="12.75">
      <c r="A1641">
        <v>304</v>
      </c>
      <c r="B1641">
        <v>1309</v>
      </c>
      <c r="C1641" t="s">
        <v>143</v>
      </c>
      <c r="D1641">
        <v>57</v>
      </c>
      <c r="E1641" t="s">
        <v>148</v>
      </c>
      <c r="F1641">
        <v>3</v>
      </c>
      <c r="G1641">
        <v>126</v>
      </c>
      <c r="H1641" s="3">
        <v>299.67</v>
      </c>
      <c r="I1641">
        <v>10</v>
      </c>
      <c r="J1641" t="s">
        <v>1811</v>
      </c>
      <c r="K1641" t="s">
        <v>89</v>
      </c>
      <c r="L1641">
        <v>4</v>
      </c>
    </row>
    <row r="1642" spans="1:12" ht="12.75">
      <c r="A1642">
        <v>304</v>
      </c>
      <c r="B1642">
        <v>1309</v>
      </c>
      <c r="C1642" t="s">
        <v>143</v>
      </c>
      <c r="D1642">
        <v>57</v>
      </c>
      <c r="E1642" t="s">
        <v>148</v>
      </c>
      <c r="F1642">
        <v>4</v>
      </c>
      <c r="G1642">
        <v>0</v>
      </c>
      <c r="H1642" s="3">
        <v>299.74</v>
      </c>
      <c r="I1642">
        <v>1</v>
      </c>
      <c r="J1642" t="s">
        <v>1812</v>
      </c>
      <c r="K1642" t="s">
        <v>89</v>
      </c>
      <c r="L1642">
        <v>4</v>
      </c>
    </row>
    <row r="1643" spans="1:12" ht="12.75">
      <c r="A1643">
        <v>304</v>
      </c>
      <c r="B1643">
        <v>1309</v>
      </c>
      <c r="C1643" t="s">
        <v>143</v>
      </c>
      <c r="D1643">
        <v>57</v>
      </c>
      <c r="E1643" t="s">
        <v>148</v>
      </c>
      <c r="F1643">
        <v>4</v>
      </c>
      <c r="G1643">
        <v>18</v>
      </c>
      <c r="H1643" s="3">
        <v>299.92</v>
      </c>
      <c r="I1643">
        <v>2</v>
      </c>
      <c r="J1643" t="s">
        <v>1813</v>
      </c>
      <c r="K1643" t="s">
        <v>1814</v>
      </c>
      <c r="L1643">
        <v>4</v>
      </c>
    </row>
    <row r="1644" spans="1:12" ht="12.75">
      <c r="A1644">
        <v>304</v>
      </c>
      <c r="B1644">
        <v>1309</v>
      </c>
      <c r="C1644" t="s">
        <v>143</v>
      </c>
      <c r="D1644">
        <v>58</v>
      </c>
      <c r="E1644" t="s">
        <v>148</v>
      </c>
      <c r="F1644">
        <v>1</v>
      </c>
      <c r="G1644">
        <v>0</v>
      </c>
      <c r="H1644" s="3">
        <v>300.4</v>
      </c>
      <c r="I1644">
        <v>1</v>
      </c>
      <c r="J1644" t="s">
        <v>1815</v>
      </c>
      <c r="K1644" t="s">
        <v>106</v>
      </c>
      <c r="L1644">
        <v>0</v>
      </c>
    </row>
    <row r="1645" spans="1:12" ht="12.75">
      <c r="A1645">
        <v>304</v>
      </c>
      <c r="B1645">
        <v>1309</v>
      </c>
      <c r="C1645" t="s">
        <v>143</v>
      </c>
      <c r="D1645">
        <v>58</v>
      </c>
      <c r="E1645" t="s">
        <v>148</v>
      </c>
      <c r="F1645">
        <v>1</v>
      </c>
      <c r="G1645">
        <v>6</v>
      </c>
      <c r="H1645" s="3">
        <v>300.46</v>
      </c>
      <c r="I1645">
        <v>2</v>
      </c>
      <c r="J1645" t="s">
        <v>1816</v>
      </c>
      <c r="K1645" t="s">
        <v>2032</v>
      </c>
      <c r="L1645">
        <v>7</v>
      </c>
    </row>
    <row r="1646" spans="1:12" ht="12.75">
      <c r="A1646">
        <v>304</v>
      </c>
      <c r="B1646">
        <v>1309</v>
      </c>
      <c r="C1646" t="s">
        <v>143</v>
      </c>
      <c r="D1646">
        <v>58</v>
      </c>
      <c r="E1646" t="s">
        <v>148</v>
      </c>
      <c r="F1646">
        <v>1</v>
      </c>
      <c r="G1646">
        <v>73</v>
      </c>
      <c r="H1646" s="3">
        <v>301.13</v>
      </c>
      <c r="I1646">
        <v>3</v>
      </c>
      <c r="J1646" t="s">
        <v>1817</v>
      </c>
      <c r="K1646" t="s">
        <v>2032</v>
      </c>
      <c r="L1646">
        <v>7</v>
      </c>
    </row>
    <row r="1647" spans="1:12" ht="12.75">
      <c r="A1647">
        <v>304</v>
      </c>
      <c r="B1647">
        <v>1309</v>
      </c>
      <c r="C1647" t="s">
        <v>143</v>
      </c>
      <c r="D1647">
        <v>58</v>
      </c>
      <c r="E1647" t="s">
        <v>148</v>
      </c>
      <c r="F1647">
        <v>1</v>
      </c>
      <c r="G1647">
        <v>76</v>
      </c>
      <c r="H1647" s="3">
        <v>301.16</v>
      </c>
      <c r="I1647">
        <v>4</v>
      </c>
      <c r="J1647" t="s">
        <v>1818</v>
      </c>
      <c r="K1647" t="s">
        <v>1819</v>
      </c>
      <c r="L1647">
        <v>7</v>
      </c>
    </row>
    <row r="1648" spans="1:12" ht="12.75">
      <c r="A1648">
        <v>304</v>
      </c>
      <c r="B1648">
        <v>1309</v>
      </c>
      <c r="C1648" t="s">
        <v>143</v>
      </c>
      <c r="D1648">
        <v>58</v>
      </c>
      <c r="E1648" t="s">
        <v>148</v>
      </c>
      <c r="F1648">
        <v>1</v>
      </c>
      <c r="G1648">
        <v>81</v>
      </c>
      <c r="H1648" s="3">
        <v>301.21</v>
      </c>
      <c r="I1648">
        <v>5</v>
      </c>
      <c r="J1648" t="s">
        <v>1820</v>
      </c>
      <c r="K1648" t="s">
        <v>178</v>
      </c>
      <c r="L1648">
        <v>5</v>
      </c>
    </row>
    <row r="1649" spans="1:12" ht="12.75">
      <c r="A1649">
        <v>304</v>
      </c>
      <c r="B1649">
        <v>1309</v>
      </c>
      <c r="C1649" t="s">
        <v>143</v>
      </c>
      <c r="D1649">
        <v>58</v>
      </c>
      <c r="E1649" t="s">
        <v>148</v>
      </c>
      <c r="F1649">
        <v>1</v>
      </c>
      <c r="G1649">
        <v>97</v>
      </c>
      <c r="H1649" s="3">
        <v>301.37</v>
      </c>
      <c r="I1649">
        <v>6</v>
      </c>
      <c r="J1649" t="s">
        <v>1821</v>
      </c>
      <c r="K1649" t="s">
        <v>178</v>
      </c>
      <c r="L1649">
        <v>5</v>
      </c>
    </row>
    <row r="1650" spans="1:12" ht="12.75">
      <c r="A1650">
        <v>304</v>
      </c>
      <c r="B1650">
        <v>1309</v>
      </c>
      <c r="C1650" t="s">
        <v>143</v>
      </c>
      <c r="D1650">
        <v>58</v>
      </c>
      <c r="E1650" t="s">
        <v>148</v>
      </c>
      <c r="F1650">
        <v>2</v>
      </c>
      <c r="G1650">
        <v>0</v>
      </c>
      <c r="H1650" s="3">
        <v>301.65</v>
      </c>
      <c r="I1650">
        <v>1</v>
      </c>
      <c r="J1650" t="s">
        <v>1822</v>
      </c>
      <c r="K1650" t="s">
        <v>178</v>
      </c>
      <c r="L1650">
        <v>5</v>
      </c>
    </row>
    <row r="1651" spans="1:12" ht="12.75">
      <c r="A1651">
        <v>304</v>
      </c>
      <c r="B1651">
        <v>1309</v>
      </c>
      <c r="C1651" t="s">
        <v>143</v>
      </c>
      <c r="D1651">
        <v>58</v>
      </c>
      <c r="E1651" t="s">
        <v>148</v>
      </c>
      <c r="F1651">
        <v>2</v>
      </c>
      <c r="G1651">
        <v>71</v>
      </c>
      <c r="H1651" s="3">
        <v>302.36</v>
      </c>
      <c r="I1651">
        <v>2</v>
      </c>
      <c r="J1651" t="s">
        <v>1823</v>
      </c>
      <c r="K1651" t="s">
        <v>178</v>
      </c>
      <c r="L1651">
        <v>5</v>
      </c>
    </row>
    <row r="1652" spans="1:12" ht="12.75">
      <c r="A1652">
        <v>304</v>
      </c>
      <c r="B1652">
        <v>1309</v>
      </c>
      <c r="C1652" t="s">
        <v>143</v>
      </c>
      <c r="D1652">
        <v>58</v>
      </c>
      <c r="E1652" t="s">
        <v>148</v>
      </c>
      <c r="F1652">
        <v>2</v>
      </c>
      <c r="G1652">
        <v>91</v>
      </c>
      <c r="H1652" s="3">
        <v>302.56</v>
      </c>
      <c r="I1652">
        <v>3</v>
      </c>
      <c r="J1652" t="s">
        <v>1824</v>
      </c>
      <c r="K1652" t="s">
        <v>178</v>
      </c>
      <c r="L1652">
        <v>5</v>
      </c>
    </row>
    <row r="1653" spans="1:12" ht="12.75">
      <c r="A1653">
        <v>304</v>
      </c>
      <c r="B1653">
        <v>1309</v>
      </c>
      <c r="C1653" t="s">
        <v>143</v>
      </c>
      <c r="D1653">
        <v>58</v>
      </c>
      <c r="E1653" t="s">
        <v>148</v>
      </c>
      <c r="F1653">
        <v>2</v>
      </c>
      <c r="G1653">
        <v>99</v>
      </c>
      <c r="H1653" s="3">
        <v>302.64</v>
      </c>
      <c r="I1653">
        <v>4</v>
      </c>
      <c r="J1653" t="s">
        <v>1825</v>
      </c>
      <c r="K1653" t="s">
        <v>178</v>
      </c>
      <c r="L1653">
        <v>5</v>
      </c>
    </row>
    <row r="1654" spans="1:12" ht="12.75">
      <c r="A1654">
        <v>304</v>
      </c>
      <c r="B1654">
        <v>1309</v>
      </c>
      <c r="C1654" t="s">
        <v>143</v>
      </c>
      <c r="D1654">
        <v>58</v>
      </c>
      <c r="E1654" t="s">
        <v>148</v>
      </c>
      <c r="F1654">
        <v>2</v>
      </c>
      <c r="G1654">
        <v>106</v>
      </c>
      <c r="H1654" s="3">
        <v>302.71</v>
      </c>
      <c r="I1654">
        <v>5</v>
      </c>
      <c r="J1654" t="s">
        <v>1826</v>
      </c>
      <c r="K1654" t="s">
        <v>178</v>
      </c>
      <c r="L1654">
        <v>5</v>
      </c>
    </row>
    <row r="1655" spans="1:12" ht="12.75">
      <c r="A1655">
        <v>304</v>
      </c>
      <c r="B1655">
        <v>1309</v>
      </c>
      <c r="C1655" t="s">
        <v>143</v>
      </c>
      <c r="D1655">
        <v>58</v>
      </c>
      <c r="E1655" t="s">
        <v>148</v>
      </c>
      <c r="F1655">
        <v>2</v>
      </c>
      <c r="G1655">
        <v>109</v>
      </c>
      <c r="H1655" s="3">
        <v>302.74</v>
      </c>
      <c r="I1655">
        <v>6</v>
      </c>
      <c r="J1655" t="s">
        <v>1827</v>
      </c>
      <c r="K1655" t="s">
        <v>178</v>
      </c>
      <c r="L1655">
        <v>5</v>
      </c>
    </row>
    <row r="1656" spans="1:12" ht="12.75">
      <c r="A1656">
        <v>304</v>
      </c>
      <c r="B1656">
        <v>1309</v>
      </c>
      <c r="C1656" t="s">
        <v>143</v>
      </c>
      <c r="D1656">
        <v>58</v>
      </c>
      <c r="E1656" t="s">
        <v>148</v>
      </c>
      <c r="F1656">
        <v>3</v>
      </c>
      <c r="G1656">
        <v>0</v>
      </c>
      <c r="H1656" s="3">
        <v>303.06</v>
      </c>
      <c r="I1656">
        <v>1</v>
      </c>
      <c r="J1656" t="s">
        <v>1828</v>
      </c>
      <c r="K1656" t="s">
        <v>178</v>
      </c>
      <c r="L1656">
        <v>5</v>
      </c>
    </row>
    <row r="1657" spans="1:12" ht="12.75">
      <c r="A1657">
        <v>304</v>
      </c>
      <c r="B1657">
        <v>1309</v>
      </c>
      <c r="C1657" t="s">
        <v>143</v>
      </c>
      <c r="D1657">
        <v>58</v>
      </c>
      <c r="E1657" t="s">
        <v>148</v>
      </c>
      <c r="F1657">
        <v>3</v>
      </c>
      <c r="G1657">
        <v>20</v>
      </c>
      <c r="H1657" s="3">
        <v>303.26</v>
      </c>
      <c r="I1657">
        <v>2</v>
      </c>
      <c r="J1657" t="s">
        <v>1829</v>
      </c>
      <c r="K1657" t="s">
        <v>178</v>
      </c>
      <c r="L1657">
        <v>5</v>
      </c>
    </row>
    <row r="1658" spans="1:12" ht="12.75">
      <c r="A1658">
        <v>304</v>
      </c>
      <c r="B1658">
        <v>1309</v>
      </c>
      <c r="C1658" t="s">
        <v>143</v>
      </c>
      <c r="D1658">
        <v>58</v>
      </c>
      <c r="E1658" t="s">
        <v>148</v>
      </c>
      <c r="F1658">
        <v>3</v>
      </c>
      <c r="G1658">
        <v>63</v>
      </c>
      <c r="H1658" s="3">
        <v>303.69</v>
      </c>
      <c r="I1658">
        <v>3</v>
      </c>
      <c r="J1658" t="s">
        <v>1830</v>
      </c>
      <c r="K1658" t="s">
        <v>178</v>
      </c>
      <c r="L1658">
        <v>5</v>
      </c>
    </row>
    <row r="1659" spans="1:12" ht="12.75">
      <c r="A1659">
        <v>304</v>
      </c>
      <c r="B1659">
        <v>1309</v>
      </c>
      <c r="C1659" t="s">
        <v>143</v>
      </c>
      <c r="D1659">
        <v>59</v>
      </c>
      <c r="E1659" t="s">
        <v>148</v>
      </c>
      <c r="F1659">
        <v>1</v>
      </c>
      <c r="G1659">
        <v>0</v>
      </c>
      <c r="H1659" s="3">
        <v>305.2</v>
      </c>
      <c r="I1659">
        <v>1</v>
      </c>
      <c r="J1659" t="s">
        <v>1831</v>
      </c>
      <c r="K1659" t="s">
        <v>178</v>
      </c>
      <c r="L1659">
        <v>5</v>
      </c>
    </row>
    <row r="1660" spans="1:12" ht="12.75">
      <c r="A1660">
        <v>304</v>
      </c>
      <c r="B1660">
        <v>1309</v>
      </c>
      <c r="C1660" t="s">
        <v>143</v>
      </c>
      <c r="D1660">
        <v>59</v>
      </c>
      <c r="E1660" t="s">
        <v>148</v>
      </c>
      <c r="F1660">
        <v>1</v>
      </c>
      <c r="G1660">
        <v>46</v>
      </c>
      <c r="H1660" s="3">
        <v>305.66</v>
      </c>
      <c r="I1660">
        <v>2</v>
      </c>
      <c r="J1660" t="s">
        <v>1832</v>
      </c>
      <c r="K1660" t="s">
        <v>178</v>
      </c>
      <c r="L1660">
        <v>5</v>
      </c>
    </row>
    <row r="1661" spans="1:12" ht="12.75">
      <c r="A1661">
        <v>304</v>
      </c>
      <c r="B1661">
        <v>1309</v>
      </c>
      <c r="C1661" t="s">
        <v>143</v>
      </c>
      <c r="D1661">
        <v>59</v>
      </c>
      <c r="E1661" t="s">
        <v>148</v>
      </c>
      <c r="F1661">
        <v>1</v>
      </c>
      <c r="G1661">
        <v>75</v>
      </c>
      <c r="H1661" s="3">
        <v>305.95</v>
      </c>
      <c r="I1661">
        <v>3</v>
      </c>
      <c r="J1661" t="s">
        <v>1833</v>
      </c>
      <c r="K1661" t="s">
        <v>178</v>
      </c>
      <c r="L1661">
        <v>5</v>
      </c>
    </row>
    <row r="1662" spans="1:12" ht="12.75">
      <c r="A1662">
        <v>304</v>
      </c>
      <c r="B1662">
        <v>1309</v>
      </c>
      <c r="C1662" t="s">
        <v>143</v>
      </c>
      <c r="D1662">
        <v>59</v>
      </c>
      <c r="E1662" t="s">
        <v>148</v>
      </c>
      <c r="F1662">
        <v>1</v>
      </c>
      <c r="G1662">
        <v>131</v>
      </c>
      <c r="H1662" s="3">
        <v>306.51</v>
      </c>
      <c r="I1662">
        <v>4</v>
      </c>
      <c r="J1662" t="s">
        <v>1834</v>
      </c>
      <c r="K1662" t="s">
        <v>178</v>
      </c>
      <c r="L1662">
        <v>5</v>
      </c>
    </row>
    <row r="1663" spans="1:12" ht="12.75">
      <c r="A1663">
        <v>304</v>
      </c>
      <c r="B1663">
        <v>1309</v>
      </c>
      <c r="C1663" t="s">
        <v>143</v>
      </c>
      <c r="D1663">
        <v>59</v>
      </c>
      <c r="E1663" t="s">
        <v>148</v>
      </c>
      <c r="F1663">
        <v>1</v>
      </c>
      <c r="G1663">
        <v>135</v>
      </c>
      <c r="H1663" s="3">
        <v>306.55</v>
      </c>
      <c r="I1663">
        <v>5</v>
      </c>
      <c r="J1663" t="s">
        <v>1835</v>
      </c>
      <c r="K1663" t="s">
        <v>178</v>
      </c>
      <c r="L1663">
        <v>5</v>
      </c>
    </row>
    <row r="1664" spans="1:12" ht="12.75">
      <c r="A1664">
        <v>304</v>
      </c>
      <c r="B1664">
        <v>1309</v>
      </c>
      <c r="C1664" t="s">
        <v>143</v>
      </c>
      <c r="D1664">
        <v>59</v>
      </c>
      <c r="E1664" t="s">
        <v>148</v>
      </c>
      <c r="F1664">
        <v>1</v>
      </c>
      <c r="G1664">
        <v>144</v>
      </c>
      <c r="H1664" s="3">
        <v>306.64</v>
      </c>
      <c r="I1664">
        <v>6</v>
      </c>
      <c r="J1664" t="s">
        <v>1836</v>
      </c>
      <c r="K1664" t="s">
        <v>178</v>
      </c>
      <c r="L1664">
        <v>5</v>
      </c>
    </row>
    <row r="1665" spans="1:12" ht="12.75">
      <c r="A1665">
        <v>304</v>
      </c>
      <c r="B1665">
        <v>1309</v>
      </c>
      <c r="C1665" t="s">
        <v>143</v>
      </c>
      <c r="D1665">
        <v>59</v>
      </c>
      <c r="E1665" t="s">
        <v>148</v>
      </c>
      <c r="F1665">
        <v>2</v>
      </c>
      <c r="G1665">
        <v>0</v>
      </c>
      <c r="H1665" s="3">
        <v>306.7</v>
      </c>
      <c r="I1665">
        <v>1</v>
      </c>
      <c r="J1665" t="s">
        <v>1837</v>
      </c>
      <c r="K1665" t="s">
        <v>178</v>
      </c>
      <c r="L1665">
        <v>5</v>
      </c>
    </row>
    <row r="1666" spans="1:12" ht="12.75">
      <c r="A1666">
        <v>304</v>
      </c>
      <c r="B1666">
        <v>1309</v>
      </c>
      <c r="C1666" t="s">
        <v>143</v>
      </c>
      <c r="D1666">
        <v>59</v>
      </c>
      <c r="E1666" t="s">
        <v>148</v>
      </c>
      <c r="F1666">
        <v>2</v>
      </c>
      <c r="G1666">
        <v>6</v>
      </c>
      <c r="H1666" s="3">
        <v>306.76</v>
      </c>
      <c r="I1666">
        <v>2</v>
      </c>
      <c r="J1666" t="s">
        <v>1838</v>
      </c>
      <c r="K1666" t="s">
        <v>178</v>
      </c>
      <c r="L1666">
        <v>5</v>
      </c>
    </row>
    <row r="1667" spans="1:12" ht="12.75">
      <c r="A1667">
        <v>304</v>
      </c>
      <c r="B1667">
        <v>1309</v>
      </c>
      <c r="C1667" t="s">
        <v>143</v>
      </c>
      <c r="D1667">
        <v>59</v>
      </c>
      <c r="E1667" t="s">
        <v>148</v>
      </c>
      <c r="F1667">
        <v>2</v>
      </c>
      <c r="G1667">
        <v>10</v>
      </c>
      <c r="H1667" s="3">
        <v>306.8</v>
      </c>
      <c r="I1667">
        <v>3</v>
      </c>
      <c r="J1667" t="s">
        <v>1839</v>
      </c>
      <c r="K1667" t="s">
        <v>178</v>
      </c>
      <c r="L1667">
        <v>5</v>
      </c>
    </row>
    <row r="1668" spans="1:12" ht="12.75">
      <c r="A1668">
        <v>304</v>
      </c>
      <c r="B1668">
        <v>1309</v>
      </c>
      <c r="C1668" t="s">
        <v>143</v>
      </c>
      <c r="D1668">
        <v>59</v>
      </c>
      <c r="E1668" t="s">
        <v>148</v>
      </c>
      <c r="F1668">
        <v>2</v>
      </c>
      <c r="G1668">
        <v>15</v>
      </c>
      <c r="H1668" s="3">
        <v>306.85</v>
      </c>
      <c r="I1668">
        <v>4</v>
      </c>
      <c r="J1668" t="s">
        <v>1840</v>
      </c>
      <c r="K1668" t="s">
        <v>178</v>
      </c>
      <c r="L1668">
        <v>5</v>
      </c>
    </row>
    <row r="1669" spans="1:12" ht="12.75">
      <c r="A1669">
        <v>304</v>
      </c>
      <c r="B1669">
        <v>1309</v>
      </c>
      <c r="C1669" t="s">
        <v>143</v>
      </c>
      <c r="D1669">
        <v>59</v>
      </c>
      <c r="E1669" t="s">
        <v>148</v>
      </c>
      <c r="F1669">
        <v>2</v>
      </c>
      <c r="G1669">
        <v>20</v>
      </c>
      <c r="H1669" s="3">
        <v>306.9</v>
      </c>
      <c r="I1669">
        <v>5</v>
      </c>
      <c r="J1669" t="s">
        <v>1841</v>
      </c>
      <c r="K1669" t="s">
        <v>178</v>
      </c>
      <c r="L1669">
        <v>5</v>
      </c>
    </row>
    <row r="1670" spans="1:12" ht="12.75">
      <c r="A1670">
        <v>304</v>
      </c>
      <c r="B1670">
        <v>1309</v>
      </c>
      <c r="C1670" t="s">
        <v>143</v>
      </c>
      <c r="D1670">
        <v>59</v>
      </c>
      <c r="E1670" t="s">
        <v>148</v>
      </c>
      <c r="F1670">
        <v>2</v>
      </c>
      <c r="G1670">
        <v>23</v>
      </c>
      <c r="H1670" s="3">
        <v>306.93</v>
      </c>
      <c r="I1670">
        <v>6</v>
      </c>
      <c r="J1670" t="s">
        <v>1842</v>
      </c>
      <c r="K1670" t="s">
        <v>178</v>
      </c>
      <c r="L1670">
        <v>5</v>
      </c>
    </row>
    <row r="1671" spans="1:12" ht="12.75">
      <c r="A1671">
        <v>304</v>
      </c>
      <c r="B1671">
        <v>1309</v>
      </c>
      <c r="C1671" t="s">
        <v>143</v>
      </c>
      <c r="D1671">
        <v>59</v>
      </c>
      <c r="E1671" t="s">
        <v>148</v>
      </c>
      <c r="F1671">
        <v>2</v>
      </c>
      <c r="G1671">
        <v>33</v>
      </c>
      <c r="H1671" s="3">
        <v>307.03</v>
      </c>
      <c r="I1671">
        <v>7</v>
      </c>
      <c r="J1671" t="s">
        <v>1843</v>
      </c>
      <c r="K1671" t="s">
        <v>178</v>
      </c>
      <c r="L1671">
        <v>5</v>
      </c>
    </row>
    <row r="1672" spans="1:12" ht="12.75">
      <c r="A1672">
        <v>304</v>
      </c>
      <c r="B1672">
        <v>1309</v>
      </c>
      <c r="C1672" t="s">
        <v>143</v>
      </c>
      <c r="D1672">
        <v>59</v>
      </c>
      <c r="E1672" t="s">
        <v>148</v>
      </c>
      <c r="F1672">
        <v>2</v>
      </c>
      <c r="G1672">
        <v>46</v>
      </c>
      <c r="H1672" s="3">
        <v>307.16</v>
      </c>
      <c r="I1672">
        <v>8</v>
      </c>
      <c r="J1672" t="s">
        <v>1844</v>
      </c>
      <c r="K1672" t="s">
        <v>178</v>
      </c>
      <c r="L1672">
        <v>5</v>
      </c>
    </row>
    <row r="1673" spans="1:12" ht="12.75">
      <c r="A1673">
        <v>304</v>
      </c>
      <c r="B1673">
        <v>1309</v>
      </c>
      <c r="C1673" t="s">
        <v>143</v>
      </c>
      <c r="D1673">
        <v>59</v>
      </c>
      <c r="E1673" t="s">
        <v>148</v>
      </c>
      <c r="F1673">
        <v>2</v>
      </c>
      <c r="G1673">
        <v>63</v>
      </c>
      <c r="H1673" s="3">
        <v>307.33</v>
      </c>
      <c r="I1673">
        <v>9</v>
      </c>
      <c r="J1673" t="s">
        <v>1845</v>
      </c>
      <c r="K1673" t="s">
        <v>178</v>
      </c>
      <c r="L1673">
        <v>5</v>
      </c>
    </row>
    <row r="1674" spans="1:12" ht="12.75">
      <c r="A1674">
        <v>304</v>
      </c>
      <c r="B1674">
        <v>1309</v>
      </c>
      <c r="C1674" t="s">
        <v>143</v>
      </c>
      <c r="D1674">
        <v>59</v>
      </c>
      <c r="E1674" t="s">
        <v>148</v>
      </c>
      <c r="F1674">
        <v>2</v>
      </c>
      <c r="G1674">
        <v>108</v>
      </c>
      <c r="H1674" s="3">
        <v>307.78</v>
      </c>
      <c r="I1674">
        <v>10</v>
      </c>
      <c r="J1674" t="s">
        <v>1846</v>
      </c>
      <c r="K1674" t="s">
        <v>1135</v>
      </c>
      <c r="L1674">
        <v>3</v>
      </c>
    </row>
    <row r="1675" spans="1:12" ht="12.75">
      <c r="A1675">
        <v>304</v>
      </c>
      <c r="B1675">
        <v>1309</v>
      </c>
      <c r="C1675" t="s">
        <v>143</v>
      </c>
      <c r="D1675">
        <v>59</v>
      </c>
      <c r="E1675" t="s">
        <v>148</v>
      </c>
      <c r="F1675">
        <v>2</v>
      </c>
      <c r="G1675">
        <v>116</v>
      </c>
      <c r="H1675" s="3">
        <v>307.86</v>
      </c>
      <c r="I1675">
        <v>11</v>
      </c>
      <c r="J1675" t="s">
        <v>1847</v>
      </c>
      <c r="K1675" t="s">
        <v>1135</v>
      </c>
      <c r="L1675">
        <v>3</v>
      </c>
    </row>
    <row r="1676" spans="1:12" ht="12.75">
      <c r="A1676">
        <v>304</v>
      </c>
      <c r="B1676">
        <v>1309</v>
      </c>
      <c r="C1676" t="s">
        <v>143</v>
      </c>
      <c r="D1676">
        <v>59</v>
      </c>
      <c r="E1676" t="s">
        <v>148</v>
      </c>
      <c r="F1676">
        <v>2</v>
      </c>
      <c r="G1676">
        <v>119</v>
      </c>
      <c r="H1676" s="3">
        <v>307.89</v>
      </c>
      <c r="I1676">
        <v>12</v>
      </c>
      <c r="J1676" t="s">
        <v>1848</v>
      </c>
      <c r="K1676" t="s">
        <v>1135</v>
      </c>
      <c r="L1676">
        <v>3</v>
      </c>
    </row>
    <row r="1677" spans="1:12" ht="12.75">
      <c r="A1677">
        <v>304</v>
      </c>
      <c r="B1677">
        <v>1309</v>
      </c>
      <c r="C1677" t="s">
        <v>143</v>
      </c>
      <c r="D1677">
        <v>59</v>
      </c>
      <c r="E1677" t="s">
        <v>148</v>
      </c>
      <c r="F1677">
        <v>2</v>
      </c>
      <c r="G1677">
        <v>124</v>
      </c>
      <c r="H1677" s="3">
        <v>307.94</v>
      </c>
      <c r="I1677">
        <v>13</v>
      </c>
      <c r="J1677" t="s">
        <v>1849</v>
      </c>
      <c r="K1677" t="s">
        <v>1135</v>
      </c>
      <c r="L1677">
        <v>3</v>
      </c>
    </row>
    <row r="1678" spans="1:12" ht="12.75">
      <c r="A1678">
        <v>304</v>
      </c>
      <c r="B1678">
        <v>1309</v>
      </c>
      <c r="C1678" t="s">
        <v>143</v>
      </c>
      <c r="D1678">
        <v>59</v>
      </c>
      <c r="E1678" t="s">
        <v>148</v>
      </c>
      <c r="F1678">
        <v>3</v>
      </c>
      <c r="G1678">
        <v>0</v>
      </c>
      <c r="H1678" s="3">
        <v>308</v>
      </c>
      <c r="I1678">
        <v>1</v>
      </c>
      <c r="J1678" t="s">
        <v>2118</v>
      </c>
      <c r="K1678" t="s">
        <v>89</v>
      </c>
      <c r="L1678">
        <v>4</v>
      </c>
    </row>
    <row r="1679" spans="1:12" ht="12.75">
      <c r="A1679">
        <v>304</v>
      </c>
      <c r="B1679">
        <v>1309</v>
      </c>
      <c r="C1679" t="s">
        <v>143</v>
      </c>
      <c r="D1679">
        <v>59</v>
      </c>
      <c r="E1679" t="s">
        <v>148</v>
      </c>
      <c r="F1679">
        <v>3</v>
      </c>
      <c r="G1679">
        <v>125</v>
      </c>
      <c r="H1679" s="3">
        <v>309.25</v>
      </c>
      <c r="I1679">
        <v>2</v>
      </c>
      <c r="J1679" t="s">
        <v>2119</v>
      </c>
      <c r="K1679" t="s">
        <v>89</v>
      </c>
      <c r="L1679">
        <v>4</v>
      </c>
    </row>
    <row r="1680" spans="1:12" ht="12.75">
      <c r="A1680">
        <v>304</v>
      </c>
      <c r="B1680">
        <v>1309</v>
      </c>
      <c r="C1680" t="s">
        <v>143</v>
      </c>
      <c r="D1680">
        <v>59</v>
      </c>
      <c r="E1680" t="s">
        <v>148</v>
      </c>
      <c r="F1680">
        <v>3</v>
      </c>
      <c r="G1680">
        <v>141</v>
      </c>
      <c r="H1680" s="3">
        <v>309.41</v>
      </c>
      <c r="I1680">
        <v>3</v>
      </c>
      <c r="J1680" t="s">
        <v>2120</v>
      </c>
      <c r="K1680" t="s">
        <v>89</v>
      </c>
      <c r="L1680">
        <v>4</v>
      </c>
    </row>
    <row r="1681" spans="1:12" ht="12.75">
      <c r="A1681">
        <v>304</v>
      </c>
      <c r="B1681">
        <v>1309</v>
      </c>
      <c r="C1681" t="s">
        <v>143</v>
      </c>
      <c r="D1681">
        <v>59</v>
      </c>
      <c r="E1681" t="s">
        <v>148</v>
      </c>
      <c r="F1681">
        <v>4</v>
      </c>
      <c r="G1681">
        <v>0</v>
      </c>
      <c r="H1681" s="3">
        <v>309.45</v>
      </c>
      <c r="I1681">
        <v>1</v>
      </c>
      <c r="J1681" t="s">
        <v>2121</v>
      </c>
      <c r="K1681" t="s">
        <v>89</v>
      </c>
      <c r="L1681">
        <v>4</v>
      </c>
    </row>
    <row r="1682" spans="1:12" ht="12.75">
      <c r="A1682">
        <v>304</v>
      </c>
      <c r="B1682">
        <v>1309</v>
      </c>
      <c r="C1682" t="s">
        <v>143</v>
      </c>
      <c r="D1682">
        <v>59</v>
      </c>
      <c r="E1682" t="s">
        <v>148</v>
      </c>
      <c r="F1682">
        <v>4</v>
      </c>
      <c r="G1682">
        <v>8</v>
      </c>
      <c r="H1682" s="3">
        <v>309.53</v>
      </c>
      <c r="I1682">
        <v>2</v>
      </c>
      <c r="J1682" t="s">
        <v>2122</v>
      </c>
      <c r="K1682" t="s">
        <v>89</v>
      </c>
      <c r="L1682">
        <v>4</v>
      </c>
    </row>
    <row r="1683" spans="1:12" ht="12.75">
      <c r="A1683">
        <v>304</v>
      </c>
      <c r="B1683">
        <v>1309</v>
      </c>
      <c r="C1683" t="s">
        <v>143</v>
      </c>
      <c r="D1683">
        <v>60</v>
      </c>
      <c r="E1683" t="s">
        <v>148</v>
      </c>
      <c r="F1683">
        <v>1</v>
      </c>
      <c r="G1683">
        <v>0</v>
      </c>
      <c r="H1683" s="3">
        <v>310</v>
      </c>
      <c r="I1683">
        <v>1</v>
      </c>
      <c r="J1683" t="s">
        <v>2123</v>
      </c>
      <c r="K1683" t="s">
        <v>89</v>
      </c>
      <c r="L1683">
        <v>4</v>
      </c>
    </row>
    <row r="1684" spans="1:12" ht="12.75">
      <c r="A1684">
        <v>304</v>
      </c>
      <c r="B1684">
        <v>1309</v>
      </c>
      <c r="C1684" t="s">
        <v>143</v>
      </c>
      <c r="D1684">
        <v>60</v>
      </c>
      <c r="E1684" t="s">
        <v>148</v>
      </c>
      <c r="F1684">
        <v>1</v>
      </c>
      <c r="G1684">
        <v>58</v>
      </c>
      <c r="H1684" s="3">
        <v>310.58</v>
      </c>
      <c r="I1684">
        <v>2</v>
      </c>
      <c r="J1684" t="s">
        <v>2124</v>
      </c>
      <c r="K1684" t="s">
        <v>89</v>
      </c>
      <c r="L1684">
        <v>4</v>
      </c>
    </row>
    <row r="1685" spans="1:12" ht="12.75">
      <c r="A1685">
        <v>304</v>
      </c>
      <c r="B1685">
        <v>1309</v>
      </c>
      <c r="C1685" t="s">
        <v>143</v>
      </c>
      <c r="D1685">
        <v>60</v>
      </c>
      <c r="E1685" t="s">
        <v>148</v>
      </c>
      <c r="F1685">
        <v>1</v>
      </c>
      <c r="G1685">
        <v>64</v>
      </c>
      <c r="H1685" s="3">
        <v>310.64</v>
      </c>
      <c r="I1685">
        <v>3</v>
      </c>
      <c r="J1685" t="s">
        <v>2125</v>
      </c>
      <c r="K1685" t="s">
        <v>89</v>
      </c>
      <c r="L1685">
        <v>4</v>
      </c>
    </row>
    <row r="1686" spans="1:12" ht="12.75">
      <c r="A1686">
        <v>304</v>
      </c>
      <c r="B1686">
        <v>1309</v>
      </c>
      <c r="C1686" t="s">
        <v>143</v>
      </c>
      <c r="D1686">
        <v>60</v>
      </c>
      <c r="E1686" t="s">
        <v>148</v>
      </c>
      <c r="F1686">
        <v>1</v>
      </c>
      <c r="G1686">
        <v>91</v>
      </c>
      <c r="H1686" s="3">
        <v>310.91</v>
      </c>
      <c r="I1686">
        <v>4</v>
      </c>
      <c r="J1686" t="s">
        <v>2126</v>
      </c>
      <c r="K1686" t="s">
        <v>89</v>
      </c>
      <c r="L1686">
        <v>4</v>
      </c>
    </row>
    <row r="1687" spans="1:12" ht="12.75">
      <c r="A1687">
        <v>304</v>
      </c>
      <c r="B1687">
        <v>1309</v>
      </c>
      <c r="C1687" t="s">
        <v>143</v>
      </c>
      <c r="D1687">
        <v>60</v>
      </c>
      <c r="E1687" t="s">
        <v>148</v>
      </c>
      <c r="F1687">
        <v>1</v>
      </c>
      <c r="G1687">
        <v>117</v>
      </c>
      <c r="H1687" s="3">
        <v>311.17</v>
      </c>
      <c r="I1687">
        <v>5</v>
      </c>
      <c r="J1687" t="s">
        <v>2127</v>
      </c>
      <c r="K1687" t="s">
        <v>89</v>
      </c>
      <c r="L1687">
        <v>4</v>
      </c>
    </row>
    <row r="1688" spans="1:12" ht="12.75">
      <c r="A1688">
        <v>304</v>
      </c>
      <c r="B1688">
        <v>1309</v>
      </c>
      <c r="C1688" t="s">
        <v>143</v>
      </c>
      <c r="D1688">
        <v>60</v>
      </c>
      <c r="E1688" t="s">
        <v>148</v>
      </c>
      <c r="F1688">
        <v>1</v>
      </c>
      <c r="G1688">
        <v>122</v>
      </c>
      <c r="H1688" s="3">
        <v>311.22</v>
      </c>
      <c r="I1688">
        <v>6</v>
      </c>
      <c r="J1688" t="s">
        <v>2128</v>
      </c>
      <c r="K1688" t="s">
        <v>89</v>
      </c>
      <c r="L1688">
        <v>4</v>
      </c>
    </row>
    <row r="1689" spans="1:12" ht="12.75">
      <c r="A1689">
        <v>304</v>
      </c>
      <c r="B1689">
        <v>1309</v>
      </c>
      <c r="C1689" t="s">
        <v>143</v>
      </c>
      <c r="D1689">
        <v>60</v>
      </c>
      <c r="E1689" t="s">
        <v>148</v>
      </c>
      <c r="F1689">
        <v>2</v>
      </c>
      <c r="G1689">
        <v>0</v>
      </c>
      <c r="H1689" s="3">
        <v>311.33</v>
      </c>
      <c r="I1689">
        <v>1</v>
      </c>
      <c r="J1689" t="s">
        <v>2129</v>
      </c>
      <c r="K1689" t="s">
        <v>89</v>
      </c>
      <c r="L1689">
        <v>4</v>
      </c>
    </row>
    <row r="1690" spans="1:12" ht="12.75">
      <c r="A1690">
        <v>304</v>
      </c>
      <c r="B1690">
        <v>1309</v>
      </c>
      <c r="C1690" t="s">
        <v>143</v>
      </c>
      <c r="D1690">
        <v>60</v>
      </c>
      <c r="E1690" t="s">
        <v>148</v>
      </c>
      <c r="F1690">
        <v>2</v>
      </c>
      <c r="G1690">
        <v>27</v>
      </c>
      <c r="H1690" s="3">
        <v>311.6</v>
      </c>
      <c r="I1690">
        <v>2</v>
      </c>
      <c r="J1690" t="s">
        <v>2130</v>
      </c>
      <c r="K1690" t="s">
        <v>89</v>
      </c>
      <c r="L1690">
        <v>4</v>
      </c>
    </row>
    <row r="1691" spans="1:12" ht="12.75">
      <c r="A1691">
        <v>304</v>
      </c>
      <c r="B1691">
        <v>1309</v>
      </c>
      <c r="C1691" t="s">
        <v>143</v>
      </c>
      <c r="D1691">
        <v>60</v>
      </c>
      <c r="E1691" t="s">
        <v>148</v>
      </c>
      <c r="F1691">
        <v>2</v>
      </c>
      <c r="G1691">
        <v>33</v>
      </c>
      <c r="H1691" s="3">
        <v>311.66</v>
      </c>
      <c r="I1691">
        <v>3</v>
      </c>
      <c r="J1691" t="s">
        <v>2131</v>
      </c>
      <c r="K1691" t="s">
        <v>2132</v>
      </c>
      <c r="L1691">
        <v>7</v>
      </c>
    </row>
    <row r="1692" spans="1:12" ht="12.75">
      <c r="A1692">
        <v>304</v>
      </c>
      <c r="B1692">
        <v>1309</v>
      </c>
      <c r="C1692" t="s">
        <v>143</v>
      </c>
      <c r="D1692">
        <v>60</v>
      </c>
      <c r="E1692" t="s">
        <v>148</v>
      </c>
      <c r="F1692">
        <v>2</v>
      </c>
      <c r="G1692">
        <v>50</v>
      </c>
      <c r="H1692" s="3">
        <v>311.83</v>
      </c>
      <c r="I1692">
        <v>4</v>
      </c>
      <c r="J1692" t="s">
        <v>2133</v>
      </c>
      <c r="K1692" t="s">
        <v>2132</v>
      </c>
      <c r="L1692">
        <v>7</v>
      </c>
    </row>
    <row r="1693" spans="1:12" ht="12.75">
      <c r="A1693">
        <v>304</v>
      </c>
      <c r="B1693">
        <v>1309</v>
      </c>
      <c r="C1693" t="s">
        <v>143</v>
      </c>
      <c r="D1693">
        <v>60</v>
      </c>
      <c r="E1693" t="s">
        <v>148</v>
      </c>
      <c r="F1693">
        <v>2</v>
      </c>
      <c r="G1693">
        <v>54</v>
      </c>
      <c r="H1693" s="3">
        <v>311.87</v>
      </c>
      <c r="I1693">
        <v>5</v>
      </c>
      <c r="J1693" t="s">
        <v>2134</v>
      </c>
      <c r="K1693" t="s">
        <v>2132</v>
      </c>
      <c r="L1693">
        <v>7</v>
      </c>
    </row>
    <row r="1694" spans="1:12" ht="12.75">
      <c r="A1694">
        <v>304</v>
      </c>
      <c r="B1694">
        <v>1309</v>
      </c>
      <c r="C1694" t="s">
        <v>143</v>
      </c>
      <c r="D1694">
        <v>60</v>
      </c>
      <c r="E1694" t="s">
        <v>148</v>
      </c>
      <c r="F1694">
        <v>2</v>
      </c>
      <c r="G1694">
        <v>59</v>
      </c>
      <c r="H1694" s="3">
        <v>311.92</v>
      </c>
      <c r="I1694">
        <v>6</v>
      </c>
      <c r="J1694" t="s">
        <v>2135</v>
      </c>
      <c r="K1694" t="s">
        <v>2132</v>
      </c>
      <c r="L1694">
        <v>7</v>
      </c>
    </row>
    <row r="1695" spans="1:12" ht="12.75">
      <c r="A1695">
        <v>304</v>
      </c>
      <c r="B1695">
        <v>1309</v>
      </c>
      <c r="C1695" t="s">
        <v>143</v>
      </c>
      <c r="D1695">
        <v>60</v>
      </c>
      <c r="E1695" t="s">
        <v>148</v>
      </c>
      <c r="F1695">
        <v>2</v>
      </c>
      <c r="G1695">
        <v>69</v>
      </c>
      <c r="H1695" s="3">
        <v>312.02</v>
      </c>
      <c r="I1695">
        <v>7</v>
      </c>
      <c r="J1695" t="s">
        <v>2136</v>
      </c>
      <c r="K1695" t="s">
        <v>2132</v>
      </c>
      <c r="L1695">
        <v>7</v>
      </c>
    </row>
    <row r="1696" spans="1:12" ht="12.75">
      <c r="A1696">
        <v>304</v>
      </c>
      <c r="B1696">
        <v>1309</v>
      </c>
      <c r="C1696" t="s">
        <v>143</v>
      </c>
      <c r="D1696">
        <v>60</v>
      </c>
      <c r="E1696" t="s">
        <v>148</v>
      </c>
      <c r="F1696">
        <v>2</v>
      </c>
      <c r="G1696">
        <v>76</v>
      </c>
      <c r="H1696" s="3">
        <v>312.09</v>
      </c>
      <c r="I1696">
        <v>8</v>
      </c>
      <c r="J1696" t="s">
        <v>2137</v>
      </c>
      <c r="K1696" t="s">
        <v>2138</v>
      </c>
      <c r="L1696">
        <v>5</v>
      </c>
    </row>
    <row r="1697" spans="1:12" ht="12.75">
      <c r="A1697">
        <v>304</v>
      </c>
      <c r="B1697">
        <v>1309</v>
      </c>
      <c r="C1697" t="s">
        <v>143</v>
      </c>
      <c r="D1697">
        <v>60</v>
      </c>
      <c r="E1697" t="s">
        <v>148</v>
      </c>
      <c r="F1697">
        <v>2</v>
      </c>
      <c r="G1697">
        <v>95</v>
      </c>
      <c r="H1697" s="3">
        <v>312.28</v>
      </c>
      <c r="I1697">
        <v>9</v>
      </c>
      <c r="J1697" t="s">
        <v>2139</v>
      </c>
      <c r="K1697" t="s">
        <v>2138</v>
      </c>
      <c r="L1697">
        <v>5</v>
      </c>
    </row>
    <row r="1698" spans="1:12" ht="12.75">
      <c r="A1698">
        <v>304</v>
      </c>
      <c r="B1698">
        <v>1309</v>
      </c>
      <c r="C1698" t="s">
        <v>143</v>
      </c>
      <c r="D1698">
        <v>60</v>
      </c>
      <c r="E1698" t="s">
        <v>148</v>
      </c>
      <c r="F1698">
        <v>2</v>
      </c>
      <c r="G1698">
        <v>99</v>
      </c>
      <c r="H1698" s="3">
        <v>312.32</v>
      </c>
      <c r="I1698">
        <v>10</v>
      </c>
      <c r="J1698" t="s">
        <v>2140</v>
      </c>
      <c r="K1698" t="s">
        <v>2138</v>
      </c>
      <c r="L1698">
        <v>5</v>
      </c>
    </row>
    <row r="1699" spans="1:12" ht="12.75">
      <c r="A1699">
        <v>304</v>
      </c>
      <c r="B1699">
        <v>1309</v>
      </c>
      <c r="C1699" t="s">
        <v>143</v>
      </c>
      <c r="D1699">
        <v>60</v>
      </c>
      <c r="E1699" t="s">
        <v>148</v>
      </c>
      <c r="F1699">
        <v>2</v>
      </c>
      <c r="G1699">
        <v>102</v>
      </c>
      <c r="H1699" s="3">
        <v>312.35</v>
      </c>
      <c r="I1699">
        <v>11</v>
      </c>
      <c r="J1699" t="s">
        <v>2141</v>
      </c>
      <c r="K1699" t="s">
        <v>2138</v>
      </c>
      <c r="L1699">
        <v>5</v>
      </c>
    </row>
    <row r="1700" spans="1:12" ht="12.75">
      <c r="A1700">
        <v>304</v>
      </c>
      <c r="B1700">
        <v>1309</v>
      </c>
      <c r="C1700" t="s">
        <v>143</v>
      </c>
      <c r="D1700">
        <v>60</v>
      </c>
      <c r="E1700" t="s">
        <v>148</v>
      </c>
      <c r="F1700">
        <v>2</v>
      </c>
      <c r="G1700">
        <v>106</v>
      </c>
      <c r="H1700" s="3">
        <v>312.39</v>
      </c>
      <c r="I1700">
        <v>12</v>
      </c>
      <c r="J1700" t="s">
        <v>2142</v>
      </c>
      <c r="K1700" t="s">
        <v>2138</v>
      </c>
      <c r="L1700">
        <v>5</v>
      </c>
    </row>
    <row r="1701" spans="1:12" ht="12.75">
      <c r="A1701">
        <v>304</v>
      </c>
      <c r="B1701">
        <v>1309</v>
      </c>
      <c r="C1701" t="s">
        <v>143</v>
      </c>
      <c r="D1701">
        <v>60</v>
      </c>
      <c r="E1701" t="s">
        <v>148</v>
      </c>
      <c r="F1701">
        <v>2</v>
      </c>
      <c r="G1701">
        <v>110</v>
      </c>
      <c r="H1701" s="3">
        <v>312.43</v>
      </c>
      <c r="I1701">
        <v>13</v>
      </c>
      <c r="J1701" t="s">
        <v>2143</v>
      </c>
      <c r="K1701" t="s">
        <v>2138</v>
      </c>
      <c r="L1701">
        <v>5</v>
      </c>
    </row>
    <row r="1702" spans="1:12" ht="12.75">
      <c r="A1702">
        <v>304</v>
      </c>
      <c r="B1702">
        <v>1309</v>
      </c>
      <c r="C1702" t="s">
        <v>143</v>
      </c>
      <c r="D1702">
        <v>60</v>
      </c>
      <c r="E1702" t="s">
        <v>148</v>
      </c>
      <c r="F1702">
        <v>2</v>
      </c>
      <c r="G1702">
        <v>114</v>
      </c>
      <c r="H1702" s="3">
        <v>312.47</v>
      </c>
      <c r="I1702">
        <v>14</v>
      </c>
      <c r="J1702" t="s">
        <v>2144</v>
      </c>
      <c r="K1702" t="s">
        <v>2138</v>
      </c>
      <c r="L1702">
        <v>5</v>
      </c>
    </row>
    <row r="1703" spans="1:12" ht="12.75">
      <c r="A1703">
        <v>304</v>
      </c>
      <c r="B1703">
        <v>1309</v>
      </c>
      <c r="C1703" t="s">
        <v>143</v>
      </c>
      <c r="D1703">
        <v>60</v>
      </c>
      <c r="E1703" t="s">
        <v>148</v>
      </c>
      <c r="F1703">
        <v>2</v>
      </c>
      <c r="G1703">
        <v>121</v>
      </c>
      <c r="H1703" s="3">
        <v>312.54</v>
      </c>
      <c r="I1703">
        <v>15</v>
      </c>
      <c r="J1703" t="s">
        <v>2145</v>
      </c>
      <c r="K1703" t="s">
        <v>2138</v>
      </c>
      <c r="L1703">
        <v>5</v>
      </c>
    </row>
    <row r="1704" spans="1:12" ht="12.75">
      <c r="A1704">
        <v>304</v>
      </c>
      <c r="B1704">
        <v>1309</v>
      </c>
      <c r="C1704" t="s">
        <v>143</v>
      </c>
      <c r="D1704">
        <v>60</v>
      </c>
      <c r="E1704" t="s">
        <v>148</v>
      </c>
      <c r="F1704">
        <v>2</v>
      </c>
      <c r="G1704">
        <v>125</v>
      </c>
      <c r="H1704" s="3">
        <v>312.58</v>
      </c>
      <c r="I1704">
        <v>16</v>
      </c>
      <c r="J1704" t="s">
        <v>2146</v>
      </c>
      <c r="K1704" t="s">
        <v>2138</v>
      </c>
      <c r="L1704">
        <v>5</v>
      </c>
    </row>
    <row r="1705" spans="1:12" ht="12.75">
      <c r="A1705">
        <v>304</v>
      </c>
      <c r="B1705">
        <v>1309</v>
      </c>
      <c r="C1705" t="s">
        <v>143</v>
      </c>
      <c r="D1705">
        <v>60</v>
      </c>
      <c r="E1705" t="s">
        <v>148</v>
      </c>
      <c r="F1705">
        <v>2</v>
      </c>
      <c r="G1705">
        <v>139</v>
      </c>
      <c r="H1705" s="3">
        <v>312.72</v>
      </c>
      <c r="I1705">
        <v>17</v>
      </c>
      <c r="J1705" t="s">
        <v>2147</v>
      </c>
      <c r="K1705" t="s">
        <v>2138</v>
      </c>
      <c r="L1705">
        <v>5</v>
      </c>
    </row>
    <row r="1706" spans="1:12" ht="12.75">
      <c r="A1706">
        <v>304</v>
      </c>
      <c r="B1706">
        <v>1309</v>
      </c>
      <c r="C1706" t="s">
        <v>143</v>
      </c>
      <c r="D1706">
        <v>60</v>
      </c>
      <c r="E1706" t="s">
        <v>148</v>
      </c>
      <c r="F1706">
        <v>2</v>
      </c>
      <c r="G1706">
        <v>143</v>
      </c>
      <c r="H1706" s="3">
        <v>312.76</v>
      </c>
      <c r="I1706">
        <v>18</v>
      </c>
      <c r="J1706" t="s">
        <v>2148</v>
      </c>
      <c r="K1706" t="s">
        <v>2138</v>
      </c>
      <c r="L1706">
        <v>5</v>
      </c>
    </row>
    <row r="1707" spans="1:12" ht="12.75">
      <c r="A1707">
        <v>304</v>
      </c>
      <c r="B1707">
        <v>1309</v>
      </c>
      <c r="C1707" t="s">
        <v>143</v>
      </c>
      <c r="D1707">
        <v>60</v>
      </c>
      <c r="E1707" t="s">
        <v>148</v>
      </c>
      <c r="F1707">
        <v>2</v>
      </c>
      <c r="G1707">
        <v>146</v>
      </c>
      <c r="H1707" s="3">
        <v>312.79</v>
      </c>
      <c r="I1707">
        <v>19</v>
      </c>
      <c r="J1707" t="s">
        <v>2149</v>
      </c>
      <c r="K1707" t="s">
        <v>2138</v>
      </c>
      <c r="L1707">
        <v>5</v>
      </c>
    </row>
    <row r="1708" spans="1:12" ht="12.75">
      <c r="A1708">
        <v>304</v>
      </c>
      <c r="B1708">
        <v>1309</v>
      </c>
      <c r="C1708" t="s">
        <v>143</v>
      </c>
      <c r="D1708">
        <v>60</v>
      </c>
      <c r="E1708" t="s">
        <v>148</v>
      </c>
      <c r="F1708">
        <v>3</v>
      </c>
      <c r="G1708">
        <v>0</v>
      </c>
      <c r="H1708" s="3">
        <v>312.83</v>
      </c>
      <c r="I1708">
        <v>1</v>
      </c>
      <c r="J1708" t="s">
        <v>2150</v>
      </c>
      <c r="K1708" t="s">
        <v>2138</v>
      </c>
      <c r="L1708">
        <v>5</v>
      </c>
    </row>
    <row r="1709" spans="1:12" ht="12.75">
      <c r="A1709">
        <v>304</v>
      </c>
      <c r="B1709">
        <v>1309</v>
      </c>
      <c r="C1709" t="s">
        <v>143</v>
      </c>
      <c r="D1709">
        <v>60</v>
      </c>
      <c r="E1709" t="s">
        <v>148</v>
      </c>
      <c r="F1709">
        <v>3</v>
      </c>
      <c r="G1709">
        <v>22</v>
      </c>
      <c r="H1709" s="3">
        <v>313.05</v>
      </c>
      <c r="I1709">
        <v>2</v>
      </c>
      <c r="J1709" t="s">
        <v>2151</v>
      </c>
      <c r="K1709" t="s">
        <v>2138</v>
      </c>
      <c r="L1709">
        <v>5</v>
      </c>
    </row>
    <row r="1710" spans="1:12" ht="12.75">
      <c r="A1710">
        <v>304</v>
      </c>
      <c r="B1710">
        <v>1309</v>
      </c>
      <c r="C1710" t="s">
        <v>143</v>
      </c>
      <c r="D1710">
        <v>60</v>
      </c>
      <c r="E1710" t="s">
        <v>148</v>
      </c>
      <c r="F1710">
        <v>3</v>
      </c>
      <c r="G1710">
        <v>29</v>
      </c>
      <c r="H1710" s="3">
        <v>313.12</v>
      </c>
      <c r="I1710">
        <v>3</v>
      </c>
      <c r="J1710" t="s">
        <v>2152</v>
      </c>
      <c r="K1710" t="s">
        <v>2138</v>
      </c>
      <c r="L1710">
        <v>5</v>
      </c>
    </row>
    <row r="1711" spans="1:12" ht="12.75">
      <c r="A1711">
        <v>304</v>
      </c>
      <c r="B1711">
        <v>1309</v>
      </c>
      <c r="C1711" t="s">
        <v>143</v>
      </c>
      <c r="D1711">
        <v>60</v>
      </c>
      <c r="E1711" t="s">
        <v>148</v>
      </c>
      <c r="F1711">
        <v>3</v>
      </c>
      <c r="G1711">
        <v>35</v>
      </c>
      <c r="H1711" s="3">
        <v>313.18</v>
      </c>
      <c r="I1711">
        <v>4</v>
      </c>
      <c r="J1711" t="s">
        <v>2153</v>
      </c>
      <c r="K1711" t="s">
        <v>2138</v>
      </c>
      <c r="L1711">
        <v>5</v>
      </c>
    </row>
    <row r="1712" spans="1:12" ht="12.75">
      <c r="A1712">
        <v>304</v>
      </c>
      <c r="B1712">
        <v>1309</v>
      </c>
      <c r="C1712" t="s">
        <v>143</v>
      </c>
      <c r="D1712">
        <v>60</v>
      </c>
      <c r="E1712" t="s">
        <v>148</v>
      </c>
      <c r="F1712">
        <v>3</v>
      </c>
      <c r="G1712">
        <v>48</v>
      </c>
      <c r="H1712" s="3">
        <v>313.31</v>
      </c>
      <c r="I1712">
        <v>5</v>
      </c>
      <c r="J1712" t="s">
        <v>2154</v>
      </c>
      <c r="K1712" t="s">
        <v>2155</v>
      </c>
      <c r="L1712">
        <v>5</v>
      </c>
    </row>
    <row r="1713" spans="1:12" ht="12.75">
      <c r="A1713">
        <v>304</v>
      </c>
      <c r="B1713">
        <v>1309</v>
      </c>
      <c r="C1713" t="s">
        <v>143</v>
      </c>
      <c r="D1713">
        <v>61</v>
      </c>
      <c r="E1713" t="s">
        <v>148</v>
      </c>
      <c r="F1713">
        <v>1</v>
      </c>
      <c r="G1713">
        <v>0</v>
      </c>
      <c r="H1713" s="3">
        <v>314.8</v>
      </c>
      <c r="I1713">
        <v>1</v>
      </c>
      <c r="J1713" t="s">
        <v>2156</v>
      </c>
      <c r="K1713" t="s">
        <v>2155</v>
      </c>
      <c r="L1713">
        <v>5</v>
      </c>
    </row>
    <row r="1714" spans="1:12" ht="12.75">
      <c r="A1714">
        <v>304</v>
      </c>
      <c r="B1714">
        <v>1309</v>
      </c>
      <c r="C1714" t="s">
        <v>143</v>
      </c>
      <c r="D1714">
        <v>61</v>
      </c>
      <c r="E1714" t="s">
        <v>148</v>
      </c>
      <c r="F1714">
        <v>1</v>
      </c>
      <c r="G1714">
        <v>19</v>
      </c>
      <c r="H1714" s="3">
        <v>314.99</v>
      </c>
      <c r="I1714">
        <v>2</v>
      </c>
      <c r="J1714" t="s">
        <v>2157</v>
      </c>
      <c r="K1714" t="s">
        <v>2155</v>
      </c>
      <c r="L1714">
        <v>5</v>
      </c>
    </row>
    <row r="1715" spans="1:12" ht="12.75">
      <c r="A1715">
        <v>304</v>
      </c>
      <c r="B1715">
        <v>1309</v>
      </c>
      <c r="C1715" t="s">
        <v>143</v>
      </c>
      <c r="D1715">
        <v>61</v>
      </c>
      <c r="E1715" t="s">
        <v>148</v>
      </c>
      <c r="F1715">
        <v>1</v>
      </c>
      <c r="G1715">
        <v>22</v>
      </c>
      <c r="H1715" s="3">
        <v>315.02</v>
      </c>
      <c r="I1715">
        <v>3</v>
      </c>
      <c r="J1715" t="s">
        <v>2158</v>
      </c>
      <c r="K1715" t="s">
        <v>2132</v>
      </c>
      <c r="L1715">
        <v>7</v>
      </c>
    </row>
    <row r="1716" spans="1:12" ht="12.75">
      <c r="A1716">
        <v>304</v>
      </c>
      <c r="B1716">
        <v>1309</v>
      </c>
      <c r="C1716" t="s">
        <v>143</v>
      </c>
      <c r="D1716">
        <v>61</v>
      </c>
      <c r="E1716" t="s">
        <v>148</v>
      </c>
      <c r="F1716">
        <v>1</v>
      </c>
      <c r="G1716">
        <v>26</v>
      </c>
      <c r="H1716" s="3">
        <v>315.06</v>
      </c>
      <c r="I1716">
        <v>4</v>
      </c>
      <c r="J1716" t="s">
        <v>2159</v>
      </c>
      <c r="K1716" t="s">
        <v>2132</v>
      </c>
      <c r="L1716">
        <v>7</v>
      </c>
    </row>
    <row r="1717" spans="1:12" ht="12.75">
      <c r="A1717">
        <v>304</v>
      </c>
      <c r="B1717">
        <v>1309</v>
      </c>
      <c r="C1717" t="s">
        <v>143</v>
      </c>
      <c r="D1717">
        <v>61</v>
      </c>
      <c r="E1717" t="s">
        <v>148</v>
      </c>
      <c r="F1717">
        <v>1</v>
      </c>
      <c r="G1717">
        <v>31</v>
      </c>
      <c r="H1717" s="3">
        <v>315.11</v>
      </c>
      <c r="I1717">
        <v>5</v>
      </c>
      <c r="J1717" t="s">
        <v>2160</v>
      </c>
      <c r="K1717" t="s">
        <v>2132</v>
      </c>
      <c r="L1717">
        <v>7</v>
      </c>
    </row>
    <row r="1718" spans="1:12" ht="12.75">
      <c r="A1718">
        <v>304</v>
      </c>
      <c r="B1718">
        <v>1309</v>
      </c>
      <c r="C1718" t="s">
        <v>143</v>
      </c>
      <c r="D1718">
        <v>61</v>
      </c>
      <c r="E1718" t="s">
        <v>148</v>
      </c>
      <c r="F1718">
        <v>1</v>
      </c>
      <c r="G1718">
        <v>37</v>
      </c>
      <c r="H1718" s="3">
        <v>315.17</v>
      </c>
      <c r="I1718">
        <v>6</v>
      </c>
      <c r="J1718" t="s">
        <v>2161</v>
      </c>
      <c r="K1718" t="s">
        <v>2132</v>
      </c>
      <c r="L1718">
        <v>7</v>
      </c>
    </row>
    <row r="1719" spans="1:12" ht="12.75">
      <c r="A1719">
        <v>304</v>
      </c>
      <c r="B1719">
        <v>1309</v>
      </c>
      <c r="C1719" t="s">
        <v>143</v>
      </c>
      <c r="D1719">
        <v>61</v>
      </c>
      <c r="E1719" t="s">
        <v>148</v>
      </c>
      <c r="F1719">
        <v>1</v>
      </c>
      <c r="G1719">
        <v>41</v>
      </c>
      <c r="H1719" s="3">
        <v>315.21</v>
      </c>
      <c r="I1719">
        <v>7</v>
      </c>
      <c r="J1719" t="s">
        <v>2162</v>
      </c>
      <c r="K1719" t="s">
        <v>2132</v>
      </c>
      <c r="L1719">
        <v>7</v>
      </c>
    </row>
    <row r="1720" spans="1:12" ht="12.75">
      <c r="A1720">
        <v>304</v>
      </c>
      <c r="B1720">
        <v>1309</v>
      </c>
      <c r="C1720" t="s">
        <v>143</v>
      </c>
      <c r="D1720">
        <v>61</v>
      </c>
      <c r="E1720" t="s">
        <v>148</v>
      </c>
      <c r="F1720">
        <v>1</v>
      </c>
      <c r="G1720">
        <v>52</v>
      </c>
      <c r="H1720" s="3">
        <v>315.32</v>
      </c>
      <c r="I1720">
        <v>8</v>
      </c>
      <c r="J1720" t="s">
        <v>2163</v>
      </c>
      <c r="K1720" t="s">
        <v>2132</v>
      </c>
      <c r="L1720">
        <v>7</v>
      </c>
    </row>
    <row r="1721" spans="1:12" ht="12.75">
      <c r="A1721">
        <v>304</v>
      </c>
      <c r="B1721">
        <v>1309</v>
      </c>
      <c r="C1721" t="s">
        <v>143</v>
      </c>
      <c r="D1721">
        <v>61</v>
      </c>
      <c r="E1721" t="s">
        <v>148</v>
      </c>
      <c r="F1721">
        <v>1</v>
      </c>
      <c r="G1721">
        <v>57</v>
      </c>
      <c r="H1721" s="3">
        <v>315.37</v>
      </c>
      <c r="I1721">
        <v>9</v>
      </c>
      <c r="J1721" t="s">
        <v>2164</v>
      </c>
      <c r="K1721" t="s">
        <v>2132</v>
      </c>
      <c r="L1721">
        <v>7</v>
      </c>
    </row>
    <row r="1722" spans="1:12" ht="12.75">
      <c r="A1722">
        <v>304</v>
      </c>
      <c r="B1722">
        <v>1309</v>
      </c>
      <c r="C1722" t="s">
        <v>143</v>
      </c>
      <c r="D1722">
        <v>61</v>
      </c>
      <c r="E1722" t="s">
        <v>148</v>
      </c>
      <c r="F1722">
        <v>1</v>
      </c>
      <c r="G1722">
        <v>60</v>
      </c>
      <c r="H1722" s="3">
        <v>315.4</v>
      </c>
      <c r="I1722">
        <v>10</v>
      </c>
      <c r="J1722" t="s">
        <v>2165</v>
      </c>
      <c r="K1722" t="s">
        <v>2132</v>
      </c>
      <c r="L1722">
        <v>7</v>
      </c>
    </row>
    <row r="1723" spans="1:12" ht="12.75">
      <c r="A1723">
        <v>304</v>
      </c>
      <c r="B1723">
        <v>1309</v>
      </c>
      <c r="C1723" t="s">
        <v>143</v>
      </c>
      <c r="D1723">
        <v>61</v>
      </c>
      <c r="E1723" t="s">
        <v>148</v>
      </c>
      <c r="F1723">
        <v>1</v>
      </c>
      <c r="G1723">
        <v>64</v>
      </c>
      <c r="H1723" s="3">
        <v>315.44</v>
      </c>
      <c r="I1723">
        <v>11</v>
      </c>
      <c r="J1723" t="s">
        <v>2166</v>
      </c>
      <c r="K1723" t="s">
        <v>2132</v>
      </c>
      <c r="L1723">
        <v>7</v>
      </c>
    </row>
    <row r="1724" spans="1:12" ht="12.75">
      <c r="A1724">
        <v>304</v>
      </c>
      <c r="B1724">
        <v>1309</v>
      </c>
      <c r="C1724" t="s">
        <v>143</v>
      </c>
      <c r="D1724">
        <v>61</v>
      </c>
      <c r="E1724" t="s">
        <v>148</v>
      </c>
      <c r="F1724">
        <v>1</v>
      </c>
      <c r="G1724">
        <v>69</v>
      </c>
      <c r="H1724" s="3">
        <v>315.49</v>
      </c>
      <c r="I1724">
        <v>12</v>
      </c>
      <c r="J1724" t="s">
        <v>2167</v>
      </c>
      <c r="K1724" t="s">
        <v>2132</v>
      </c>
      <c r="L1724">
        <v>7</v>
      </c>
    </row>
    <row r="1725" spans="1:12" ht="12.75">
      <c r="A1725">
        <v>304</v>
      </c>
      <c r="B1725">
        <v>1309</v>
      </c>
      <c r="C1725" t="s">
        <v>143</v>
      </c>
      <c r="D1725">
        <v>61</v>
      </c>
      <c r="E1725" t="s">
        <v>148</v>
      </c>
      <c r="F1725">
        <v>1</v>
      </c>
      <c r="G1725">
        <v>73</v>
      </c>
      <c r="H1725" s="3">
        <v>315.53</v>
      </c>
      <c r="I1725">
        <v>13</v>
      </c>
      <c r="J1725" t="s">
        <v>2168</v>
      </c>
      <c r="K1725" t="s">
        <v>2132</v>
      </c>
      <c r="L1725">
        <v>7</v>
      </c>
    </row>
    <row r="1726" spans="1:12" ht="12.75">
      <c r="A1726">
        <v>304</v>
      </c>
      <c r="B1726">
        <v>1309</v>
      </c>
      <c r="C1726" t="s">
        <v>143</v>
      </c>
      <c r="D1726">
        <v>61</v>
      </c>
      <c r="E1726" t="s">
        <v>148</v>
      </c>
      <c r="F1726">
        <v>1</v>
      </c>
      <c r="G1726">
        <v>78</v>
      </c>
      <c r="H1726" s="3">
        <v>315.58</v>
      </c>
      <c r="I1726">
        <v>14</v>
      </c>
      <c r="J1726" t="s">
        <v>2169</v>
      </c>
      <c r="K1726" t="s">
        <v>2132</v>
      </c>
      <c r="L1726">
        <v>7</v>
      </c>
    </row>
    <row r="1727" spans="1:12" ht="12.75">
      <c r="A1727">
        <v>304</v>
      </c>
      <c r="B1727">
        <v>1309</v>
      </c>
      <c r="C1727" t="s">
        <v>143</v>
      </c>
      <c r="D1727">
        <v>61</v>
      </c>
      <c r="E1727" t="s">
        <v>148</v>
      </c>
      <c r="F1727">
        <v>1</v>
      </c>
      <c r="G1727">
        <v>97</v>
      </c>
      <c r="H1727" s="3">
        <v>315.77</v>
      </c>
      <c r="I1727">
        <v>15</v>
      </c>
      <c r="J1727" t="s">
        <v>2170</v>
      </c>
      <c r="K1727" t="s">
        <v>2132</v>
      </c>
      <c r="L1727">
        <v>7</v>
      </c>
    </row>
    <row r="1728" spans="1:12" ht="12.75">
      <c r="A1728">
        <v>304</v>
      </c>
      <c r="B1728">
        <v>1309</v>
      </c>
      <c r="C1728" t="s">
        <v>143</v>
      </c>
      <c r="D1728">
        <v>61</v>
      </c>
      <c r="E1728" t="s">
        <v>148</v>
      </c>
      <c r="F1728">
        <v>1</v>
      </c>
      <c r="G1728">
        <v>92</v>
      </c>
      <c r="H1728" s="3">
        <v>315.72</v>
      </c>
      <c r="I1728">
        <v>16</v>
      </c>
      <c r="J1728" t="s">
        <v>2171</v>
      </c>
      <c r="K1728" t="s">
        <v>2132</v>
      </c>
      <c r="L1728">
        <v>7</v>
      </c>
    </row>
    <row r="1729" spans="1:12" ht="12.75">
      <c r="A1729">
        <v>304</v>
      </c>
      <c r="B1729">
        <v>1309</v>
      </c>
      <c r="C1729" t="s">
        <v>143</v>
      </c>
      <c r="D1729">
        <v>61</v>
      </c>
      <c r="E1729" t="s">
        <v>148</v>
      </c>
      <c r="F1729">
        <v>1</v>
      </c>
      <c r="G1729">
        <v>99</v>
      </c>
      <c r="H1729" s="3">
        <v>315.79</v>
      </c>
      <c r="I1729">
        <v>17</v>
      </c>
      <c r="J1729" t="s">
        <v>2172</v>
      </c>
      <c r="K1729" t="s">
        <v>2132</v>
      </c>
      <c r="L1729">
        <v>7</v>
      </c>
    </row>
    <row r="1730" spans="1:12" ht="12.75">
      <c r="A1730">
        <v>304</v>
      </c>
      <c r="B1730">
        <v>1309</v>
      </c>
      <c r="C1730" t="s">
        <v>143</v>
      </c>
      <c r="D1730">
        <v>61</v>
      </c>
      <c r="E1730" t="s">
        <v>148</v>
      </c>
      <c r="F1730">
        <v>1</v>
      </c>
      <c r="G1730">
        <v>105</v>
      </c>
      <c r="H1730" s="3">
        <v>315.85</v>
      </c>
      <c r="I1730">
        <v>18</v>
      </c>
      <c r="J1730" t="s">
        <v>2173</v>
      </c>
      <c r="K1730" t="s">
        <v>2132</v>
      </c>
      <c r="L1730">
        <v>7</v>
      </c>
    </row>
    <row r="1731" spans="1:12" ht="12.75">
      <c r="A1731">
        <v>304</v>
      </c>
      <c r="B1731">
        <v>1309</v>
      </c>
      <c r="C1731" t="s">
        <v>143</v>
      </c>
      <c r="D1731">
        <v>61</v>
      </c>
      <c r="E1731" t="s">
        <v>148</v>
      </c>
      <c r="F1731">
        <v>1</v>
      </c>
      <c r="G1731">
        <v>122</v>
      </c>
      <c r="H1731" s="3">
        <v>316.02</v>
      </c>
      <c r="I1731">
        <v>19</v>
      </c>
      <c r="J1731" t="s">
        <v>2174</v>
      </c>
      <c r="K1731" t="s">
        <v>2132</v>
      </c>
      <c r="L1731">
        <v>7</v>
      </c>
    </row>
    <row r="1732" spans="1:12" ht="12.75">
      <c r="A1732">
        <v>304</v>
      </c>
      <c r="B1732">
        <v>1309</v>
      </c>
      <c r="C1732" t="s">
        <v>143</v>
      </c>
      <c r="D1732">
        <v>61</v>
      </c>
      <c r="E1732" t="s">
        <v>148</v>
      </c>
      <c r="F1732">
        <v>1</v>
      </c>
      <c r="G1732">
        <v>131</v>
      </c>
      <c r="H1732" s="3">
        <v>316.11</v>
      </c>
      <c r="I1732">
        <v>20</v>
      </c>
      <c r="J1732" t="s">
        <v>2175</v>
      </c>
      <c r="K1732" t="s">
        <v>2132</v>
      </c>
      <c r="L1732">
        <v>7</v>
      </c>
    </row>
    <row r="1733" spans="1:12" ht="12.75">
      <c r="A1733">
        <v>304</v>
      </c>
      <c r="B1733">
        <v>1309</v>
      </c>
      <c r="C1733" t="s">
        <v>143</v>
      </c>
      <c r="D1733">
        <v>61</v>
      </c>
      <c r="E1733" t="s">
        <v>148</v>
      </c>
      <c r="F1733">
        <v>1</v>
      </c>
      <c r="G1733">
        <v>135</v>
      </c>
      <c r="H1733" s="3">
        <v>316.15</v>
      </c>
      <c r="I1733">
        <v>21</v>
      </c>
      <c r="J1733" t="s">
        <v>2176</v>
      </c>
      <c r="K1733" t="s">
        <v>2177</v>
      </c>
      <c r="L1733">
        <v>7</v>
      </c>
    </row>
    <row r="1734" spans="1:12" ht="12.75">
      <c r="A1734">
        <v>304</v>
      </c>
      <c r="B1734">
        <v>1309</v>
      </c>
      <c r="C1734" t="s">
        <v>143</v>
      </c>
      <c r="D1734">
        <v>61</v>
      </c>
      <c r="E1734" t="s">
        <v>148</v>
      </c>
      <c r="F1734">
        <v>1</v>
      </c>
      <c r="G1734">
        <v>146</v>
      </c>
      <c r="H1734" s="3">
        <v>316.26</v>
      </c>
      <c r="I1734">
        <v>22</v>
      </c>
      <c r="J1734" t="s">
        <v>2178</v>
      </c>
      <c r="K1734" t="s">
        <v>1988</v>
      </c>
      <c r="L1734">
        <v>4</v>
      </c>
    </row>
    <row r="1735" spans="1:12" ht="12.75">
      <c r="A1735">
        <v>304</v>
      </c>
      <c r="B1735">
        <v>1309</v>
      </c>
      <c r="C1735" t="s">
        <v>143</v>
      </c>
      <c r="D1735">
        <v>61</v>
      </c>
      <c r="E1735" t="s">
        <v>148</v>
      </c>
      <c r="F1735">
        <v>2</v>
      </c>
      <c r="G1735">
        <v>0</v>
      </c>
      <c r="H1735" s="3">
        <v>316.3</v>
      </c>
      <c r="I1735">
        <v>1</v>
      </c>
      <c r="J1735" t="s">
        <v>2179</v>
      </c>
      <c r="K1735" t="s">
        <v>1988</v>
      </c>
      <c r="L1735">
        <v>4</v>
      </c>
    </row>
    <row r="1736" spans="1:12" ht="12.75">
      <c r="A1736">
        <v>304</v>
      </c>
      <c r="B1736">
        <v>1309</v>
      </c>
      <c r="C1736" t="s">
        <v>143</v>
      </c>
      <c r="D1736">
        <v>61</v>
      </c>
      <c r="E1736" t="s">
        <v>148</v>
      </c>
      <c r="F1736">
        <v>2</v>
      </c>
      <c r="G1736">
        <v>17</v>
      </c>
      <c r="H1736" s="3">
        <v>316.47</v>
      </c>
      <c r="I1736">
        <v>2</v>
      </c>
      <c r="J1736" t="s">
        <v>2180</v>
      </c>
      <c r="K1736" t="s">
        <v>2138</v>
      </c>
      <c r="L1736">
        <v>5</v>
      </c>
    </row>
    <row r="1737" spans="1:12" ht="12.75">
      <c r="A1737">
        <v>304</v>
      </c>
      <c r="B1737">
        <v>1309</v>
      </c>
      <c r="C1737" t="s">
        <v>143</v>
      </c>
      <c r="D1737">
        <v>61</v>
      </c>
      <c r="E1737" t="s">
        <v>148</v>
      </c>
      <c r="F1737">
        <v>2</v>
      </c>
      <c r="G1737">
        <v>27</v>
      </c>
      <c r="H1737" s="3">
        <v>316.57</v>
      </c>
      <c r="I1737">
        <v>3</v>
      </c>
      <c r="J1737" t="s">
        <v>2181</v>
      </c>
      <c r="K1737" t="s">
        <v>1988</v>
      </c>
      <c r="L1737">
        <v>4</v>
      </c>
    </row>
    <row r="1738" spans="1:12" ht="12.75">
      <c r="A1738">
        <v>304</v>
      </c>
      <c r="B1738">
        <v>1309</v>
      </c>
      <c r="C1738" t="s">
        <v>143</v>
      </c>
      <c r="D1738">
        <v>61</v>
      </c>
      <c r="E1738" t="s">
        <v>148</v>
      </c>
      <c r="F1738">
        <v>2</v>
      </c>
      <c r="G1738">
        <v>32</v>
      </c>
      <c r="H1738" s="3">
        <v>316.62</v>
      </c>
      <c r="I1738">
        <v>4</v>
      </c>
      <c r="J1738" t="s">
        <v>2182</v>
      </c>
      <c r="K1738" t="s">
        <v>1988</v>
      </c>
      <c r="L1738">
        <v>4</v>
      </c>
    </row>
    <row r="1739" spans="1:12" ht="12.75">
      <c r="A1739">
        <v>304</v>
      </c>
      <c r="B1739">
        <v>1309</v>
      </c>
      <c r="C1739" t="s">
        <v>143</v>
      </c>
      <c r="D1739">
        <v>61</v>
      </c>
      <c r="E1739" t="s">
        <v>148</v>
      </c>
      <c r="F1739">
        <v>2</v>
      </c>
      <c r="G1739">
        <v>49</v>
      </c>
      <c r="H1739" s="3">
        <v>316.79</v>
      </c>
      <c r="I1739">
        <v>5</v>
      </c>
      <c r="J1739" t="s">
        <v>2183</v>
      </c>
      <c r="K1739" t="s">
        <v>2132</v>
      </c>
      <c r="L1739">
        <v>7</v>
      </c>
    </row>
    <row r="1740" spans="1:12" ht="12.75">
      <c r="A1740">
        <v>304</v>
      </c>
      <c r="B1740">
        <v>1309</v>
      </c>
      <c r="C1740" t="s">
        <v>143</v>
      </c>
      <c r="D1740">
        <v>61</v>
      </c>
      <c r="E1740" t="s">
        <v>148</v>
      </c>
      <c r="F1740">
        <v>2</v>
      </c>
      <c r="G1740">
        <v>62</v>
      </c>
      <c r="H1740" s="3">
        <v>316.92</v>
      </c>
      <c r="I1740">
        <v>6</v>
      </c>
      <c r="J1740" t="s">
        <v>2184</v>
      </c>
      <c r="K1740" t="s">
        <v>2132</v>
      </c>
      <c r="L1740">
        <v>7</v>
      </c>
    </row>
    <row r="1741" spans="1:12" ht="12.75">
      <c r="A1741">
        <v>304</v>
      </c>
      <c r="B1741">
        <v>1309</v>
      </c>
      <c r="C1741" t="s">
        <v>143</v>
      </c>
      <c r="D1741">
        <v>61</v>
      </c>
      <c r="E1741" t="s">
        <v>148</v>
      </c>
      <c r="F1741">
        <v>2</v>
      </c>
      <c r="G1741">
        <v>67</v>
      </c>
      <c r="H1741" s="3">
        <v>316.97</v>
      </c>
      <c r="I1741">
        <v>7</v>
      </c>
      <c r="J1741" t="s">
        <v>2185</v>
      </c>
      <c r="K1741" t="s">
        <v>2132</v>
      </c>
      <c r="L1741">
        <v>7</v>
      </c>
    </row>
    <row r="1742" spans="1:12" ht="12.75">
      <c r="A1742">
        <v>304</v>
      </c>
      <c r="B1742">
        <v>1309</v>
      </c>
      <c r="C1742" t="s">
        <v>143</v>
      </c>
      <c r="D1742">
        <v>61</v>
      </c>
      <c r="E1742" t="s">
        <v>148</v>
      </c>
      <c r="F1742">
        <v>2</v>
      </c>
      <c r="G1742">
        <v>75</v>
      </c>
      <c r="H1742" s="3">
        <v>317.05</v>
      </c>
      <c r="I1742">
        <v>8</v>
      </c>
      <c r="J1742" t="s">
        <v>2186</v>
      </c>
      <c r="K1742" t="s">
        <v>1988</v>
      </c>
      <c r="L1742">
        <v>4</v>
      </c>
    </row>
    <row r="1743" spans="1:12" ht="12.75">
      <c r="A1743">
        <v>304</v>
      </c>
      <c r="B1743">
        <v>1309</v>
      </c>
      <c r="C1743" t="s">
        <v>143</v>
      </c>
      <c r="D1743">
        <v>61</v>
      </c>
      <c r="E1743" t="s">
        <v>148</v>
      </c>
      <c r="F1743">
        <v>2</v>
      </c>
      <c r="G1743">
        <v>83</v>
      </c>
      <c r="H1743" s="3">
        <v>317.13</v>
      </c>
      <c r="I1743">
        <v>9</v>
      </c>
      <c r="J1743" t="s">
        <v>2187</v>
      </c>
      <c r="K1743" t="s">
        <v>1988</v>
      </c>
      <c r="L1743">
        <v>4</v>
      </c>
    </row>
    <row r="1744" spans="1:12" ht="12.75">
      <c r="A1744">
        <v>304</v>
      </c>
      <c r="B1744">
        <v>1309</v>
      </c>
      <c r="C1744" t="s">
        <v>143</v>
      </c>
      <c r="D1744">
        <v>61</v>
      </c>
      <c r="E1744" t="s">
        <v>148</v>
      </c>
      <c r="F1744">
        <v>2</v>
      </c>
      <c r="G1744">
        <v>95</v>
      </c>
      <c r="H1744" s="3">
        <v>317.25</v>
      </c>
      <c r="I1744">
        <v>10</v>
      </c>
      <c r="J1744" t="s">
        <v>2188</v>
      </c>
      <c r="K1744" t="s">
        <v>2138</v>
      </c>
      <c r="L1744">
        <v>5</v>
      </c>
    </row>
    <row r="1745" spans="1:12" ht="12.75">
      <c r="A1745">
        <v>304</v>
      </c>
      <c r="B1745">
        <v>1309</v>
      </c>
      <c r="C1745" t="s">
        <v>143</v>
      </c>
      <c r="D1745">
        <v>61</v>
      </c>
      <c r="E1745" t="s">
        <v>148</v>
      </c>
      <c r="F1745">
        <v>2</v>
      </c>
      <c r="G1745">
        <v>100</v>
      </c>
      <c r="H1745" s="3">
        <v>317.3</v>
      </c>
      <c r="I1745">
        <v>11</v>
      </c>
      <c r="J1745" t="s">
        <v>2189</v>
      </c>
      <c r="K1745" t="s">
        <v>2138</v>
      </c>
      <c r="L1745">
        <v>5</v>
      </c>
    </row>
    <row r="1746" spans="1:12" ht="12.75">
      <c r="A1746">
        <v>304</v>
      </c>
      <c r="B1746">
        <v>1309</v>
      </c>
      <c r="C1746" t="s">
        <v>143</v>
      </c>
      <c r="D1746">
        <v>61</v>
      </c>
      <c r="E1746" t="s">
        <v>148</v>
      </c>
      <c r="F1746">
        <v>2</v>
      </c>
      <c r="G1746">
        <v>111</v>
      </c>
      <c r="H1746" s="3">
        <v>317.41</v>
      </c>
      <c r="I1746">
        <v>12</v>
      </c>
      <c r="J1746" t="s">
        <v>2190</v>
      </c>
      <c r="K1746" t="s">
        <v>2138</v>
      </c>
      <c r="L1746">
        <v>5</v>
      </c>
    </row>
    <row r="1747" spans="1:12" ht="12.75">
      <c r="A1747">
        <v>304</v>
      </c>
      <c r="B1747">
        <v>1309</v>
      </c>
      <c r="C1747" t="s">
        <v>143</v>
      </c>
      <c r="D1747">
        <v>61</v>
      </c>
      <c r="E1747" t="s">
        <v>148</v>
      </c>
      <c r="F1747">
        <v>2</v>
      </c>
      <c r="G1747">
        <v>115</v>
      </c>
      <c r="H1747" s="3">
        <v>317.45</v>
      </c>
      <c r="I1747">
        <v>13</v>
      </c>
      <c r="J1747" t="s">
        <v>1926</v>
      </c>
      <c r="K1747" t="s">
        <v>2138</v>
      </c>
      <c r="L1747">
        <v>5</v>
      </c>
    </row>
    <row r="1748" spans="1:12" ht="12.75">
      <c r="A1748">
        <v>304</v>
      </c>
      <c r="B1748">
        <v>1309</v>
      </c>
      <c r="C1748" t="s">
        <v>143</v>
      </c>
      <c r="D1748">
        <v>61</v>
      </c>
      <c r="E1748" t="s">
        <v>148</v>
      </c>
      <c r="F1748">
        <v>3</v>
      </c>
      <c r="G1748">
        <v>0</v>
      </c>
      <c r="H1748" s="3">
        <v>317.58</v>
      </c>
      <c r="I1748">
        <v>1</v>
      </c>
      <c r="J1748" t="s">
        <v>1927</v>
      </c>
      <c r="K1748" t="s">
        <v>2138</v>
      </c>
      <c r="L1748">
        <v>5</v>
      </c>
    </row>
    <row r="1749" spans="1:12" ht="12.75">
      <c r="A1749">
        <v>304</v>
      </c>
      <c r="B1749">
        <v>1309</v>
      </c>
      <c r="C1749" t="s">
        <v>143</v>
      </c>
      <c r="D1749">
        <v>61</v>
      </c>
      <c r="E1749" t="s">
        <v>148</v>
      </c>
      <c r="F1749">
        <v>3</v>
      </c>
      <c r="G1749">
        <v>32</v>
      </c>
      <c r="H1749" s="3">
        <v>317.9</v>
      </c>
      <c r="I1749">
        <v>2</v>
      </c>
      <c r="J1749" t="s">
        <v>1928</v>
      </c>
      <c r="K1749" t="s">
        <v>2138</v>
      </c>
      <c r="L1749">
        <v>5</v>
      </c>
    </row>
    <row r="1750" spans="1:12" ht="12.75">
      <c r="A1750">
        <v>304</v>
      </c>
      <c r="B1750">
        <v>1309</v>
      </c>
      <c r="C1750" t="s">
        <v>143</v>
      </c>
      <c r="D1750">
        <v>61</v>
      </c>
      <c r="E1750" t="s">
        <v>148</v>
      </c>
      <c r="F1750">
        <v>3</v>
      </c>
      <c r="G1750">
        <v>37</v>
      </c>
      <c r="H1750" s="3">
        <v>317.95</v>
      </c>
      <c r="I1750">
        <v>3</v>
      </c>
      <c r="J1750" t="s">
        <v>1929</v>
      </c>
      <c r="K1750" t="s">
        <v>2138</v>
      </c>
      <c r="L1750">
        <v>5</v>
      </c>
    </row>
    <row r="1751" spans="1:12" ht="12.75">
      <c r="A1751">
        <v>304</v>
      </c>
      <c r="B1751">
        <v>1309</v>
      </c>
      <c r="C1751" t="s">
        <v>143</v>
      </c>
      <c r="D1751">
        <v>61</v>
      </c>
      <c r="E1751" t="s">
        <v>148</v>
      </c>
      <c r="F1751">
        <v>3</v>
      </c>
      <c r="G1751">
        <v>41</v>
      </c>
      <c r="H1751" s="3">
        <v>317.99</v>
      </c>
      <c r="I1751">
        <v>4</v>
      </c>
      <c r="J1751" t="s">
        <v>1930</v>
      </c>
      <c r="K1751" t="s">
        <v>2138</v>
      </c>
      <c r="L1751">
        <v>5</v>
      </c>
    </row>
    <row r="1752" spans="1:12" ht="12.75">
      <c r="A1752">
        <v>304</v>
      </c>
      <c r="B1752">
        <v>1309</v>
      </c>
      <c r="C1752" t="s">
        <v>143</v>
      </c>
      <c r="D1752">
        <v>61</v>
      </c>
      <c r="E1752" t="s">
        <v>148</v>
      </c>
      <c r="F1752">
        <v>3</v>
      </c>
      <c r="G1752">
        <v>49</v>
      </c>
      <c r="H1752" s="3">
        <v>318.07</v>
      </c>
      <c r="I1752">
        <v>5</v>
      </c>
      <c r="J1752" t="s">
        <v>1931</v>
      </c>
      <c r="K1752" t="s">
        <v>2138</v>
      </c>
      <c r="L1752">
        <v>5</v>
      </c>
    </row>
    <row r="1753" spans="1:12" ht="12.75">
      <c r="A1753">
        <v>304</v>
      </c>
      <c r="B1753">
        <v>1309</v>
      </c>
      <c r="C1753" t="s">
        <v>143</v>
      </c>
      <c r="D1753">
        <v>61</v>
      </c>
      <c r="E1753" t="s">
        <v>148</v>
      </c>
      <c r="F1753">
        <v>3</v>
      </c>
      <c r="G1753">
        <v>53</v>
      </c>
      <c r="H1753" s="3">
        <v>318.11</v>
      </c>
      <c r="I1753">
        <v>6</v>
      </c>
      <c r="J1753" t="s">
        <v>1932</v>
      </c>
      <c r="K1753" t="s">
        <v>2138</v>
      </c>
      <c r="L1753">
        <v>5</v>
      </c>
    </row>
    <row r="1754" spans="1:12" ht="12.75">
      <c r="A1754">
        <v>304</v>
      </c>
      <c r="B1754">
        <v>1309</v>
      </c>
      <c r="C1754" t="s">
        <v>143</v>
      </c>
      <c r="D1754">
        <v>62</v>
      </c>
      <c r="E1754" t="s">
        <v>148</v>
      </c>
      <c r="F1754">
        <v>1</v>
      </c>
      <c r="G1754">
        <v>0</v>
      </c>
      <c r="H1754" s="3">
        <v>319.6</v>
      </c>
      <c r="I1754">
        <v>1</v>
      </c>
      <c r="J1754" t="s">
        <v>1933</v>
      </c>
      <c r="K1754" t="s">
        <v>2138</v>
      </c>
      <c r="L1754">
        <v>5</v>
      </c>
    </row>
    <row r="1755" spans="1:12" ht="12.75">
      <c r="A1755">
        <v>304</v>
      </c>
      <c r="B1755">
        <v>1309</v>
      </c>
      <c r="C1755" t="s">
        <v>143</v>
      </c>
      <c r="D1755">
        <v>62</v>
      </c>
      <c r="E1755" t="s">
        <v>148</v>
      </c>
      <c r="F1755">
        <v>1</v>
      </c>
      <c r="G1755">
        <v>10</v>
      </c>
      <c r="H1755" s="3">
        <v>319.7</v>
      </c>
      <c r="I1755">
        <v>2</v>
      </c>
      <c r="J1755" t="s">
        <v>1934</v>
      </c>
      <c r="K1755" t="s">
        <v>2138</v>
      </c>
      <c r="L1755">
        <v>5</v>
      </c>
    </row>
    <row r="1756" spans="1:12" ht="12.75">
      <c r="A1756">
        <v>304</v>
      </c>
      <c r="B1756">
        <v>1309</v>
      </c>
      <c r="C1756" t="s">
        <v>143</v>
      </c>
      <c r="D1756">
        <v>62</v>
      </c>
      <c r="E1756" t="s">
        <v>148</v>
      </c>
      <c r="F1756">
        <v>1</v>
      </c>
      <c r="G1756">
        <v>16</v>
      </c>
      <c r="H1756" s="3">
        <v>319.76</v>
      </c>
      <c r="I1756">
        <v>3</v>
      </c>
      <c r="J1756" t="s">
        <v>1935</v>
      </c>
      <c r="K1756" t="s">
        <v>2138</v>
      </c>
      <c r="L1756">
        <v>5</v>
      </c>
    </row>
    <row r="1757" spans="1:12" ht="12.75">
      <c r="A1757">
        <v>304</v>
      </c>
      <c r="B1757">
        <v>1309</v>
      </c>
      <c r="C1757" t="s">
        <v>143</v>
      </c>
      <c r="D1757">
        <v>62</v>
      </c>
      <c r="E1757" t="s">
        <v>148</v>
      </c>
      <c r="F1757">
        <v>1</v>
      </c>
      <c r="G1757">
        <v>21</v>
      </c>
      <c r="H1757" s="3">
        <v>319.81</v>
      </c>
      <c r="I1757">
        <v>4</v>
      </c>
      <c r="J1757" t="s">
        <v>1936</v>
      </c>
      <c r="K1757" t="s">
        <v>2138</v>
      </c>
      <c r="L1757">
        <v>5</v>
      </c>
    </row>
    <row r="1758" spans="1:12" ht="12.75">
      <c r="A1758">
        <v>304</v>
      </c>
      <c r="B1758">
        <v>1309</v>
      </c>
      <c r="C1758" t="s">
        <v>143</v>
      </c>
      <c r="D1758">
        <v>62</v>
      </c>
      <c r="E1758" t="s">
        <v>148</v>
      </c>
      <c r="F1758">
        <v>1</v>
      </c>
      <c r="G1758">
        <v>31</v>
      </c>
      <c r="H1758" s="3">
        <v>319.91</v>
      </c>
      <c r="I1758">
        <v>5</v>
      </c>
      <c r="J1758" t="s">
        <v>1937</v>
      </c>
      <c r="K1758" t="s">
        <v>2138</v>
      </c>
      <c r="L1758">
        <v>5</v>
      </c>
    </row>
    <row r="1759" spans="1:12" ht="12.75">
      <c r="A1759">
        <v>304</v>
      </c>
      <c r="B1759">
        <v>1309</v>
      </c>
      <c r="C1759" t="s">
        <v>143</v>
      </c>
      <c r="D1759">
        <v>62</v>
      </c>
      <c r="E1759" t="s">
        <v>148</v>
      </c>
      <c r="F1759">
        <v>1</v>
      </c>
      <c r="G1759">
        <v>42</v>
      </c>
      <c r="H1759" s="3">
        <v>320.02</v>
      </c>
      <c r="I1759">
        <v>6</v>
      </c>
      <c r="J1759" t="s">
        <v>1938</v>
      </c>
      <c r="K1759" t="s">
        <v>1939</v>
      </c>
      <c r="L1759">
        <v>5</v>
      </c>
    </row>
    <row r="1760" spans="1:12" ht="12.75">
      <c r="A1760">
        <v>304</v>
      </c>
      <c r="B1760">
        <v>1309</v>
      </c>
      <c r="C1760" t="s">
        <v>143</v>
      </c>
      <c r="D1760">
        <v>62</v>
      </c>
      <c r="E1760" t="s">
        <v>148</v>
      </c>
      <c r="F1760">
        <v>1</v>
      </c>
      <c r="G1760">
        <v>52</v>
      </c>
      <c r="H1760" s="3">
        <v>320.12</v>
      </c>
      <c r="I1760">
        <v>7</v>
      </c>
      <c r="J1760" t="s">
        <v>1940</v>
      </c>
      <c r="K1760" t="s">
        <v>1135</v>
      </c>
      <c r="L1760">
        <v>3</v>
      </c>
    </row>
    <row r="1761" spans="1:12" ht="12.75">
      <c r="A1761">
        <v>304</v>
      </c>
      <c r="B1761">
        <v>1309</v>
      </c>
      <c r="C1761" t="s">
        <v>143</v>
      </c>
      <c r="D1761">
        <v>62</v>
      </c>
      <c r="E1761" t="s">
        <v>148</v>
      </c>
      <c r="F1761">
        <v>1</v>
      </c>
      <c r="G1761">
        <v>57</v>
      </c>
      <c r="H1761" s="3">
        <v>320.17</v>
      </c>
      <c r="I1761">
        <v>8</v>
      </c>
      <c r="J1761" t="s">
        <v>1941</v>
      </c>
      <c r="K1761" t="s">
        <v>1135</v>
      </c>
      <c r="L1761">
        <v>3</v>
      </c>
    </row>
    <row r="1762" spans="1:12" ht="12.75">
      <c r="A1762">
        <v>304</v>
      </c>
      <c r="B1762">
        <v>1309</v>
      </c>
      <c r="C1762" t="s">
        <v>143</v>
      </c>
      <c r="D1762">
        <v>62</v>
      </c>
      <c r="E1762" t="s">
        <v>148</v>
      </c>
      <c r="F1762">
        <v>1</v>
      </c>
      <c r="G1762">
        <v>61</v>
      </c>
      <c r="H1762" s="3">
        <v>320.21</v>
      </c>
      <c r="I1762">
        <v>9</v>
      </c>
      <c r="J1762" t="s">
        <v>1942</v>
      </c>
      <c r="K1762" t="s">
        <v>1135</v>
      </c>
      <c r="L1762">
        <v>3</v>
      </c>
    </row>
    <row r="1763" spans="1:12" ht="12.75">
      <c r="A1763">
        <v>304</v>
      </c>
      <c r="B1763">
        <v>1309</v>
      </c>
      <c r="C1763" t="s">
        <v>143</v>
      </c>
      <c r="D1763">
        <v>62</v>
      </c>
      <c r="E1763" t="s">
        <v>148</v>
      </c>
      <c r="F1763">
        <v>1</v>
      </c>
      <c r="G1763">
        <v>78</v>
      </c>
      <c r="H1763" s="3">
        <v>320.38</v>
      </c>
      <c r="I1763">
        <v>10</v>
      </c>
      <c r="J1763" t="s">
        <v>1943</v>
      </c>
      <c r="K1763" t="s">
        <v>1135</v>
      </c>
      <c r="L1763">
        <v>3</v>
      </c>
    </row>
    <row r="1764" spans="1:12" ht="12.75">
      <c r="A1764">
        <v>304</v>
      </c>
      <c r="B1764">
        <v>1309</v>
      </c>
      <c r="C1764" t="s">
        <v>143</v>
      </c>
      <c r="D1764">
        <v>62</v>
      </c>
      <c r="E1764" t="s">
        <v>148</v>
      </c>
      <c r="F1764">
        <v>1</v>
      </c>
      <c r="G1764">
        <v>96</v>
      </c>
      <c r="H1764" s="3">
        <v>320.56</v>
      </c>
      <c r="I1764">
        <v>11</v>
      </c>
      <c r="J1764" t="s">
        <v>1944</v>
      </c>
      <c r="K1764" t="s">
        <v>1135</v>
      </c>
      <c r="L1764">
        <v>3</v>
      </c>
    </row>
    <row r="1765" spans="1:12" ht="12.75">
      <c r="A1765">
        <v>304</v>
      </c>
      <c r="B1765">
        <v>1309</v>
      </c>
      <c r="C1765" t="s">
        <v>143</v>
      </c>
      <c r="D1765">
        <v>62</v>
      </c>
      <c r="E1765" t="s">
        <v>148</v>
      </c>
      <c r="F1765">
        <v>1</v>
      </c>
      <c r="G1765">
        <v>103</v>
      </c>
      <c r="H1765" s="3">
        <v>320.63</v>
      </c>
      <c r="I1765">
        <v>12</v>
      </c>
      <c r="J1765" t="s">
        <v>1945</v>
      </c>
      <c r="K1765" t="s">
        <v>1135</v>
      </c>
      <c r="L1765">
        <v>3</v>
      </c>
    </row>
    <row r="1766" spans="1:12" ht="12.75">
      <c r="A1766">
        <v>304</v>
      </c>
      <c r="B1766">
        <v>1309</v>
      </c>
      <c r="C1766" t="s">
        <v>143</v>
      </c>
      <c r="D1766">
        <v>62</v>
      </c>
      <c r="E1766" t="s">
        <v>148</v>
      </c>
      <c r="F1766">
        <v>1</v>
      </c>
      <c r="G1766">
        <v>106</v>
      </c>
      <c r="H1766" s="3">
        <v>320.66</v>
      </c>
      <c r="I1766">
        <v>13</v>
      </c>
      <c r="J1766" t="s">
        <v>1946</v>
      </c>
      <c r="K1766" t="s">
        <v>1135</v>
      </c>
      <c r="L1766">
        <v>3</v>
      </c>
    </row>
    <row r="1767" spans="1:12" ht="12.75">
      <c r="A1767">
        <v>304</v>
      </c>
      <c r="B1767">
        <v>1309</v>
      </c>
      <c r="C1767" t="s">
        <v>143</v>
      </c>
      <c r="D1767">
        <v>62</v>
      </c>
      <c r="E1767" t="s">
        <v>148</v>
      </c>
      <c r="F1767">
        <v>1</v>
      </c>
      <c r="G1767">
        <v>132</v>
      </c>
      <c r="H1767" s="3">
        <v>320.92</v>
      </c>
      <c r="I1767">
        <v>14</v>
      </c>
      <c r="J1767" t="s">
        <v>1947</v>
      </c>
      <c r="K1767" t="s">
        <v>1135</v>
      </c>
      <c r="L1767">
        <v>3</v>
      </c>
    </row>
    <row r="1768" spans="1:12" ht="12.75">
      <c r="A1768">
        <v>304</v>
      </c>
      <c r="B1768">
        <v>1309</v>
      </c>
      <c r="C1768" t="s">
        <v>143</v>
      </c>
      <c r="D1768">
        <v>62</v>
      </c>
      <c r="E1768" t="s">
        <v>148</v>
      </c>
      <c r="F1768">
        <v>1</v>
      </c>
      <c r="G1768">
        <v>135</v>
      </c>
      <c r="H1768" s="3">
        <v>320.95</v>
      </c>
      <c r="I1768">
        <v>15</v>
      </c>
      <c r="J1768" t="s">
        <v>1948</v>
      </c>
      <c r="K1768" t="s">
        <v>1135</v>
      </c>
      <c r="L1768">
        <v>3</v>
      </c>
    </row>
    <row r="1769" spans="1:12" ht="12.75">
      <c r="A1769">
        <v>304</v>
      </c>
      <c r="B1769">
        <v>1309</v>
      </c>
      <c r="C1769" t="s">
        <v>143</v>
      </c>
      <c r="D1769">
        <v>62</v>
      </c>
      <c r="E1769" t="s">
        <v>148</v>
      </c>
      <c r="F1769">
        <v>2</v>
      </c>
      <c r="G1769">
        <v>0</v>
      </c>
      <c r="H1769" s="3">
        <v>321.01</v>
      </c>
      <c r="I1769">
        <v>1</v>
      </c>
      <c r="J1769" t="s">
        <v>1949</v>
      </c>
      <c r="K1769" t="s">
        <v>1135</v>
      </c>
      <c r="L1769">
        <v>3</v>
      </c>
    </row>
    <row r="1770" spans="1:12" ht="12.75">
      <c r="A1770">
        <v>304</v>
      </c>
      <c r="B1770">
        <v>1309</v>
      </c>
      <c r="C1770" t="s">
        <v>143</v>
      </c>
      <c r="D1770">
        <v>62</v>
      </c>
      <c r="E1770" t="s">
        <v>148</v>
      </c>
      <c r="F1770">
        <v>2</v>
      </c>
      <c r="G1770">
        <v>6</v>
      </c>
      <c r="H1770" s="3">
        <v>321.07</v>
      </c>
      <c r="I1770">
        <v>2</v>
      </c>
      <c r="J1770" t="s">
        <v>1950</v>
      </c>
      <c r="K1770" t="s">
        <v>1135</v>
      </c>
      <c r="L1770">
        <v>3</v>
      </c>
    </row>
    <row r="1771" spans="1:12" ht="12.75">
      <c r="A1771">
        <v>304</v>
      </c>
      <c r="B1771">
        <v>1309</v>
      </c>
      <c r="C1771" t="s">
        <v>143</v>
      </c>
      <c r="D1771">
        <v>62</v>
      </c>
      <c r="E1771" t="s">
        <v>148</v>
      </c>
      <c r="F1771">
        <v>2</v>
      </c>
      <c r="G1771">
        <v>10</v>
      </c>
      <c r="H1771" s="3">
        <v>321.11</v>
      </c>
      <c r="I1771">
        <v>3</v>
      </c>
      <c r="J1771" t="s">
        <v>1951</v>
      </c>
      <c r="K1771" t="s">
        <v>1135</v>
      </c>
      <c r="L1771">
        <v>3</v>
      </c>
    </row>
    <row r="1772" spans="1:12" ht="12.75">
      <c r="A1772">
        <v>304</v>
      </c>
      <c r="B1772">
        <v>1309</v>
      </c>
      <c r="C1772" t="s">
        <v>143</v>
      </c>
      <c r="D1772">
        <v>62</v>
      </c>
      <c r="E1772" t="s">
        <v>148</v>
      </c>
      <c r="F1772">
        <v>2</v>
      </c>
      <c r="G1772">
        <v>14</v>
      </c>
      <c r="H1772" s="3">
        <v>321.15</v>
      </c>
      <c r="I1772">
        <v>4</v>
      </c>
      <c r="J1772" t="s">
        <v>1952</v>
      </c>
      <c r="K1772" t="s">
        <v>1135</v>
      </c>
      <c r="L1772">
        <v>3</v>
      </c>
    </row>
    <row r="1773" spans="1:12" ht="12.75">
      <c r="A1773">
        <v>304</v>
      </c>
      <c r="B1773">
        <v>1309</v>
      </c>
      <c r="C1773" t="s">
        <v>143</v>
      </c>
      <c r="D1773">
        <v>62</v>
      </c>
      <c r="E1773" t="s">
        <v>148</v>
      </c>
      <c r="F1773">
        <v>2</v>
      </c>
      <c r="G1773">
        <v>19</v>
      </c>
      <c r="H1773" s="3">
        <v>321.2</v>
      </c>
      <c r="I1773">
        <v>5</v>
      </c>
      <c r="J1773" t="s">
        <v>1953</v>
      </c>
      <c r="K1773" t="s">
        <v>1135</v>
      </c>
      <c r="L1773">
        <v>3</v>
      </c>
    </row>
    <row r="1774" spans="1:12" ht="12.75">
      <c r="A1774">
        <v>304</v>
      </c>
      <c r="B1774">
        <v>1309</v>
      </c>
      <c r="C1774" t="s">
        <v>143</v>
      </c>
      <c r="D1774">
        <v>62</v>
      </c>
      <c r="E1774" t="s">
        <v>148</v>
      </c>
      <c r="F1774">
        <v>2</v>
      </c>
      <c r="G1774">
        <v>25</v>
      </c>
      <c r="H1774" s="3">
        <v>321.26</v>
      </c>
      <c r="I1774">
        <v>6</v>
      </c>
      <c r="J1774" t="s">
        <v>1954</v>
      </c>
      <c r="K1774" t="s">
        <v>1135</v>
      </c>
      <c r="L1774">
        <v>3</v>
      </c>
    </row>
    <row r="1775" spans="1:12" ht="12.75">
      <c r="A1775">
        <v>304</v>
      </c>
      <c r="B1775">
        <v>1309</v>
      </c>
      <c r="C1775" t="s">
        <v>143</v>
      </c>
      <c r="D1775">
        <v>62</v>
      </c>
      <c r="E1775" t="s">
        <v>148</v>
      </c>
      <c r="F1775">
        <v>2</v>
      </c>
      <c r="G1775">
        <v>31</v>
      </c>
      <c r="H1775" s="3">
        <v>321.32</v>
      </c>
      <c r="I1775">
        <v>7</v>
      </c>
      <c r="J1775" t="s">
        <v>1955</v>
      </c>
      <c r="K1775" t="s">
        <v>1135</v>
      </c>
      <c r="L1775">
        <v>3</v>
      </c>
    </row>
    <row r="1776" spans="1:12" ht="12.75">
      <c r="A1776">
        <v>304</v>
      </c>
      <c r="B1776">
        <v>1309</v>
      </c>
      <c r="C1776" t="s">
        <v>143</v>
      </c>
      <c r="D1776">
        <v>62</v>
      </c>
      <c r="E1776" t="s">
        <v>148</v>
      </c>
      <c r="F1776">
        <v>2</v>
      </c>
      <c r="G1776">
        <v>40</v>
      </c>
      <c r="H1776" s="3">
        <v>321.41</v>
      </c>
      <c r="I1776">
        <v>8</v>
      </c>
      <c r="J1776" t="s">
        <v>1956</v>
      </c>
      <c r="K1776" t="s">
        <v>1135</v>
      </c>
      <c r="L1776">
        <v>3</v>
      </c>
    </row>
    <row r="1777" spans="1:12" ht="12.75">
      <c r="A1777">
        <v>304</v>
      </c>
      <c r="B1777">
        <v>1309</v>
      </c>
      <c r="C1777" t="s">
        <v>143</v>
      </c>
      <c r="D1777">
        <v>62</v>
      </c>
      <c r="E1777" t="s">
        <v>148</v>
      </c>
      <c r="F1777">
        <v>2</v>
      </c>
      <c r="G1777">
        <v>43</v>
      </c>
      <c r="H1777" s="3">
        <v>321.44</v>
      </c>
      <c r="I1777">
        <v>9</v>
      </c>
      <c r="J1777" t="s">
        <v>1957</v>
      </c>
      <c r="K1777" t="s">
        <v>1135</v>
      </c>
      <c r="L1777">
        <v>3</v>
      </c>
    </row>
    <row r="1778" spans="1:12" ht="12.75">
      <c r="A1778">
        <v>304</v>
      </c>
      <c r="B1778">
        <v>1309</v>
      </c>
      <c r="C1778" t="s">
        <v>143</v>
      </c>
      <c r="D1778">
        <v>62</v>
      </c>
      <c r="E1778" t="s">
        <v>148</v>
      </c>
      <c r="F1778">
        <v>2</v>
      </c>
      <c r="G1778">
        <v>48</v>
      </c>
      <c r="H1778" s="3">
        <v>321.49</v>
      </c>
      <c r="I1778">
        <v>10</v>
      </c>
      <c r="J1778" t="s">
        <v>1958</v>
      </c>
      <c r="K1778" t="s">
        <v>1135</v>
      </c>
      <c r="L1778">
        <v>3</v>
      </c>
    </row>
    <row r="1779" spans="1:12" ht="12.75">
      <c r="A1779">
        <v>304</v>
      </c>
      <c r="B1779">
        <v>1309</v>
      </c>
      <c r="C1779" t="s">
        <v>143</v>
      </c>
      <c r="D1779">
        <v>62</v>
      </c>
      <c r="E1779" t="s">
        <v>148</v>
      </c>
      <c r="F1779">
        <v>2</v>
      </c>
      <c r="G1779">
        <v>52</v>
      </c>
      <c r="H1779" s="3">
        <v>321.53</v>
      </c>
      <c r="I1779">
        <v>11</v>
      </c>
      <c r="J1779" t="s">
        <v>1959</v>
      </c>
      <c r="K1779" t="s">
        <v>1135</v>
      </c>
      <c r="L1779">
        <v>3</v>
      </c>
    </row>
    <row r="1780" spans="1:12" ht="12.75">
      <c r="A1780">
        <v>304</v>
      </c>
      <c r="B1780">
        <v>1309</v>
      </c>
      <c r="C1780" t="s">
        <v>143</v>
      </c>
      <c r="D1780">
        <v>62</v>
      </c>
      <c r="E1780" t="s">
        <v>148</v>
      </c>
      <c r="F1780">
        <v>2</v>
      </c>
      <c r="G1780">
        <v>60</v>
      </c>
      <c r="H1780" s="3">
        <v>321.61</v>
      </c>
      <c r="I1780">
        <v>12</v>
      </c>
      <c r="J1780" t="s">
        <v>1960</v>
      </c>
      <c r="K1780" t="s">
        <v>1135</v>
      </c>
      <c r="L1780">
        <v>3</v>
      </c>
    </row>
    <row r="1781" spans="1:12" ht="12.75">
      <c r="A1781">
        <v>304</v>
      </c>
      <c r="B1781">
        <v>1309</v>
      </c>
      <c r="C1781" t="s">
        <v>143</v>
      </c>
      <c r="D1781">
        <v>62</v>
      </c>
      <c r="E1781" t="s">
        <v>148</v>
      </c>
      <c r="F1781">
        <v>2</v>
      </c>
      <c r="G1781">
        <v>70</v>
      </c>
      <c r="H1781" s="3">
        <v>321.71</v>
      </c>
      <c r="I1781">
        <v>13</v>
      </c>
      <c r="J1781" t="s">
        <v>1961</v>
      </c>
      <c r="K1781" t="s">
        <v>1135</v>
      </c>
      <c r="L1781">
        <v>3</v>
      </c>
    </row>
    <row r="1782" spans="1:12" ht="12.75">
      <c r="A1782">
        <v>304</v>
      </c>
      <c r="B1782">
        <v>1309</v>
      </c>
      <c r="C1782" t="s">
        <v>143</v>
      </c>
      <c r="D1782">
        <v>62</v>
      </c>
      <c r="E1782" t="s">
        <v>148</v>
      </c>
      <c r="F1782">
        <v>2</v>
      </c>
      <c r="G1782">
        <v>73</v>
      </c>
      <c r="H1782" s="3">
        <v>321.74</v>
      </c>
      <c r="I1782">
        <v>14</v>
      </c>
      <c r="J1782" t="s">
        <v>1962</v>
      </c>
      <c r="K1782" t="s">
        <v>1135</v>
      </c>
      <c r="L1782">
        <v>3</v>
      </c>
    </row>
    <row r="1783" spans="1:12" ht="12.75">
      <c r="A1783">
        <v>304</v>
      </c>
      <c r="B1783">
        <v>1309</v>
      </c>
      <c r="C1783" t="s">
        <v>143</v>
      </c>
      <c r="D1783">
        <v>62</v>
      </c>
      <c r="E1783" t="s">
        <v>148</v>
      </c>
      <c r="F1783">
        <v>2</v>
      </c>
      <c r="G1783">
        <v>77</v>
      </c>
      <c r="H1783" s="3">
        <v>321.78</v>
      </c>
      <c r="I1783">
        <v>15</v>
      </c>
      <c r="J1783" t="s">
        <v>1963</v>
      </c>
      <c r="K1783" t="s">
        <v>1135</v>
      </c>
      <c r="L1783">
        <v>3</v>
      </c>
    </row>
    <row r="1784" spans="1:12" ht="12.75">
      <c r="A1784">
        <v>304</v>
      </c>
      <c r="B1784">
        <v>1309</v>
      </c>
      <c r="C1784" t="s">
        <v>143</v>
      </c>
      <c r="D1784">
        <v>62</v>
      </c>
      <c r="E1784" t="s">
        <v>148</v>
      </c>
      <c r="F1784">
        <v>2</v>
      </c>
      <c r="G1784">
        <v>89</v>
      </c>
      <c r="H1784" s="3">
        <v>321.9</v>
      </c>
      <c r="I1784">
        <v>16</v>
      </c>
      <c r="J1784" t="s">
        <v>1964</v>
      </c>
      <c r="K1784" t="s">
        <v>1135</v>
      </c>
      <c r="L1784">
        <v>3</v>
      </c>
    </row>
    <row r="1785" spans="1:12" ht="12.75">
      <c r="A1785">
        <v>304</v>
      </c>
      <c r="B1785">
        <v>1309</v>
      </c>
      <c r="C1785" t="s">
        <v>143</v>
      </c>
      <c r="D1785">
        <v>62</v>
      </c>
      <c r="E1785" t="s">
        <v>148</v>
      </c>
      <c r="F1785">
        <v>2</v>
      </c>
      <c r="G1785">
        <v>102</v>
      </c>
      <c r="H1785" s="3">
        <v>322.03</v>
      </c>
      <c r="I1785">
        <v>17</v>
      </c>
      <c r="J1785" t="s">
        <v>1965</v>
      </c>
      <c r="K1785" t="s">
        <v>1135</v>
      </c>
      <c r="L1785">
        <v>3</v>
      </c>
    </row>
    <row r="1786" spans="1:12" ht="12.75">
      <c r="A1786">
        <v>304</v>
      </c>
      <c r="B1786">
        <v>1309</v>
      </c>
      <c r="C1786" t="s">
        <v>143</v>
      </c>
      <c r="D1786">
        <v>62</v>
      </c>
      <c r="E1786" t="s">
        <v>148</v>
      </c>
      <c r="F1786">
        <v>2</v>
      </c>
      <c r="G1786">
        <v>115</v>
      </c>
      <c r="H1786" s="3">
        <v>322.16</v>
      </c>
      <c r="I1786">
        <v>18</v>
      </c>
      <c r="J1786" t="s">
        <v>1966</v>
      </c>
      <c r="K1786" t="s">
        <v>1135</v>
      </c>
      <c r="L1786">
        <v>3</v>
      </c>
    </row>
    <row r="1787" spans="1:12" ht="12.75">
      <c r="A1787">
        <v>304</v>
      </c>
      <c r="B1787">
        <v>1309</v>
      </c>
      <c r="C1787" t="s">
        <v>143</v>
      </c>
      <c r="D1787">
        <v>62</v>
      </c>
      <c r="E1787" t="s">
        <v>148</v>
      </c>
      <c r="F1787">
        <v>2</v>
      </c>
      <c r="G1787">
        <v>31</v>
      </c>
      <c r="H1787" s="3">
        <v>321.32</v>
      </c>
      <c r="I1787">
        <v>19</v>
      </c>
      <c r="J1787" t="s">
        <v>1967</v>
      </c>
      <c r="K1787" t="s">
        <v>1135</v>
      </c>
      <c r="L1787">
        <v>3</v>
      </c>
    </row>
    <row r="1788" spans="1:12" ht="12.75">
      <c r="A1788">
        <v>304</v>
      </c>
      <c r="B1788">
        <v>1309</v>
      </c>
      <c r="C1788" t="s">
        <v>143</v>
      </c>
      <c r="D1788">
        <v>62</v>
      </c>
      <c r="E1788" t="s">
        <v>148</v>
      </c>
      <c r="F1788">
        <v>3</v>
      </c>
      <c r="G1788">
        <v>0</v>
      </c>
      <c r="H1788" s="3">
        <v>322.38</v>
      </c>
      <c r="I1788">
        <v>1</v>
      </c>
      <c r="J1788" t="s">
        <v>1968</v>
      </c>
      <c r="K1788" t="s">
        <v>1135</v>
      </c>
      <c r="L1788">
        <v>3</v>
      </c>
    </row>
    <row r="1789" spans="1:12" ht="12.75">
      <c r="A1789">
        <v>304</v>
      </c>
      <c r="B1789">
        <v>1309</v>
      </c>
      <c r="C1789" t="s">
        <v>143</v>
      </c>
      <c r="D1789">
        <v>62</v>
      </c>
      <c r="E1789" t="s">
        <v>148</v>
      </c>
      <c r="F1789">
        <v>3</v>
      </c>
      <c r="G1789">
        <v>12</v>
      </c>
      <c r="H1789" s="3">
        <v>322.5</v>
      </c>
      <c r="I1789">
        <v>2</v>
      </c>
      <c r="J1789" t="s">
        <v>1969</v>
      </c>
      <c r="K1789" t="s">
        <v>1135</v>
      </c>
      <c r="L1789">
        <v>3</v>
      </c>
    </row>
    <row r="1790" spans="1:12" ht="12.75">
      <c r="A1790">
        <v>304</v>
      </c>
      <c r="B1790">
        <v>1309</v>
      </c>
      <c r="C1790" t="s">
        <v>143</v>
      </c>
      <c r="D1790">
        <v>62</v>
      </c>
      <c r="E1790" t="s">
        <v>148</v>
      </c>
      <c r="F1790">
        <v>3</v>
      </c>
      <c r="G1790">
        <v>17</v>
      </c>
      <c r="H1790" s="3">
        <v>322.55</v>
      </c>
      <c r="I1790">
        <v>3</v>
      </c>
      <c r="J1790" t="s">
        <v>1970</v>
      </c>
      <c r="K1790" t="s">
        <v>1135</v>
      </c>
      <c r="L1790">
        <v>3</v>
      </c>
    </row>
    <row r="1791" spans="1:12" ht="12.75">
      <c r="A1791">
        <v>304</v>
      </c>
      <c r="B1791">
        <v>1309</v>
      </c>
      <c r="C1791" t="s">
        <v>143</v>
      </c>
      <c r="D1791">
        <v>62</v>
      </c>
      <c r="E1791" t="s">
        <v>148</v>
      </c>
      <c r="F1791">
        <v>3</v>
      </c>
      <c r="G1791">
        <v>21</v>
      </c>
      <c r="H1791" s="3">
        <v>322.59</v>
      </c>
      <c r="I1791">
        <v>4</v>
      </c>
      <c r="J1791" t="s">
        <v>1971</v>
      </c>
      <c r="K1791" t="s">
        <v>1135</v>
      </c>
      <c r="L1791">
        <v>3</v>
      </c>
    </row>
    <row r="1792" spans="1:12" ht="12.75">
      <c r="A1792">
        <v>304</v>
      </c>
      <c r="B1792">
        <v>1309</v>
      </c>
      <c r="C1792" t="s">
        <v>143</v>
      </c>
      <c r="D1792">
        <v>62</v>
      </c>
      <c r="E1792" t="s">
        <v>148</v>
      </c>
      <c r="F1792">
        <v>3</v>
      </c>
      <c r="G1792">
        <v>24</v>
      </c>
      <c r="H1792" s="3">
        <v>322.62</v>
      </c>
      <c r="I1792">
        <v>5</v>
      </c>
      <c r="J1792" t="s">
        <v>1972</v>
      </c>
      <c r="K1792" t="s">
        <v>1135</v>
      </c>
      <c r="L1792">
        <v>3</v>
      </c>
    </row>
    <row r="1793" spans="1:12" ht="12.75">
      <c r="A1793">
        <v>304</v>
      </c>
      <c r="B1793">
        <v>1309</v>
      </c>
      <c r="C1793" t="s">
        <v>143</v>
      </c>
      <c r="D1793">
        <v>62</v>
      </c>
      <c r="E1793" t="s">
        <v>148</v>
      </c>
      <c r="F1793">
        <v>3</v>
      </c>
      <c r="G1793">
        <v>30</v>
      </c>
      <c r="H1793" s="3">
        <v>322.68</v>
      </c>
      <c r="I1793">
        <v>6</v>
      </c>
      <c r="J1793" t="s">
        <v>1973</v>
      </c>
      <c r="K1793" t="s">
        <v>1135</v>
      </c>
      <c r="L1793">
        <v>3</v>
      </c>
    </row>
    <row r="1794" spans="1:12" ht="12.75">
      <c r="A1794">
        <v>304</v>
      </c>
      <c r="B1794">
        <v>1309</v>
      </c>
      <c r="C1794" t="s">
        <v>143</v>
      </c>
      <c r="D1794">
        <v>62</v>
      </c>
      <c r="E1794" t="s">
        <v>148</v>
      </c>
      <c r="F1794">
        <v>3</v>
      </c>
      <c r="G1794">
        <v>35</v>
      </c>
      <c r="H1794" s="3">
        <v>322.73</v>
      </c>
      <c r="I1794">
        <v>7</v>
      </c>
      <c r="J1794" t="s">
        <v>1974</v>
      </c>
      <c r="K1794" t="s">
        <v>1135</v>
      </c>
      <c r="L1794">
        <v>3</v>
      </c>
    </row>
    <row r="1795" spans="1:12" ht="12.75">
      <c r="A1795">
        <v>304</v>
      </c>
      <c r="B1795">
        <v>1309</v>
      </c>
      <c r="C1795" t="s">
        <v>143</v>
      </c>
      <c r="D1795">
        <v>62</v>
      </c>
      <c r="E1795" t="s">
        <v>148</v>
      </c>
      <c r="F1795">
        <v>3</v>
      </c>
      <c r="G1795">
        <v>41</v>
      </c>
      <c r="H1795" s="3">
        <v>322.79</v>
      </c>
      <c r="I1795">
        <v>8</v>
      </c>
      <c r="J1795" t="s">
        <v>1975</v>
      </c>
      <c r="K1795" t="s">
        <v>1135</v>
      </c>
      <c r="L1795">
        <v>3</v>
      </c>
    </row>
    <row r="1796" spans="1:12" ht="12.75">
      <c r="A1796">
        <v>304</v>
      </c>
      <c r="B1796">
        <v>1309</v>
      </c>
      <c r="C1796" t="s">
        <v>143</v>
      </c>
      <c r="D1796">
        <v>62</v>
      </c>
      <c r="E1796" t="s">
        <v>148</v>
      </c>
      <c r="F1796">
        <v>3</v>
      </c>
      <c r="G1796">
        <v>46</v>
      </c>
      <c r="H1796" s="3">
        <v>322.84</v>
      </c>
      <c r="I1796">
        <v>9</v>
      </c>
      <c r="J1796" t="s">
        <v>1976</v>
      </c>
      <c r="K1796" t="s">
        <v>1135</v>
      </c>
      <c r="L1796">
        <v>3</v>
      </c>
    </row>
    <row r="1797" spans="1:12" ht="12.75">
      <c r="A1797">
        <v>304</v>
      </c>
      <c r="B1797">
        <v>1309</v>
      </c>
      <c r="C1797" t="s">
        <v>143</v>
      </c>
      <c r="D1797">
        <v>63</v>
      </c>
      <c r="E1797" t="s">
        <v>148</v>
      </c>
      <c r="F1797">
        <v>1</v>
      </c>
      <c r="G1797">
        <v>0</v>
      </c>
      <c r="H1797" s="3">
        <v>324.4</v>
      </c>
      <c r="I1797">
        <v>1</v>
      </c>
      <c r="J1797" t="s">
        <v>1977</v>
      </c>
      <c r="K1797" t="s">
        <v>1135</v>
      </c>
      <c r="L1797">
        <v>3</v>
      </c>
    </row>
    <row r="1798" spans="1:12" ht="12.75">
      <c r="A1798">
        <v>304</v>
      </c>
      <c r="B1798">
        <v>1309</v>
      </c>
      <c r="C1798" t="s">
        <v>143</v>
      </c>
      <c r="D1798">
        <v>63</v>
      </c>
      <c r="E1798" t="s">
        <v>148</v>
      </c>
      <c r="F1798">
        <v>1</v>
      </c>
      <c r="G1798">
        <v>4</v>
      </c>
      <c r="H1798" s="3">
        <v>324.44</v>
      </c>
      <c r="I1798">
        <v>2</v>
      </c>
      <c r="J1798" t="s">
        <v>1978</v>
      </c>
      <c r="K1798" t="s">
        <v>1135</v>
      </c>
      <c r="L1798">
        <v>3</v>
      </c>
    </row>
    <row r="1799" spans="1:12" ht="12.75">
      <c r="A1799">
        <v>304</v>
      </c>
      <c r="B1799">
        <v>1309</v>
      </c>
      <c r="C1799" t="s">
        <v>143</v>
      </c>
      <c r="D1799">
        <v>63</v>
      </c>
      <c r="E1799" t="s">
        <v>148</v>
      </c>
      <c r="F1799">
        <v>1</v>
      </c>
      <c r="G1799">
        <v>8</v>
      </c>
      <c r="H1799" s="3">
        <v>324.48</v>
      </c>
      <c r="I1799">
        <v>3</v>
      </c>
      <c r="J1799" t="s">
        <v>1979</v>
      </c>
      <c r="K1799" t="s">
        <v>1135</v>
      </c>
      <c r="L1799">
        <v>3</v>
      </c>
    </row>
    <row r="1800" spans="1:12" ht="12.75">
      <c r="A1800">
        <v>304</v>
      </c>
      <c r="B1800">
        <v>1309</v>
      </c>
      <c r="C1800" t="s">
        <v>143</v>
      </c>
      <c r="D1800">
        <v>63</v>
      </c>
      <c r="E1800" t="s">
        <v>148</v>
      </c>
      <c r="F1800">
        <v>1</v>
      </c>
      <c r="G1800">
        <v>11</v>
      </c>
      <c r="H1800" s="3">
        <v>324.51</v>
      </c>
      <c r="I1800">
        <v>4</v>
      </c>
      <c r="J1800" t="s">
        <v>1980</v>
      </c>
      <c r="K1800" t="s">
        <v>1981</v>
      </c>
      <c r="L1800">
        <v>3</v>
      </c>
    </row>
    <row r="1801" spans="1:12" ht="12.75">
      <c r="A1801">
        <v>304</v>
      </c>
      <c r="B1801">
        <v>1309</v>
      </c>
      <c r="C1801" t="s">
        <v>143</v>
      </c>
      <c r="D1801">
        <v>63</v>
      </c>
      <c r="E1801" t="s">
        <v>148</v>
      </c>
      <c r="F1801">
        <v>1</v>
      </c>
      <c r="G1801">
        <v>40</v>
      </c>
      <c r="H1801" s="3">
        <v>324.8</v>
      </c>
      <c r="I1801">
        <v>5</v>
      </c>
      <c r="J1801" t="s">
        <v>1982</v>
      </c>
      <c r="K1801" t="s">
        <v>2132</v>
      </c>
      <c r="L1801">
        <v>7</v>
      </c>
    </row>
    <row r="1802" spans="1:12" ht="12.75">
      <c r="A1802">
        <v>304</v>
      </c>
      <c r="B1802">
        <v>1309</v>
      </c>
      <c r="C1802" t="s">
        <v>143</v>
      </c>
      <c r="D1802">
        <v>63</v>
      </c>
      <c r="E1802" t="s">
        <v>148</v>
      </c>
      <c r="F1802">
        <v>1</v>
      </c>
      <c r="G1802">
        <v>49</v>
      </c>
      <c r="H1802" s="3">
        <v>324.89</v>
      </c>
      <c r="I1802">
        <v>6</v>
      </c>
      <c r="J1802" t="s">
        <v>2240</v>
      </c>
      <c r="K1802" t="s">
        <v>2132</v>
      </c>
      <c r="L1802">
        <v>7</v>
      </c>
    </row>
    <row r="1803" spans="1:12" ht="12.75">
      <c r="A1803">
        <v>304</v>
      </c>
      <c r="B1803">
        <v>1309</v>
      </c>
      <c r="C1803" t="s">
        <v>143</v>
      </c>
      <c r="D1803">
        <v>63</v>
      </c>
      <c r="E1803" t="s">
        <v>148</v>
      </c>
      <c r="F1803">
        <v>1</v>
      </c>
      <c r="G1803">
        <v>54</v>
      </c>
      <c r="H1803" s="3">
        <v>324.94</v>
      </c>
      <c r="I1803">
        <v>7</v>
      </c>
      <c r="J1803" t="s">
        <v>2241</v>
      </c>
      <c r="K1803" t="s">
        <v>2132</v>
      </c>
      <c r="L1803">
        <v>7</v>
      </c>
    </row>
    <row r="1804" spans="1:12" ht="12.75">
      <c r="A1804">
        <v>304</v>
      </c>
      <c r="B1804">
        <v>1309</v>
      </c>
      <c r="C1804" t="s">
        <v>143</v>
      </c>
      <c r="D1804">
        <v>63</v>
      </c>
      <c r="E1804" t="s">
        <v>148</v>
      </c>
      <c r="F1804">
        <v>1</v>
      </c>
      <c r="G1804">
        <v>60</v>
      </c>
      <c r="H1804" s="3">
        <v>325</v>
      </c>
      <c r="I1804">
        <v>8</v>
      </c>
      <c r="J1804" t="s">
        <v>2242</v>
      </c>
      <c r="K1804" t="s">
        <v>2132</v>
      </c>
      <c r="L1804">
        <v>7</v>
      </c>
    </row>
    <row r="1805" spans="1:12" ht="12.75">
      <c r="A1805">
        <v>304</v>
      </c>
      <c r="B1805">
        <v>1309</v>
      </c>
      <c r="C1805" t="s">
        <v>143</v>
      </c>
      <c r="D1805">
        <v>63</v>
      </c>
      <c r="E1805" t="s">
        <v>148</v>
      </c>
      <c r="F1805">
        <v>1</v>
      </c>
      <c r="G1805">
        <v>63</v>
      </c>
      <c r="H1805" s="3">
        <v>325.03</v>
      </c>
      <c r="I1805">
        <v>9</v>
      </c>
      <c r="J1805" t="s">
        <v>2243</v>
      </c>
      <c r="K1805" t="s">
        <v>2132</v>
      </c>
      <c r="L1805">
        <v>7</v>
      </c>
    </row>
    <row r="1806" spans="1:12" ht="12.75">
      <c r="A1806">
        <v>304</v>
      </c>
      <c r="B1806">
        <v>1309</v>
      </c>
      <c r="C1806" t="s">
        <v>143</v>
      </c>
      <c r="D1806">
        <v>63</v>
      </c>
      <c r="E1806" t="s">
        <v>148</v>
      </c>
      <c r="F1806">
        <v>1</v>
      </c>
      <c r="G1806">
        <v>67</v>
      </c>
      <c r="H1806" s="3">
        <v>325.07</v>
      </c>
      <c r="I1806">
        <v>10</v>
      </c>
      <c r="J1806" t="s">
        <v>2244</v>
      </c>
      <c r="K1806" t="s">
        <v>2132</v>
      </c>
      <c r="L1806">
        <v>7</v>
      </c>
    </row>
    <row r="1807" spans="1:12" ht="12.75">
      <c r="A1807">
        <v>304</v>
      </c>
      <c r="B1807">
        <v>1309</v>
      </c>
      <c r="C1807" t="s">
        <v>143</v>
      </c>
      <c r="D1807">
        <v>63</v>
      </c>
      <c r="E1807" t="s">
        <v>148</v>
      </c>
      <c r="F1807">
        <v>1</v>
      </c>
      <c r="G1807">
        <v>74</v>
      </c>
      <c r="H1807" s="3">
        <v>325.14</v>
      </c>
      <c r="I1807">
        <v>11</v>
      </c>
      <c r="J1807" t="s">
        <v>2245</v>
      </c>
      <c r="K1807" t="s">
        <v>2132</v>
      </c>
      <c r="L1807">
        <v>7</v>
      </c>
    </row>
    <row r="1808" spans="1:12" ht="12.75">
      <c r="A1808">
        <v>304</v>
      </c>
      <c r="B1808">
        <v>1309</v>
      </c>
      <c r="C1808" t="s">
        <v>143</v>
      </c>
      <c r="D1808">
        <v>63</v>
      </c>
      <c r="E1808" t="s">
        <v>148</v>
      </c>
      <c r="F1808">
        <v>1</v>
      </c>
      <c r="G1808">
        <v>80</v>
      </c>
      <c r="H1808" s="3">
        <v>325.2</v>
      </c>
      <c r="I1808">
        <v>12</v>
      </c>
      <c r="J1808" t="s">
        <v>2246</v>
      </c>
      <c r="K1808" t="s">
        <v>2132</v>
      </c>
      <c r="L1808">
        <v>7</v>
      </c>
    </row>
    <row r="1809" spans="1:12" ht="12.75">
      <c r="A1809">
        <v>304</v>
      </c>
      <c r="B1809">
        <v>1309</v>
      </c>
      <c r="C1809" t="s">
        <v>143</v>
      </c>
      <c r="D1809">
        <v>63</v>
      </c>
      <c r="E1809" t="s">
        <v>148</v>
      </c>
      <c r="F1809">
        <v>1</v>
      </c>
      <c r="G1809">
        <v>86</v>
      </c>
      <c r="H1809" s="3">
        <v>325.26</v>
      </c>
      <c r="I1809">
        <v>13</v>
      </c>
      <c r="J1809" t="s">
        <v>2247</v>
      </c>
      <c r="K1809" t="s">
        <v>2132</v>
      </c>
      <c r="L1809">
        <v>7</v>
      </c>
    </row>
    <row r="1810" spans="1:12" ht="12.75">
      <c r="A1810">
        <v>304</v>
      </c>
      <c r="B1810">
        <v>1309</v>
      </c>
      <c r="C1810" t="s">
        <v>143</v>
      </c>
      <c r="D1810">
        <v>63</v>
      </c>
      <c r="E1810" t="s">
        <v>148</v>
      </c>
      <c r="F1810">
        <v>1</v>
      </c>
      <c r="G1810">
        <v>91</v>
      </c>
      <c r="H1810" s="3">
        <v>325.31</v>
      </c>
      <c r="I1810">
        <v>14</v>
      </c>
      <c r="J1810" t="s">
        <v>2248</v>
      </c>
      <c r="K1810" t="s">
        <v>2132</v>
      </c>
      <c r="L1810">
        <v>7</v>
      </c>
    </row>
    <row r="1811" spans="1:12" ht="12.75">
      <c r="A1811">
        <v>304</v>
      </c>
      <c r="B1811">
        <v>1309</v>
      </c>
      <c r="C1811" t="s">
        <v>143</v>
      </c>
      <c r="D1811">
        <v>63</v>
      </c>
      <c r="E1811" t="s">
        <v>148</v>
      </c>
      <c r="F1811">
        <v>1</v>
      </c>
      <c r="G1811">
        <v>96</v>
      </c>
      <c r="H1811" s="3">
        <v>325.36</v>
      </c>
      <c r="I1811">
        <v>15</v>
      </c>
      <c r="J1811" t="s">
        <v>2249</v>
      </c>
      <c r="K1811" t="s">
        <v>2132</v>
      </c>
      <c r="L1811">
        <v>7</v>
      </c>
    </row>
    <row r="1812" spans="1:12" ht="12.75">
      <c r="A1812">
        <v>304</v>
      </c>
      <c r="B1812">
        <v>1309</v>
      </c>
      <c r="C1812" t="s">
        <v>143</v>
      </c>
      <c r="D1812">
        <v>63</v>
      </c>
      <c r="E1812" t="s">
        <v>148</v>
      </c>
      <c r="F1812">
        <v>1</v>
      </c>
      <c r="G1812">
        <v>117</v>
      </c>
      <c r="H1812" s="3">
        <v>325.57</v>
      </c>
      <c r="I1812">
        <v>16</v>
      </c>
      <c r="J1812" t="s">
        <v>2250</v>
      </c>
      <c r="K1812" t="s">
        <v>2132</v>
      </c>
      <c r="L1812">
        <v>7</v>
      </c>
    </row>
    <row r="1813" spans="1:12" ht="12.75">
      <c r="A1813">
        <v>304</v>
      </c>
      <c r="B1813">
        <v>1309</v>
      </c>
      <c r="C1813" t="s">
        <v>143</v>
      </c>
      <c r="D1813">
        <v>63</v>
      </c>
      <c r="E1813" t="s">
        <v>148</v>
      </c>
      <c r="F1813">
        <v>1</v>
      </c>
      <c r="G1813">
        <v>141</v>
      </c>
      <c r="H1813" s="3">
        <v>325.81</v>
      </c>
      <c r="I1813">
        <v>17</v>
      </c>
      <c r="J1813" t="s">
        <v>2251</v>
      </c>
      <c r="K1813" t="s">
        <v>2132</v>
      </c>
      <c r="L1813">
        <v>7</v>
      </c>
    </row>
    <row r="1814" spans="1:12" ht="12.75">
      <c r="A1814">
        <v>304</v>
      </c>
      <c r="B1814">
        <v>1309</v>
      </c>
      <c r="C1814" t="s">
        <v>143</v>
      </c>
      <c r="D1814">
        <v>63</v>
      </c>
      <c r="E1814" t="s">
        <v>148</v>
      </c>
      <c r="F1814">
        <v>2</v>
      </c>
      <c r="G1814">
        <v>0</v>
      </c>
      <c r="H1814" s="3">
        <v>325.86</v>
      </c>
      <c r="I1814">
        <v>1</v>
      </c>
      <c r="J1814" t="s">
        <v>2252</v>
      </c>
      <c r="K1814" t="s">
        <v>1988</v>
      </c>
      <c r="L1814">
        <v>4</v>
      </c>
    </row>
    <row r="1815" spans="1:12" ht="12.75">
      <c r="A1815">
        <v>304</v>
      </c>
      <c r="B1815">
        <v>1309</v>
      </c>
      <c r="C1815" t="s">
        <v>143</v>
      </c>
      <c r="D1815">
        <v>63</v>
      </c>
      <c r="E1815" t="s">
        <v>148</v>
      </c>
      <c r="F1815">
        <v>2</v>
      </c>
      <c r="G1815">
        <v>10</v>
      </c>
      <c r="H1815" s="3">
        <v>325.96</v>
      </c>
      <c r="I1815">
        <v>2</v>
      </c>
      <c r="J1815" t="s">
        <v>2253</v>
      </c>
      <c r="K1815" t="s">
        <v>2132</v>
      </c>
      <c r="L1815">
        <v>7</v>
      </c>
    </row>
    <row r="1816" spans="1:12" ht="12.75">
      <c r="A1816">
        <v>304</v>
      </c>
      <c r="B1816">
        <v>1309</v>
      </c>
      <c r="C1816" t="s">
        <v>143</v>
      </c>
      <c r="D1816">
        <v>63</v>
      </c>
      <c r="E1816" t="s">
        <v>148</v>
      </c>
      <c r="F1816">
        <v>2</v>
      </c>
      <c r="G1816">
        <v>43</v>
      </c>
      <c r="H1816" s="3">
        <v>326.29</v>
      </c>
      <c r="I1816">
        <v>3</v>
      </c>
      <c r="J1816" t="s">
        <v>2254</v>
      </c>
      <c r="K1816" t="s">
        <v>1988</v>
      </c>
      <c r="L1816">
        <v>4</v>
      </c>
    </row>
    <row r="1817" spans="1:12" ht="12.75">
      <c r="A1817">
        <v>304</v>
      </c>
      <c r="B1817">
        <v>1309</v>
      </c>
      <c r="C1817" t="s">
        <v>143</v>
      </c>
      <c r="D1817">
        <v>63</v>
      </c>
      <c r="E1817" t="s">
        <v>148</v>
      </c>
      <c r="F1817">
        <v>2</v>
      </c>
      <c r="G1817">
        <v>59</v>
      </c>
      <c r="H1817" s="3">
        <v>326.45</v>
      </c>
      <c r="I1817">
        <v>4</v>
      </c>
      <c r="J1817" t="s">
        <v>2255</v>
      </c>
      <c r="K1817" t="s">
        <v>2132</v>
      </c>
      <c r="L1817">
        <v>7</v>
      </c>
    </row>
    <row r="1818" spans="1:12" ht="12.75">
      <c r="A1818">
        <v>304</v>
      </c>
      <c r="B1818">
        <v>1309</v>
      </c>
      <c r="C1818" t="s">
        <v>143</v>
      </c>
      <c r="D1818">
        <v>63</v>
      </c>
      <c r="E1818" t="s">
        <v>148</v>
      </c>
      <c r="F1818">
        <v>2</v>
      </c>
      <c r="G1818">
        <v>64</v>
      </c>
      <c r="H1818" s="3">
        <v>326.5</v>
      </c>
      <c r="I1818">
        <v>5</v>
      </c>
      <c r="J1818" t="s">
        <v>2256</v>
      </c>
      <c r="K1818" t="s">
        <v>2132</v>
      </c>
      <c r="L1818">
        <v>7</v>
      </c>
    </row>
    <row r="1819" spans="1:12" ht="12.75">
      <c r="A1819">
        <v>304</v>
      </c>
      <c r="B1819">
        <v>1309</v>
      </c>
      <c r="C1819" t="s">
        <v>143</v>
      </c>
      <c r="D1819">
        <v>63</v>
      </c>
      <c r="E1819" t="s">
        <v>148</v>
      </c>
      <c r="F1819">
        <v>2</v>
      </c>
      <c r="G1819">
        <v>67</v>
      </c>
      <c r="H1819" s="3">
        <v>326.53</v>
      </c>
      <c r="I1819">
        <v>6</v>
      </c>
      <c r="J1819" t="s">
        <v>2257</v>
      </c>
      <c r="K1819" t="s">
        <v>2132</v>
      </c>
      <c r="L1819">
        <v>7</v>
      </c>
    </row>
    <row r="1820" spans="1:12" ht="12.75">
      <c r="A1820">
        <v>304</v>
      </c>
      <c r="B1820">
        <v>1309</v>
      </c>
      <c r="C1820" t="s">
        <v>143</v>
      </c>
      <c r="D1820">
        <v>63</v>
      </c>
      <c r="E1820" t="s">
        <v>148</v>
      </c>
      <c r="F1820">
        <v>2</v>
      </c>
      <c r="G1820">
        <v>76</v>
      </c>
      <c r="H1820" s="3">
        <v>326.62</v>
      </c>
      <c r="I1820">
        <v>7</v>
      </c>
      <c r="J1820" t="s">
        <v>2258</v>
      </c>
      <c r="K1820" t="s">
        <v>2132</v>
      </c>
      <c r="L1820">
        <v>7</v>
      </c>
    </row>
    <row r="1821" spans="1:12" ht="12.75">
      <c r="A1821">
        <v>304</v>
      </c>
      <c r="B1821">
        <v>1309</v>
      </c>
      <c r="C1821" t="s">
        <v>143</v>
      </c>
      <c r="D1821">
        <v>63</v>
      </c>
      <c r="E1821" t="s">
        <v>148</v>
      </c>
      <c r="F1821">
        <v>2</v>
      </c>
      <c r="G1821">
        <v>84</v>
      </c>
      <c r="H1821" s="3">
        <v>326.7</v>
      </c>
      <c r="I1821">
        <v>8</v>
      </c>
      <c r="J1821" t="s">
        <v>2259</v>
      </c>
      <c r="K1821" t="s">
        <v>2132</v>
      </c>
      <c r="L1821">
        <v>7</v>
      </c>
    </row>
    <row r="1822" spans="1:12" ht="12.75">
      <c r="A1822">
        <v>304</v>
      </c>
      <c r="B1822">
        <v>1309</v>
      </c>
      <c r="C1822" t="s">
        <v>143</v>
      </c>
      <c r="D1822">
        <v>63</v>
      </c>
      <c r="E1822" t="s">
        <v>148</v>
      </c>
      <c r="F1822">
        <v>2</v>
      </c>
      <c r="G1822">
        <v>90</v>
      </c>
      <c r="H1822" s="3">
        <v>326.76</v>
      </c>
      <c r="I1822">
        <v>9</v>
      </c>
      <c r="J1822" t="s">
        <v>2260</v>
      </c>
      <c r="K1822" t="s">
        <v>2132</v>
      </c>
      <c r="L1822">
        <v>7</v>
      </c>
    </row>
    <row r="1823" spans="1:12" ht="12.75">
      <c r="A1823">
        <v>304</v>
      </c>
      <c r="B1823">
        <v>1309</v>
      </c>
      <c r="C1823" t="s">
        <v>143</v>
      </c>
      <c r="D1823">
        <v>63</v>
      </c>
      <c r="E1823" t="s">
        <v>148</v>
      </c>
      <c r="F1823">
        <v>2</v>
      </c>
      <c r="G1823">
        <v>93</v>
      </c>
      <c r="H1823" s="3">
        <v>326.79</v>
      </c>
      <c r="I1823">
        <v>10</v>
      </c>
      <c r="J1823" t="s">
        <v>2261</v>
      </c>
      <c r="K1823" t="s">
        <v>2132</v>
      </c>
      <c r="L1823">
        <v>7</v>
      </c>
    </row>
    <row r="1824" spans="1:12" ht="12.75">
      <c r="A1824">
        <v>304</v>
      </c>
      <c r="B1824">
        <v>1309</v>
      </c>
      <c r="C1824" t="s">
        <v>143</v>
      </c>
      <c r="D1824">
        <v>63</v>
      </c>
      <c r="E1824" t="s">
        <v>148</v>
      </c>
      <c r="F1824">
        <v>2</v>
      </c>
      <c r="G1824">
        <v>102</v>
      </c>
      <c r="H1824" s="3">
        <v>326.88</v>
      </c>
      <c r="I1824">
        <v>11</v>
      </c>
      <c r="J1824" t="s">
        <v>2262</v>
      </c>
      <c r="K1824" t="s">
        <v>2177</v>
      </c>
      <c r="L1824">
        <v>7</v>
      </c>
    </row>
    <row r="1825" spans="1:12" ht="12.75">
      <c r="A1825">
        <v>304</v>
      </c>
      <c r="B1825">
        <v>1309</v>
      </c>
      <c r="C1825" t="s">
        <v>143</v>
      </c>
      <c r="D1825">
        <v>63</v>
      </c>
      <c r="E1825" t="s">
        <v>148</v>
      </c>
      <c r="F1825">
        <v>2</v>
      </c>
      <c r="G1825">
        <v>115</v>
      </c>
      <c r="H1825" s="3">
        <v>327.01</v>
      </c>
      <c r="I1825">
        <v>12</v>
      </c>
      <c r="J1825" t="s">
        <v>2263</v>
      </c>
      <c r="K1825" t="s">
        <v>1988</v>
      </c>
      <c r="L1825">
        <v>4</v>
      </c>
    </row>
    <row r="1826" spans="1:12" ht="12.75">
      <c r="A1826">
        <v>304</v>
      </c>
      <c r="B1826">
        <v>1309</v>
      </c>
      <c r="C1826" t="s">
        <v>143</v>
      </c>
      <c r="D1826">
        <v>63</v>
      </c>
      <c r="E1826" t="s">
        <v>148</v>
      </c>
      <c r="F1826">
        <v>2</v>
      </c>
      <c r="G1826">
        <v>119</v>
      </c>
      <c r="H1826" s="3">
        <v>327.05</v>
      </c>
      <c r="I1826">
        <v>13</v>
      </c>
      <c r="J1826" t="s">
        <v>2264</v>
      </c>
      <c r="K1826" t="s">
        <v>1988</v>
      </c>
      <c r="L1826">
        <v>4</v>
      </c>
    </row>
    <row r="1827" spans="1:12" ht="12.75">
      <c r="A1827">
        <v>304</v>
      </c>
      <c r="B1827">
        <v>1309</v>
      </c>
      <c r="C1827" t="s">
        <v>143</v>
      </c>
      <c r="D1827">
        <v>63</v>
      </c>
      <c r="E1827" t="s">
        <v>148</v>
      </c>
      <c r="F1827">
        <v>2</v>
      </c>
      <c r="G1827">
        <v>132</v>
      </c>
      <c r="H1827" s="3">
        <v>327.18</v>
      </c>
      <c r="I1827">
        <v>14</v>
      </c>
      <c r="J1827" t="s">
        <v>2265</v>
      </c>
      <c r="K1827" t="s">
        <v>2132</v>
      </c>
      <c r="L1827">
        <v>7</v>
      </c>
    </row>
    <row r="1828" spans="1:12" ht="12.75">
      <c r="A1828">
        <v>304</v>
      </c>
      <c r="B1828">
        <v>1309</v>
      </c>
      <c r="C1828" t="s">
        <v>143</v>
      </c>
      <c r="D1828">
        <v>63</v>
      </c>
      <c r="E1828" t="s">
        <v>148</v>
      </c>
      <c r="F1828">
        <v>2</v>
      </c>
      <c r="G1828">
        <v>139</v>
      </c>
      <c r="H1828" s="3">
        <v>327.25</v>
      </c>
      <c r="I1828">
        <v>15</v>
      </c>
      <c r="J1828" t="s">
        <v>2266</v>
      </c>
      <c r="K1828" t="s">
        <v>2132</v>
      </c>
      <c r="L1828">
        <v>7</v>
      </c>
    </row>
    <row r="1829" spans="1:12" ht="12.75">
      <c r="A1829">
        <v>304</v>
      </c>
      <c r="B1829">
        <v>1309</v>
      </c>
      <c r="C1829" t="s">
        <v>143</v>
      </c>
      <c r="D1829">
        <v>63</v>
      </c>
      <c r="E1829" t="s">
        <v>148</v>
      </c>
      <c r="F1829">
        <v>2</v>
      </c>
      <c r="G1829">
        <v>142</v>
      </c>
      <c r="H1829" s="3">
        <v>327.28</v>
      </c>
      <c r="I1829">
        <v>16</v>
      </c>
      <c r="J1829" t="s">
        <v>2267</v>
      </c>
      <c r="K1829" t="s">
        <v>2138</v>
      </c>
      <c r="L1829">
        <v>5</v>
      </c>
    </row>
    <row r="1830" spans="1:12" ht="12.75">
      <c r="A1830">
        <v>304</v>
      </c>
      <c r="B1830">
        <v>1309</v>
      </c>
      <c r="C1830" t="s">
        <v>143</v>
      </c>
      <c r="D1830">
        <v>63</v>
      </c>
      <c r="E1830" t="s">
        <v>148</v>
      </c>
      <c r="F1830">
        <v>3</v>
      </c>
      <c r="G1830">
        <v>0</v>
      </c>
      <c r="H1830" s="3">
        <v>327.36</v>
      </c>
      <c r="I1830">
        <v>1</v>
      </c>
      <c r="J1830" t="s">
        <v>2268</v>
      </c>
      <c r="K1830" t="s">
        <v>2138</v>
      </c>
      <c r="L1830">
        <v>5</v>
      </c>
    </row>
    <row r="1831" spans="1:12" ht="12.75">
      <c r="A1831">
        <v>304</v>
      </c>
      <c r="B1831">
        <v>1309</v>
      </c>
      <c r="C1831" t="s">
        <v>143</v>
      </c>
      <c r="D1831">
        <v>63</v>
      </c>
      <c r="E1831" t="s">
        <v>148</v>
      </c>
      <c r="F1831">
        <v>3</v>
      </c>
      <c r="G1831">
        <v>5</v>
      </c>
      <c r="H1831" s="3">
        <v>327.41</v>
      </c>
      <c r="I1831">
        <v>2</v>
      </c>
      <c r="J1831" t="s">
        <v>2269</v>
      </c>
      <c r="K1831" t="s">
        <v>2138</v>
      </c>
      <c r="L1831">
        <v>5</v>
      </c>
    </row>
    <row r="1832" spans="1:12" ht="12.75">
      <c r="A1832">
        <v>304</v>
      </c>
      <c r="B1832">
        <v>1309</v>
      </c>
      <c r="C1832" t="s">
        <v>143</v>
      </c>
      <c r="D1832">
        <v>63</v>
      </c>
      <c r="E1832" t="s">
        <v>148</v>
      </c>
      <c r="F1832">
        <v>3</v>
      </c>
      <c r="G1832">
        <v>13</v>
      </c>
      <c r="H1832" s="3">
        <v>327.49</v>
      </c>
      <c r="I1832">
        <v>3</v>
      </c>
      <c r="J1832" t="s">
        <v>2270</v>
      </c>
      <c r="K1832" t="s">
        <v>2138</v>
      </c>
      <c r="L1832">
        <v>5</v>
      </c>
    </row>
    <row r="1833" spans="1:12" ht="12.75">
      <c r="A1833">
        <v>304</v>
      </c>
      <c r="B1833">
        <v>1309</v>
      </c>
      <c r="C1833" t="s">
        <v>143</v>
      </c>
      <c r="D1833">
        <v>63</v>
      </c>
      <c r="E1833" t="s">
        <v>148</v>
      </c>
      <c r="F1833">
        <v>3</v>
      </c>
      <c r="G1833">
        <v>17</v>
      </c>
      <c r="H1833" s="3">
        <v>327.53</v>
      </c>
      <c r="I1833">
        <v>4</v>
      </c>
      <c r="J1833" t="s">
        <v>2271</v>
      </c>
      <c r="K1833" t="s">
        <v>2138</v>
      </c>
      <c r="L1833">
        <v>5</v>
      </c>
    </row>
    <row r="1834" spans="1:12" ht="12.75">
      <c r="A1834">
        <v>304</v>
      </c>
      <c r="B1834">
        <v>1309</v>
      </c>
      <c r="C1834" t="s">
        <v>143</v>
      </c>
      <c r="D1834">
        <v>63</v>
      </c>
      <c r="E1834" t="s">
        <v>148</v>
      </c>
      <c r="F1834">
        <v>3</v>
      </c>
      <c r="G1834">
        <v>27</v>
      </c>
      <c r="H1834" s="3">
        <v>327.63</v>
      </c>
      <c r="I1834">
        <v>5</v>
      </c>
      <c r="J1834" t="s">
        <v>2272</v>
      </c>
      <c r="K1834" t="s">
        <v>2138</v>
      </c>
      <c r="L1834">
        <v>5</v>
      </c>
    </row>
    <row r="1835" spans="1:12" ht="12.75">
      <c r="A1835">
        <v>304</v>
      </c>
      <c r="B1835">
        <v>1309</v>
      </c>
      <c r="C1835" t="s">
        <v>143</v>
      </c>
      <c r="D1835">
        <v>63</v>
      </c>
      <c r="E1835" t="s">
        <v>148</v>
      </c>
      <c r="F1835">
        <v>3</v>
      </c>
      <c r="G1835">
        <v>52</v>
      </c>
      <c r="H1835" s="3">
        <v>327.88</v>
      </c>
      <c r="I1835">
        <v>6</v>
      </c>
      <c r="J1835" t="s">
        <v>2273</v>
      </c>
      <c r="K1835" t="s">
        <v>2138</v>
      </c>
      <c r="L1835">
        <v>5</v>
      </c>
    </row>
    <row r="1836" spans="1:12" ht="12.75">
      <c r="A1836">
        <v>304</v>
      </c>
      <c r="B1836">
        <v>1309</v>
      </c>
      <c r="C1836" t="s">
        <v>143</v>
      </c>
      <c r="D1836">
        <v>63</v>
      </c>
      <c r="E1836" t="s">
        <v>148</v>
      </c>
      <c r="F1836">
        <v>3</v>
      </c>
      <c r="G1836">
        <v>57</v>
      </c>
      <c r="H1836" s="3">
        <v>327.93</v>
      </c>
      <c r="I1836">
        <v>7</v>
      </c>
      <c r="J1836" t="s">
        <v>2274</v>
      </c>
      <c r="K1836" t="s">
        <v>2138</v>
      </c>
      <c r="L1836">
        <v>5</v>
      </c>
    </row>
    <row r="1837" spans="1:12" ht="12.75">
      <c r="A1837">
        <v>304</v>
      </c>
      <c r="B1837">
        <v>1309</v>
      </c>
      <c r="C1837" t="s">
        <v>143</v>
      </c>
      <c r="D1837">
        <v>63</v>
      </c>
      <c r="E1837" t="s">
        <v>148</v>
      </c>
      <c r="F1837">
        <v>3</v>
      </c>
      <c r="G1837">
        <v>61</v>
      </c>
      <c r="H1837" s="3">
        <v>327.97</v>
      </c>
      <c r="I1837">
        <v>8</v>
      </c>
      <c r="J1837" t="s">
        <v>2275</v>
      </c>
      <c r="K1837" t="s">
        <v>2138</v>
      </c>
      <c r="L1837">
        <v>5</v>
      </c>
    </row>
    <row r="1838" spans="1:12" ht="12.75">
      <c r="A1838">
        <v>304</v>
      </c>
      <c r="B1838">
        <v>1309</v>
      </c>
      <c r="C1838" t="s">
        <v>143</v>
      </c>
      <c r="D1838">
        <v>63</v>
      </c>
      <c r="E1838" t="s">
        <v>148</v>
      </c>
      <c r="F1838">
        <v>3</v>
      </c>
      <c r="G1838">
        <v>66</v>
      </c>
      <c r="H1838" s="3">
        <v>328.02</v>
      </c>
      <c r="I1838">
        <v>9</v>
      </c>
      <c r="J1838" t="s">
        <v>2276</v>
      </c>
      <c r="K1838" t="s">
        <v>2138</v>
      </c>
      <c r="L1838">
        <v>5</v>
      </c>
    </row>
    <row r="1839" spans="1:12" ht="12.75">
      <c r="A1839">
        <v>304</v>
      </c>
      <c r="B1839">
        <v>1309</v>
      </c>
      <c r="C1839" t="s">
        <v>143</v>
      </c>
      <c r="D1839">
        <v>64</v>
      </c>
      <c r="E1839" t="s">
        <v>148</v>
      </c>
      <c r="F1839">
        <v>1</v>
      </c>
      <c r="G1839">
        <v>0</v>
      </c>
      <c r="H1839" s="3">
        <v>329.2</v>
      </c>
      <c r="I1839">
        <v>1</v>
      </c>
      <c r="J1839" t="s">
        <v>2277</v>
      </c>
      <c r="K1839" t="s">
        <v>2138</v>
      </c>
      <c r="L1839">
        <v>5</v>
      </c>
    </row>
    <row r="1840" spans="1:12" ht="12.75">
      <c r="A1840">
        <v>304</v>
      </c>
      <c r="B1840">
        <v>1309</v>
      </c>
      <c r="C1840" t="s">
        <v>143</v>
      </c>
      <c r="D1840">
        <v>64</v>
      </c>
      <c r="E1840" t="s">
        <v>148</v>
      </c>
      <c r="F1840">
        <v>1</v>
      </c>
      <c r="G1840">
        <v>5</v>
      </c>
      <c r="H1840" s="3">
        <v>329.25</v>
      </c>
      <c r="I1840">
        <v>2</v>
      </c>
      <c r="J1840" t="s">
        <v>2278</v>
      </c>
      <c r="K1840" t="s">
        <v>2138</v>
      </c>
      <c r="L1840">
        <v>5</v>
      </c>
    </row>
    <row r="1841" spans="1:12" ht="12.75">
      <c r="A1841">
        <v>304</v>
      </c>
      <c r="B1841">
        <v>1309</v>
      </c>
      <c r="C1841" t="s">
        <v>143</v>
      </c>
      <c r="D1841">
        <v>64</v>
      </c>
      <c r="E1841" t="s">
        <v>148</v>
      </c>
      <c r="F1841">
        <v>1</v>
      </c>
      <c r="G1841">
        <v>18</v>
      </c>
      <c r="H1841" s="3">
        <v>329.38</v>
      </c>
      <c r="I1841">
        <v>3</v>
      </c>
      <c r="J1841" t="s">
        <v>2279</v>
      </c>
      <c r="K1841" t="s">
        <v>2138</v>
      </c>
      <c r="L1841">
        <v>5</v>
      </c>
    </row>
    <row r="1842" spans="1:12" ht="12.75">
      <c r="A1842">
        <v>304</v>
      </c>
      <c r="B1842">
        <v>1309</v>
      </c>
      <c r="C1842" t="s">
        <v>143</v>
      </c>
      <c r="D1842">
        <v>64</v>
      </c>
      <c r="E1842" t="s">
        <v>148</v>
      </c>
      <c r="F1842">
        <v>1</v>
      </c>
      <c r="G1842">
        <v>31</v>
      </c>
      <c r="H1842" s="3">
        <v>329.51</v>
      </c>
      <c r="I1842">
        <v>4</v>
      </c>
      <c r="J1842" t="s">
        <v>2280</v>
      </c>
      <c r="K1842" t="s">
        <v>2138</v>
      </c>
      <c r="L1842">
        <v>5</v>
      </c>
    </row>
    <row r="1843" spans="1:12" ht="12.75">
      <c r="A1843">
        <v>304</v>
      </c>
      <c r="B1843">
        <v>1309</v>
      </c>
      <c r="C1843" t="s">
        <v>143</v>
      </c>
      <c r="D1843">
        <v>64</v>
      </c>
      <c r="E1843" t="s">
        <v>148</v>
      </c>
      <c r="F1843">
        <v>1</v>
      </c>
      <c r="G1843">
        <v>71</v>
      </c>
      <c r="H1843" s="3">
        <v>329.91</v>
      </c>
      <c r="I1843">
        <v>5</v>
      </c>
      <c r="J1843" t="s">
        <v>2281</v>
      </c>
      <c r="K1843" t="s">
        <v>2138</v>
      </c>
      <c r="L1843">
        <v>5</v>
      </c>
    </row>
    <row r="1844" spans="1:12" ht="12.75">
      <c r="A1844">
        <v>304</v>
      </c>
      <c r="B1844">
        <v>1309</v>
      </c>
      <c r="C1844" t="s">
        <v>143</v>
      </c>
      <c r="D1844">
        <v>64</v>
      </c>
      <c r="E1844" t="s">
        <v>148</v>
      </c>
      <c r="F1844">
        <v>1</v>
      </c>
      <c r="G1844">
        <v>76</v>
      </c>
      <c r="H1844" s="3">
        <v>329.96</v>
      </c>
      <c r="I1844">
        <v>6</v>
      </c>
      <c r="J1844" t="s">
        <v>2282</v>
      </c>
      <c r="K1844" t="s">
        <v>2138</v>
      </c>
      <c r="L1844">
        <v>5</v>
      </c>
    </row>
    <row r="1845" spans="1:12" ht="12.75">
      <c r="A1845">
        <v>304</v>
      </c>
      <c r="B1845">
        <v>1309</v>
      </c>
      <c r="C1845" t="s">
        <v>143</v>
      </c>
      <c r="D1845">
        <v>64</v>
      </c>
      <c r="E1845" t="s">
        <v>148</v>
      </c>
      <c r="F1845">
        <v>1</v>
      </c>
      <c r="G1845">
        <v>81</v>
      </c>
      <c r="H1845" s="3">
        <v>330.01</v>
      </c>
      <c r="I1845">
        <v>7</v>
      </c>
      <c r="J1845" t="s">
        <v>2283</v>
      </c>
      <c r="K1845" t="s">
        <v>2138</v>
      </c>
      <c r="L1845">
        <v>5</v>
      </c>
    </row>
    <row r="1846" spans="1:12" ht="12.75">
      <c r="A1846">
        <v>304</v>
      </c>
      <c r="B1846">
        <v>1309</v>
      </c>
      <c r="C1846" t="s">
        <v>143</v>
      </c>
      <c r="D1846">
        <v>64</v>
      </c>
      <c r="E1846" t="s">
        <v>148</v>
      </c>
      <c r="F1846">
        <v>1</v>
      </c>
      <c r="G1846">
        <v>89</v>
      </c>
      <c r="H1846" s="3">
        <v>330.09</v>
      </c>
      <c r="I1846">
        <v>8</v>
      </c>
      <c r="J1846" t="s">
        <v>2284</v>
      </c>
      <c r="K1846" t="s">
        <v>2138</v>
      </c>
      <c r="L1846">
        <v>5</v>
      </c>
    </row>
    <row r="1847" spans="1:12" ht="12.75">
      <c r="A1847">
        <v>304</v>
      </c>
      <c r="B1847">
        <v>1309</v>
      </c>
      <c r="C1847" t="s">
        <v>143</v>
      </c>
      <c r="D1847">
        <v>64</v>
      </c>
      <c r="E1847" t="s">
        <v>148</v>
      </c>
      <c r="F1847">
        <v>1</v>
      </c>
      <c r="G1847">
        <v>94</v>
      </c>
      <c r="H1847" s="3">
        <v>330.14</v>
      </c>
      <c r="I1847">
        <v>9</v>
      </c>
      <c r="J1847" t="s">
        <v>2285</v>
      </c>
      <c r="K1847" t="s">
        <v>2132</v>
      </c>
      <c r="L1847">
        <v>7</v>
      </c>
    </row>
    <row r="1848" spans="1:12" ht="12.75">
      <c r="A1848">
        <v>304</v>
      </c>
      <c r="B1848">
        <v>1309</v>
      </c>
      <c r="C1848" t="s">
        <v>143</v>
      </c>
      <c r="D1848">
        <v>64</v>
      </c>
      <c r="E1848" t="s">
        <v>148</v>
      </c>
      <c r="F1848">
        <v>1</v>
      </c>
      <c r="G1848">
        <v>99</v>
      </c>
      <c r="H1848" s="3">
        <v>330.19</v>
      </c>
      <c r="I1848">
        <v>10</v>
      </c>
      <c r="J1848" t="s">
        <v>2286</v>
      </c>
      <c r="K1848" t="s">
        <v>2132</v>
      </c>
      <c r="L1848">
        <v>7</v>
      </c>
    </row>
    <row r="1849" spans="1:12" ht="12.75">
      <c r="A1849">
        <v>304</v>
      </c>
      <c r="B1849">
        <v>1309</v>
      </c>
      <c r="C1849" t="s">
        <v>143</v>
      </c>
      <c r="D1849">
        <v>64</v>
      </c>
      <c r="E1849" t="s">
        <v>148</v>
      </c>
      <c r="F1849">
        <v>1</v>
      </c>
      <c r="G1849">
        <v>103</v>
      </c>
      <c r="H1849" s="3">
        <v>330.23</v>
      </c>
      <c r="I1849">
        <v>11</v>
      </c>
      <c r="J1849" t="s">
        <v>2287</v>
      </c>
      <c r="K1849" t="s">
        <v>2132</v>
      </c>
      <c r="L1849">
        <v>7</v>
      </c>
    </row>
    <row r="1850" spans="1:12" ht="12.75">
      <c r="A1850">
        <v>304</v>
      </c>
      <c r="B1850">
        <v>1309</v>
      </c>
      <c r="C1850" t="s">
        <v>143</v>
      </c>
      <c r="D1850">
        <v>64</v>
      </c>
      <c r="E1850" t="s">
        <v>148</v>
      </c>
      <c r="F1850">
        <v>1</v>
      </c>
      <c r="G1850">
        <v>115</v>
      </c>
      <c r="H1850" s="3">
        <v>330.35</v>
      </c>
      <c r="I1850">
        <v>12</v>
      </c>
      <c r="J1850" t="s">
        <v>2288</v>
      </c>
      <c r="K1850" t="s">
        <v>2132</v>
      </c>
      <c r="L1850">
        <v>7</v>
      </c>
    </row>
    <row r="1851" spans="1:12" ht="12.75">
      <c r="A1851">
        <v>304</v>
      </c>
      <c r="B1851">
        <v>1309</v>
      </c>
      <c r="C1851" t="s">
        <v>143</v>
      </c>
      <c r="D1851">
        <v>64</v>
      </c>
      <c r="E1851" t="s">
        <v>148</v>
      </c>
      <c r="F1851">
        <v>2</v>
      </c>
      <c r="G1851">
        <v>0</v>
      </c>
      <c r="H1851" s="3">
        <v>330.43</v>
      </c>
      <c r="I1851">
        <v>1</v>
      </c>
      <c r="J1851" t="s">
        <v>2289</v>
      </c>
      <c r="K1851" t="s">
        <v>1988</v>
      </c>
      <c r="L1851">
        <v>4</v>
      </c>
    </row>
    <row r="1852" spans="1:12" ht="12.75">
      <c r="A1852">
        <v>304</v>
      </c>
      <c r="B1852">
        <v>1309</v>
      </c>
      <c r="C1852" t="s">
        <v>143</v>
      </c>
      <c r="D1852">
        <v>64</v>
      </c>
      <c r="E1852" t="s">
        <v>148</v>
      </c>
      <c r="F1852">
        <v>2</v>
      </c>
      <c r="G1852">
        <v>41</v>
      </c>
      <c r="H1852" s="3">
        <v>330.84</v>
      </c>
      <c r="I1852">
        <v>2</v>
      </c>
      <c r="J1852" t="s">
        <v>2290</v>
      </c>
      <c r="K1852" t="s">
        <v>1988</v>
      </c>
      <c r="L1852">
        <v>4</v>
      </c>
    </row>
    <row r="1853" spans="1:12" ht="12.75">
      <c r="A1853">
        <v>304</v>
      </c>
      <c r="B1853">
        <v>1309</v>
      </c>
      <c r="C1853" t="s">
        <v>143</v>
      </c>
      <c r="D1853">
        <v>64</v>
      </c>
      <c r="E1853" t="s">
        <v>148</v>
      </c>
      <c r="F1853">
        <v>2</v>
      </c>
      <c r="G1853">
        <v>50</v>
      </c>
      <c r="H1853" s="3">
        <v>330.93</v>
      </c>
      <c r="I1853">
        <v>3</v>
      </c>
      <c r="J1853" t="s">
        <v>2291</v>
      </c>
      <c r="K1853" t="s">
        <v>2132</v>
      </c>
      <c r="L1853">
        <v>7</v>
      </c>
    </row>
    <row r="1854" spans="1:12" ht="12.75">
      <c r="A1854">
        <v>304</v>
      </c>
      <c r="B1854">
        <v>1309</v>
      </c>
      <c r="C1854" t="s">
        <v>143</v>
      </c>
      <c r="D1854">
        <v>64</v>
      </c>
      <c r="E1854" t="s">
        <v>148</v>
      </c>
      <c r="F1854">
        <v>2</v>
      </c>
      <c r="G1854">
        <v>56</v>
      </c>
      <c r="H1854" s="3">
        <v>330.99</v>
      </c>
      <c r="I1854">
        <v>4</v>
      </c>
      <c r="J1854" t="s">
        <v>2292</v>
      </c>
      <c r="K1854" t="s">
        <v>2132</v>
      </c>
      <c r="L1854">
        <v>7</v>
      </c>
    </row>
    <row r="1855" spans="1:12" ht="12.75">
      <c r="A1855">
        <v>304</v>
      </c>
      <c r="B1855">
        <v>1309</v>
      </c>
      <c r="C1855" t="s">
        <v>143</v>
      </c>
      <c r="D1855">
        <v>64</v>
      </c>
      <c r="E1855" t="s">
        <v>148</v>
      </c>
      <c r="F1855">
        <v>2</v>
      </c>
      <c r="G1855">
        <v>60</v>
      </c>
      <c r="H1855" s="3">
        <v>331.03</v>
      </c>
      <c r="I1855">
        <v>5</v>
      </c>
      <c r="J1855" t="s">
        <v>2293</v>
      </c>
      <c r="K1855" t="s">
        <v>2132</v>
      </c>
      <c r="L1855">
        <v>7</v>
      </c>
    </row>
    <row r="1856" spans="1:12" ht="12.75">
      <c r="A1856">
        <v>304</v>
      </c>
      <c r="B1856">
        <v>1309</v>
      </c>
      <c r="C1856" t="s">
        <v>143</v>
      </c>
      <c r="D1856">
        <v>64</v>
      </c>
      <c r="E1856" t="s">
        <v>148</v>
      </c>
      <c r="F1856">
        <v>2</v>
      </c>
      <c r="G1856">
        <v>63</v>
      </c>
      <c r="H1856" s="3">
        <v>331.06</v>
      </c>
      <c r="I1856">
        <v>6</v>
      </c>
      <c r="J1856" t="s">
        <v>2294</v>
      </c>
      <c r="K1856" t="s">
        <v>2132</v>
      </c>
      <c r="L1856">
        <v>7</v>
      </c>
    </row>
    <row r="1857" spans="1:12" ht="12.75">
      <c r="A1857">
        <v>304</v>
      </c>
      <c r="B1857">
        <v>1309</v>
      </c>
      <c r="C1857" t="s">
        <v>143</v>
      </c>
      <c r="D1857">
        <v>64</v>
      </c>
      <c r="E1857" t="s">
        <v>148</v>
      </c>
      <c r="F1857">
        <v>2</v>
      </c>
      <c r="G1857">
        <v>70</v>
      </c>
      <c r="H1857" s="3">
        <v>331.13</v>
      </c>
      <c r="I1857">
        <v>7</v>
      </c>
      <c r="J1857" t="s">
        <v>2295</v>
      </c>
      <c r="K1857" t="s">
        <v>2132</v>
      </c>
      <c r="L1857">
        <v>7</v>
      </c>
    </row>
    <row r="1858" spans="1:12" ht="12.75">
      <c r="A1858">
        <v>304</v>
      </c>
      <c r="B1858">
        <v>1309</v>
      </c>
      <c r="C1858" t="s">
        <v>143</v>
      </c>
      <c r="D1858">
        <v>64</v>
      </c>
      <c r="E1858" t="s">
        <v>148</v>
      </c>
      <c r="F1858">
        <v>2</v>
      </c>
      <c r="G1858">
        <v>80</v>
      </c>
      <c r="H1858" s="3">
        <v>331.23</v>
      </c>
      <c r="I1858">
        <v>8</v>
      </c>
      <c r="J1858" t="s">
        <v>2296</v>
      </c>
      <c r="K1858" t="s">
        <v>2132</v>
      </c>
      <c r="L1858">
        <v>7</v>
      </c>
    </row>
    <row r="1859" spans="1:12" ht="12.75">
      <c r="A1859">
        <v>304</v>
      </c>
      <c r="B1859">
        <v>1309</v>
      </c>
      <c r="C1859" t="s">
        <v>143</v>
      </c>
      <c r="D1859">
        <v>65</v>
      </c>
      <c r="E1859" t="s">
        <v>148</v>
      </c>
      <c r="F1859">
        <v>1</v>
      </c>
      <c r="G1859">
        <v>0</v>
      </c>
      <c r="H1859" s="3">
        <v>334</v>
      </c>
      <c r="I1859">
        <v>1</v>
      </c>
      <c r="J1859" t="s">
        <v>2297</v>
      </c>
      <c r="K1859" t="s">
        <v>2138</v>
      </c>
      <c r="L1859">
        <v>5</v>
      </c>
    </row>
    <row r="1860" spans="1:12" ht="12.75">
      <c r="A1860">
        <v>304</v>
      </c>
      <c r="B1860">
        <v>1309</v>
      </c>
      <c r="C1860" t="s">
        <v>143</v>
      </c>
      <c r="D1860">
        <v>65</v>
      </c>
      <c r="E1860" t="s">
        <v>148</v>
      </c>
      <c r="F1860">
        <v>1</v>
      </c>
      <c r="G1860">
        <v>8</v>
      </c>
      <c r="H1860" s="3">
        <v>334.08</v>
      </c>
      <c r="I1860">
        <v>2</v>
      </c>
      <c r="J1860" t="s">
        <v>2298</v>
      </c>
      <c r="K1860" t="s">
        <v>2138</v>
      </c>
      <c r="L1860">
        <v>5</v>
      </c>
    </row>
    <row r="1861" spans="1:12" ht="12.75">
      <c r="A1861">
        <v>304</v>
      </c>
      <c r="B1861">
        <v>1309</v>
      </c>
      <c r="C1861" t="s">
        <v>143</v>
      </c>
      <c r="D1861">
        <v>65</v>
      </c>
      <c r="E1861" t="s">
        <v>148</v>
      </c>
      <c r="F1861">
        <v>1</v>
      </c>
      <c r="G1861">
        <v>13</v>
      </c>
      <c r="H1861" s="3">
        <v>334.13</v>
      </c>
      <c r="I1861">
        <v>3</v>
      </c>
      <c r="J1861" t="s">
        <v>2299</v>
      </c>
      <c r="K1861" t="s">
        <v>2138</v>
      </c>
      <c r="L1861">
        <v>5</v>
      </c>
    </row>
    <row r="1862" spans="1:12" ht="12.75">
      <c r="A1862">
        <v>304</v>
      </c>
      <c r="B1862">
        <v>1309</v>
      </c>
      <c r="C1862" t="s">
        <v>143</v>
      </c>
      <c r="D1862">
        <v>65</v>
      </c>
      <c r="E1862" t="s">
        <v>148</v>
      </c>
      <c r="F1862">
        <v>1</v>
      </c>
      <c r="G1862">
        <v>17</v>
      </c>
      <c r="H1862" s="3">
        <v>334.17</v>
      </c>
      <c r="I1862">
        <v>4</v>
      </c>
      <c r="J1862" t="s">
        <v>2300</v>
      </c>
      <c r="K1862" t="s">
        <v>2138</v>
      </c>
      <c r="L1862">
        <v>5</v>
      </c>
    </row>
    <row r="1863" spans="1:12" ht="12.75">
      <c r="A1863">
        <v>304</v>
      </c>
      <c r="B1863">
        <v>1309</v>
      </c>
      <c r="C1863" t="s">
        <v>143</v>
      </c>
      <c r="D1863">
        <v>65</v>
      </c>
      <c r="E1863" t="s">
        <v>148</v>
      </c>
      <c r="F1863">
        <v>1</v>
      </c>
      <c r="G1863">
        <v>24</v>
      </c>
      <c r="H1863" s="3">
        <v>334.24</v>
      </c>
      <c r="I1863">
        <v>5</v>
      </c>
      <c r="J1863" t="s">
        <v>2301</v>
      </c>
      <c r="K1863" t="s">
        <v>2138</v>
      </c>
      <c r="L1863">
        <v>5</v>
      </c>
    </row>
    <row r="1864" spans="1:12" ht="12.75">
      <c r="A1864">
        <v>304</v>
      </c>
      <c r="B1864">
        <v>1309</v>
      </c>
      <c r="C1864" t="s">
        <v>143</v>
      </c>
      <c r="D1864">
        <v>65</v>
      </c>
      <c r="E1864" t="s">
        <v>148</v>
      </c>
      <c r="F1864">
        <v>1</v>
      </c>
      <c r="G1864">
        <v>30</v>
      </c>
      <c r="H1864" s="3">
        <v>334.3</v>
      </c>
      <c r="I1864">
        <v>6</v>
      </c>
      <c r="J1864" t="s">
        <v>2302</v>
      </c>
      <c r="K1864" t="s">
        <v>2138</v>
      </c>
      <c r="L1864">
        <v>5</v>
      </c>
    </row>
    <row r="1865" spans="1:12" ht="12.75">
      <c r="A1865">
        <v>304</v>
      </c>
      <c r="B1865">
        <v>1309</v>
      </c>
      <c r="C1865" t="s">
        <v>143</v>
      </c>
      <c r="D1865">
        <v>65</v>
      </c>
      <c r="E1865" t="s">
        <v>148</v>
      </c>
      <c r="F1865">
        <v>1</v>
      </c>
      <c r="G1865">
        <v>36</v>
      </c>
      <c r="H1865" s="3">
        <v>334.36</v>
      </c>
      <c r="I1865">
        <v>7</v>
      </c>
      <c r="J1865" t="s">
        <v>2303</v>
      </c>
      <c r="K1865" t="s">
        <v>2138</v>
      </c>
      <c r="L1865">
        <v>5</v>
      </c>
    </row>
    <row r="1866" spans="1:12" ht="12.75">
      <c r="A1866">
        <v>304</v>
      </c>
      <c r="B1866">
        <v>1309</v>
      </c>
      <c r="C1866" t="s">
        <v>143</v>
      </c>
      <c r="D1866">
        <v>65</v>
      </c>
      <c r="E1866" t="s">
        <v>148</v>
      </c>
      <c r="F1866">
        <v>1</v>
      </c>
      <c r="G1866">
        <v>39</v>
      </c>
      <c r="H1866" s="3">
        <v>334.39</v>
      </c>
      <c r="I1866">
        <v>8</v>
      </c>
      <c r="J1866" t="s">
        <v>2304</v>
      </c>
      <c r="K1866" t="s">
        <v>2138</v>
      </c>
      <c r="L1866">
        <v>5</v>
      </c>
    </row>
    <row r="1867" spans="1:12" ht="12.75">
      <c r="A1867">
        <v>304</v>
      </c>
      <c r="B1867">
        <v>1309</v>
      </c>
      <c r="C1867" t="s">
        <v>143</v>
      </c>
      <c r="D1867">
        <v>65</v>
      </c>
      <c r="E1867" t="s">
        <v>148</v>
      </c>
      <c r="F1867">
        <v>1</v>
      </c>
      <c r="G1867">
        <v>42</v>
      </c>
      <c r="H1867" s="3">
        <v>334.42</v>
      </c>
      <c r="I1867">
        <v>9</v>
      </c>
      <c r="J1867" t="s">
        <v>2305</v>
      </c>
      <c r="K1867" t="s">
        <v>2138</v>
      </c>
      <c r="L1867">
        <v>5</v>
      </c>
    </row>
    <row r="1868" spans="1:12" ht="12.75">
      <c r="A1868">
        <v>304</v>
      </c>
      <c r="B1868">
        <v>1309</v>
      </c>
      <c r="C1868" t="s">
        <v>143</v>
      </c>
      <c r="D1868">
        <v>65</v>
      </c>
      <c r="E1868" t="s">
        <v>148</v>
      </c>
      <c r="F1868">
        <v>1</v>
      </c>
      <c r="G1868">
        <v>46</v>
      </c>
      <c r="H1868" s="3">
        <v>334.46</v>
      </c>
      <c r="I1868">
        <v>10</v>
      </c>
      <c r="J1868" t="s">
        <v>2306</v>
      </c>
      <c r="K1868" t="s">
        <v>2138</v>
      </c>
      <c r="L1868">
        <v>5</v>
      </c>
    </row>
    <row r="1869" spans="1:12" ht="12.75">
      <c r="A1869">
        <v>304</v>
      </c>
      <c r="B1869">
        <v>1309</v>
      </c>
      <c r="C1869" t="s">
        <v>143</v>
      </c>
      <c r="D1869">
        <v>65</v>
      </c>
      <c r="E1869" t="s">
        <v>148</v>
      </c>
      <c r="F1869">
        <v>1</v>
      </c>
      <c r="G1869">
        <v>55</v>
      </c>
      <c r="H1869" s="3">
        <v>334.55</v>
      </c>
      <c r="I1869">
        <v>11</v>
      </c>
      <c r="J1869" t="s">
        <v>2307</v>
      </c>
      <c r="K1869" t="s">
        <v>2138</v>
      </c>
      <c r="L1869">
        <v>5</v>
      </c>
    </row>
    <row r="1870" spans="1:12" ht="12.75">
      <c r="A1870">
        <v>304</v>
      </c>
      <c r="B1870">
        <v>1309</v>
      </c>
      <c r="C1870" t="s">
        <v>143</v>
      </c>
      <c r="D1870">
        <v>65</v>
      </c>
      <c r="E1870" t="s">
        <v>148</v>
      </c>
      <c r="F1870">
        <v>1</v>
      </c>
      <c r="G1870">
        <v>65</v>
      </c>
      <c r="H1870" s="3">
        <v>334.65</v>
      </c>
      <c r="I1870">
        <v>12</v>
      </c>
      <c r="J1870" t="s">
        <v>2308</v>
      </c>
      <c r="K1870" t="s">
        <v>2138</v>
      </c>
      <c r="L1870">
        <v>5</v>
      </c>
    </row>
    <row r="1871" spans="1:12" ht="12.75">
      <c r="A1871">
        <v>304</v>
      </c>
      <c r="B1871">
        <v>1309</v>
      </c>
      <c r="C1871" t="s">
        <v>143</v>
      </c>
      <c r="D1871">
        <v>65</v>
      </c>
      <c r="E1871" t="s">
        <v>148</v>
      </c>
      <c r="F1871">
        <v>1</v>
      </c>
      <c r="G1871">
        <v>70</v>
      </c>
      <c r="H1871" s="3">
        <v>334.7</v>
      </c>
      <c r="I1871">
        <v>13</v>
      </c>
      <c r="J1871" t="s">
        <v>2309</v>
      </c>
      <c r="K1871" t="s">
        <v>2138</v>
      </c>
      <c r="L1871">
        <v>5</v>
      </c>
    </row>
    <row r="1872" spans="1:12" ht="12.75">
      <c r="A1872">
        <v>304</v>
      </c>
      <c r="B1872">
        <v>1309</v>
      </c>
      <c r="C1872" t="s">
        <v>143</v>
      </c>
      <c r="D1872">
        <v>65</v>
      </c>
      <c r="E1872" t="s">
        <v>148</v>
      </c>
      <c r="F1872">
        <v>1</v>
      </c>
      <c r="G1872">
        <v>77</v>
      </c>
      <c r="H1872" s="3">
        <v>334.77</v>
      </c>
      <c r="I1872">
        <v>14</v>
      </c>
      <c r="J1872" t="s">
        <v>2310</v>
      </c>
      <c r="K1872" t="s">
        <v>2138</v>
      </c>
      <c r="L1872">
        <v>5</v>
      </c>
    </row>
    <row r="1873" spans="1:12" ht="12.75">
      <c r="A1873">
        <v>304</v>
      </c>
      <c r="B1873">
        <v>1309</v>
      </c>
      <c r="C1873" t="s">
        <v>143</v>
      </c>
      <c r="D1873">
        <v>65</v>
      </c>
      <c r="E1873" t="s">
        <v>148</v>
      </c>
      <c r="F1873">
        <v>1</v>
      </c>
      <c r="G1873">
        <v>88</v>
      </c>
      <c r="H1873" s="3">
        <v>334.88</v>
      </c>
      <c r="I1873">
        <v>15</v>
      </c>
      <c r="J1873" t="s">
        <v>2311</v>
      </c>
      <c r="K1873" t="s">
        <v>2138</v>
      </c>
      <c r="L1873">
        <v>5</v>
      </c>
    </row>
    <row r="1874" spans="1:12" ht="12.75">
      <c r="A1874">
        <v>304</v>
      </c>
      <c r="B1874">
        <v>1309</v>
      </c>
      <c r="C1874" t="s">
        <v>143</v>
      </c>
      <c r="D1874">
        <v>65</v>
      </c>
      <c r="E1874" t="s">
        <v>148</v>
      </c>
      <c r="F1874">
        <v>1</v>
      </c>
      <c r="G1874">
        <v>92</v>
      </c>
      <c r="H1874" s="3">
        <v>334.92</v>
      </c>
      <c r="I1874">
        <v>16</v>
      </c>
      <c r="J1874" t="s">
        <v>2312</v>
      </c>
      <c r="K1874" t="s">
        <v>2138</v>
      </c>
      <c r="L1874">
        <v>5</v>
      </c>
    </row>
    <row r="1875" spans="1:12" ht="12.75">
      <c r="A1875">
        <v>304</v>
      </c>
      <c r="B1875">
        <v>1309</v>
      </c>
      <c r="C1875" t="s">
        <v>143</v>
      </c>
      <c r="D1875">
        <v>65</v>
      </c>
      <c r="E1875" t="s">
        <v>148</v>
      </c>
      <c r="F1875">
        <v>1</v>
      </c>
      <c r="G1875">
        <v>101</v>
      </c>
      <c r="H1875" s="3">
        <v>335.01</v>
      </c>
      <c r="I1875">
        <v>17</v>
      </c>
      <c r="J1875" t="s">
        <v>2313</v>
      </c>
      <c r="K1875" t="s">
        <v>2138</v>
      </c>
      <c r="L1875">
        <v>5</v>
      </c>
    </row>
    <row r="1876" spans="1:12" ht="12.75">
      <c r="A1876">
        <v>304</v>
      </c>
      <c r="B1876">
        <v>1309</v>
      </c>
      <c r="C1876" t="s">
        <v>143</v>
      </c>
      <c r="D1876">
        <v>65</v>
      </c>
      <c r="E1876" t="s">
        <v>148</v>
      </c>
      <c r="F1876">
        <v>1</v>
      </c>
      <c r="G1876">
        <v>110</v>
      </c>
      <c r="H1876" s="3">
        <v>335.1</v>
      </c>
      <c r="I1876">
        <v>18</v>
      </c>
      <c r="J1876" t="s">
        <v>2314</v>
      </c>
      <c r="K1876" t="s">
        <v>2132</v>
      </c>
      <c r="L1876">
        <v>7</v>
      </c>
    </row>
    <row r="1877" spans="1:12" ht="12.75">
      <c r="A1877">
        <v>304</v>
      </c>
      <c r="B1877">
        <v>1309</v>
      </c>
      <c r="C1877" t="s">
        <v>143</v>
      </c>
      <c r="D1877">
        <v>65</v>
      </c>
      <c r="E1877" t="s">
        <v>148</v>
      </c>
      <c r="F1877">
        <v>1</v>
      </c>
      <c r="G1877">
        <v>116</v>
      </c>
      <c r="H1877" s="3">
        <v>335.16</v>
      </c>
      <c r="I1877">
        <v>19</v>
      </c>
      <c r="J1877" t="s">
        <v>2315</v>
      </c>
      <c r="K1877" t="s">
        <v>2132</v>
      </c>
      <c r="L1877">
        <v>7</v>
      </c>
    </row>
    <row r="1878" spans="1:12" ht="12.75">
      <c r="A1878">
        <v>304</v>
      </c>
      <c r="B1878">
        <v>1309</v>
      </c>
      <c r="C1878" t="s">
        <v>143</v>
      </c>
      <c r="D1878">
        <v>65</v>
      </c>
      <c r="E1878" t="s">
        <v>148</v>
      </c>
      <c r="F1878">
        <v>1</v>
      </c>
      <c r="G1878">
        <v>123</v>
      </c>
      <c r="H1878" s="3">
        <v>335.23</v>
      </c>
      <c r="I1878">
        <v>20</v>
      </c>
      <c r="J1878" t="s">
        <v>2316</v>
      </c>
      <c r="K1878" t="s">
        <v>2132</v>
      </c>
      <c r="L1878">
        <v>7</v>
      </c>
    </row>
    <row r="1879" spans="1:12" ht="12.75">
      <c r="A1879">
        <v>304</v>
      </c>
      <c r="B1879">
        <v>1309</v>
      </c>
      <c r="C1879" t="s">
        <v>143</v>
      </c>
      <c r="D1879">
        <v>65</v>
      </c>
      <c r="E1879" t="s">
        <v>148</v>
      </c>
      <c r="F1879">
        <v>1</v>
      </c>
      <c r="G1879">
        <v>129</v>
      </c>
      <c r="H1879" s="3">
        <v>335.29</v>
      </c>
      <c r="I1879">
        <v>21</v>
      </c>
      <c r="J1879" t="s">
        <v>2060</v>
      </c>
      <c r="K1879" t="s">
        <v>2132</v>
      </c>
      <c r="L1879">
        <v>7</v>
      </c>
    </row>
    <row r="1880" spans="1:12" ht="12.75">
      <c r="A1880">
        <v>304</v>
      </c>
      <c r="B1880">
        <v>1309</v>
      </c>
      <c r="C1880" t="s">
        <v>143</v>
      </c>
      <c r="D1880">
        <v>65</v>
      </c>
      <c r="E1880" t="s">
        <v>148</v>
      </c>
      <c r="F1880">
        <v>1</v>
      </c>
      <c r="G1880">
        <v>135</v>
      </c>
      <c r="H1880" s="3">
        <v>335.35</v>
      </c>
      <c r="I1880">
        <v>22</v>
      </c>
      <c r="J1880" t="s">
        <v>2061</v>
      </c>
      <c r="K1880" t="s">
        <v>2132</v>
      </c>
      <c r="L1880">
        <v>7</v>
      </c>
    </row>
    <row r="1881" spans="1:12" ht="12.75">
      <c r="A1881">
        <v>304</v>
      </c>
      <c r="B1881">
        <v>1309</v>
      </c>
      <c r="C1881" t="s">
        <v>143</v>
      </c>
      <c r="D1881">
        <v>65</v>
      </c>
      <c r="E1881" t="s">
        <v>148</v>
      </c>
      <c r="F1881">
        <v>1</v>
      </c>
      <c r="G1881">
        <v>140</v>
      </c>
      <c r="H1881" s="3">
        <v>335.4</v>
      </c>
      <c r="I1881">
        <v>23</v>
      </c>
      <c r="J1881" t="s">
        <v>2062</v>
      </c>
      <c r="K1881" t="s">
        <v>2132</v>
      </c>
      <c r="L1881">
        <v>7</v>
      </c>
    </row>
    <row r="1882" spans="1:12" ht="12.75">
      <c r="A1882">
        <v>304</v>
      </c>
      <c r="B1882">
        <v>1309</v>
      </c>
      <c r="C1882" t="s">
        <v>143</v>
      </c>
      <c r="D1882">
        <v>65</v>
      </c>
      <c r="E1882" t="s">
        <v>148</v>
      </c>
      <c r="F1882">
        <v>1</v>
      </c>
      <c r="G1882">
        <v>143</v>
      </c>
      <c r="H1882" s="3">
        <v>335.43</v>
      </c>
      <c r="I1882">
        <v>24</v>
      </c>
      <c r="J1882" t="s">
        <v>2063</v>
      </c>
      <c r="K1882" t="s">
        <v>2132</v>
      </c>
      <c r="L1882">
        <v>7</v>
      </c>
    </row>
    <row r="1883" spans="1:12" ht="12.75">
      <c r="A1883">
        <v>304</v>
      </c>
      <c r="B1883">
        <v>1309</v>
      </c>
      <c r="C1883" t="s">
        <v>143</v>
      </c>
      <c r="D1883">
        <v>65</v>
      </c>
      <c r="E1883" t="s">
        <v>148</v>
      </c>
      <c r="F1883">
        <v>2</v>
      </c>
      <c r="G1883">
        <v>0</v>
      </c>
      <c r="H1883" s="3">
        <v>335.5</v>
      </c>
      <c r="I1883">
        <v>1</v>
      </c>
      <c r="J1883" t="s">
        <v>2064</v>
      </c>
      <c r="K1883" t="s">
        <v>2132</v>
      </c>
      <c r="L1883">
        <v>7</v>
      </c>
    </row>
    <row r="1884" spans="1:12" ht="12.75">
      <c r="A1884">
        <v>304</v>
      </c>
      <c r="B1884">
        <v>1309</v>
      </c>
      <c r="C1884" t="s">
        <v>143</v>
      </c>
      <c r="D1884">
        <v>65</v>
      </c>
      <c r="E1884" t="s">
        <v>148</v>
      </c>
      <c r="F1884">
        <v>2</v>
      </c>
      <c r="G1884">
        <v>6</v>
      </c>
      <c r="H1884" s="3">
        <v>335.56</v>
      </c>
      <c r="I1884">
        <v>2</v>
      </c>
      <c r="J1884" t="s">
        <v>2065</v>
      </c>
      <c r="K1884" t="s">
        <v>2132</v>
      </c>
      <c r="L1884">
        <v>7</v>
      </c>
    </row>
    <row r="1885" spans="1:12" ht="12.75">
      <c r="A1885">
        <v>304</v>
      </c>
      <c r="B1885">
        <v>1309</v>
      </c>
      <c r="C1885" t="s">
        <v>143</v>
      </c>
      <c r="D1885">
        <v>65</v>
      </c>
      <c r="E1885" t="s">
        <v>148</v>
      </c>
      <c r="F1885">
        <v>2</v>
      </c>
      <c r="G1885">
        <v>11</v>
      </c>
      <c r="H1885" s="3">
        <v>335.61</v>
      </c>
      <c r="I1885">
        <v>3</v>
      </c>
      <c r="J1885" t="s">
        <v>2066</v>
      </c>
      <c r="K1885" t="s">
        <v>2132</v>
      </c>
      <c r="L1885">
        <v>7</v>
      </c>
    </row>
    <row r="1886" spans="1:12" ht="12.75">
      <c r="A1886">
        <v>304</v>
      </c>
      <c r="B1886">
        <v>1309</v>
      </c>
      <c r="C1886" t="s">
        <v>143</v>
      </c>
      <c r="D1886">
        <v>65</v>
      </c>
      <c r="E1886" t="s">
        <v>148</v>
      </c>
      <c r="F1886">
        <v>2</v>
      </c>
      <c r="G1886">
        <v>36</v>
      </c>
      <c r="H1886" s="3">
        <v>335.86</v>
      </c>
      <c r="I1886">
        <v>4</v>
      </c>
      <c r="J1886" t="s">
        <v>2067</v>
      </c>
      <c r="K1886" t="s">
        <v>2132</v>
      </c>
      <c r="L1886">
        <v>7</v>
      </c>
    </row>
    <row r="1887" spans="1:12" ht="12.75">
      <c r="A1887">
        <v>304</v>
      </c>
      <c r="B1887">
        <v>1309</v>
      </c>
      <c r="C1887" t="s">
        <v>143</v>
      </c>
      <c r="D1887">
        <v>65</v>
      </c>
      <c r="E1887" t="s">
        <v>148</v>
      </c>
      <c r="F1887">
        <v>2</v>
      </c>
      <c r="G1887">
        <v>40</v>
      </c>
      <c r="H1887" s="3">
        <v>335.9</v>
      </c>
      <c r="I1887">
        <v>5</v>
      </c>
      <c r="J1887" t="s">
        <v>2068</v>
      </c>
      <c r="K1887" t="s">
        <v>2132</v>
      </c>
      <c r="L1887">
        <v>7</v>
      </c>
    </row>
    <row r="1888" spans="1:12" ht="12.75">
      <c r="A1888">
        <v>304</v>
      </c>
      <c r="B1888">
        <v>1309</v>
      </c>
      <c r="C1888" t="s">
        <v>143</v>
      </c>
      <c r="D1888">
        <v>65</v>
      </c>
      <c r="E1888" t="s">
        <v>148</v>
      </c>
      <c r="F1888">
        <v>2</v>
      </c>
      <c r="G1888">
        <v>46</v>
      </c>
      <c r="H1888" s="3">
        <v>335.96</v>
      </c>
      <c r="I1888">
        <v>6</v>
      </c>
      <c r="J1888" t="s">
        <v>2069</v>
      </c>
      <c r="K1888" t="s">
        <v>2177</v>
      </c>
      <c r="L1888">
        <v>7</v>
      </c>
    </row>
    <row r="1889" spans="1:12" ht="12.75">
      <c r="A1889">
        <v>304</v>
      </c>
      <c r="B1889">
        <v>1309</v>
      </c>
      <c r="C1889" t="s">
        <v>143</v>
      </c>
      <c r="D1889">
        <v>65</v>
      </c>
      <c r="E1889" t="s">
        <v>148</v>
      </c>
      <c r="F1889">
        <v>2</v>
      </c>
      <c r="G1889">
        <v>58</v>
      </c>
      <c r="H1889" s="3">
        <v>336.08</v>
      </c>
      <c r="I1889">
        <v>7</v>
      </c>
      <c r="J1889" t="s">
        <v>2070</v>
      </c>
      <c r="K1889" t="s">
        <v>1988</v>
      </c>
      <c r="L1889">
        <v>4</v>
      </c>
    </row>
    <row r="1890" spans="1:12" ht="12.75">
      <c r="A1890">
        <v>304</v>
      </c>
      <c r="B1890">
        <v>1309</v>
      </c>
      <c r="C1890" t="s">
        <v>143</v>
      </c>
      <c r="D1890">
        <v>65</v>
      </c>
      <c r="E1890" t="s">
        <v>148</v>
      </c>
      <c r="F1890">
        <v>2</v>
      </c>
      <c r="G1890">
        <v>72</v>
      </c>
      <c r="H1890" s="3">
        <v>336.22</v>
      </c>
      <c r="I1890">
        <v>8</v>
      </c>
      <c r="J1890" t="s">
        <v>2071</v>
      </c>
      <c r="K1890" t="s">
        <v>1988</v>
      </c>
      <c r="L1890">
        <v>4</v>
      </c>
    </row>
    <row r="1891" spans="1:12" ht="12.75">
      <c r="A1891">
        <v>304</v>
      </c>
      <c r="B1891">
        <v>1309</v>
      </c>
      <c r="C1891" t="s">
        <v>143</v>
      </c>
      <c r="D1891">
        <v>65</v>
      </c>
      <c r="E1891" t="s">
        <v>148</v>
      </c>
      <c r="F1891">
        <v>2</v>
      </c>
      <c r="G1891">
        <v>77</v>
      </c>
      <c r="H1891" s="3">
        <v>336.27</v>
      </c>
      <c r="I1891">
        <v>9</v>
      </c>
      <c r="J1891" t="s">
        <v>2072</v>
      </c>
      <c r="K1891" t="s">
        <v>1988</v>
      </c>
      <c r="L1891">
        <v>4</v>
      </c>
    </row>
    <row r="1892" spans="1:12" ht="12.75">
      <c r="A1892">
        <v>304</v>
      </c>
      <c r="B1892">
        <v>1309</v>
      </c>
      <c r="C1892" t="s">
        <v>143</v>
      </c>
      <c r="D1892">
        <v>65</v>
      </c>
      <c r="E1892" t="s">
        <v>148</v>
      </c>
      <c r="F1892">
        <v>2</v>
      </c>
      <c r="G1892">
        <v>90</v>
      </c>
      <c r="H1892" s="3">
        <v>336.4</v>
      </c>
      <c r="I1892">
        <v>10</v>
      </c>
      <c r="J1892" t="s">
        <v>2073</v>
      </c>
      <c r="K1892" t="s">
        <v>1988</v>
      </c>
      <c r="L1892">
        <v>4</v>
      </c>
    </row>
    <row r="1893" spans="1:12" ht="12.75">
      <c r="A1893">
        <v>304</v>
      </c>
      <c r="B1893">
        <v>1309</v>
      </c>
      <c r="C1893" t="s">
        <v>143</v>
      </c>
      <c r="D1893">
        <v>65</v>
      </c>
      <c r="E1893" t="s">
        <v>148</v>
      </c>
      <c r="F1893">
        <v>2</v>
      </c>
      <c r="G1893">
        <v>96</v>
      </c>
      <c r="H1893" s="3">
        <v>336.46</v>
      </c>
      <c r="I1893">
        <v>11</v>
      </c>
      <c r="J1893" t="s">
        <v>2074</v>
      </c>
      <c r="K1893" t="s">
        <v>1988</v>
      </c>
      <c r="L1893">
        <v>4</v>
      </c>
    </row>
    <row r="1894" spans="1:12" ht="12.75">
      <c r="A1894">
        <v>304</v>
      </c>
      <c r="B1894">
        <v>1309</v>
      </c>
      <c r="C1894" t="s">
        <v>143</v>
      </c>
      <c r="D1894">
        <v>65</v>
      </c>
      <c r="E1894" t="s">
        <v>148</v>
      </c>
      <c r="F1894">
        <v>2</v>
      </c>
      <c r="G1894">
        <v>104</v>
      </c>
      <c r="H1894" s="3">
        <v>336.54</v>
      </c>
      <c r="I1894">
        <v>12</v>
      </c>
      <c r="J1894" t="s">
        <v>2075</v>
      </c>
      <c r="K1894" t="s">
        <v>1988</v>
      </c>
      <c r="L1894">
        <v>4</v>
      </c>
    </row>
    <row r="1895" spans="1:12" ht="12.75">
      <c r="A1895">
        <v>304</v>
      </c>
      <c r="B1895">
        <v>1309</v>
      </c>
      <c r="C1895" t="s">
        <v>143</v>
      </c>
      <c r="D1895">
        <v>65</v>
      </c>
      <c r="E1895" t="s">
        <v>148</v>
      </c>
      <c r="F1895">
        <v>2</v>
      </c>
      <c r="G1895">
        <v>110</v>
      </c>
      <c r="H1895" s="3">
        <v>336.6</v>
      </c>
      <c r="I1895">
        <v>13</v>
      </c>
      <c r="J1895" t="s">
        <v>2076</v>
      </c>
      <c r="K1895" t="s">
        <v>1988</v>
      </c>
      <c r="L1895">
        <v>4</v>
      </c>
    </row>
    <row r="1896" spans="1:12" ht="12.75">
      <c r="A1896">
        <v>304</v>
      </c>
      <c r="B1896">
        <v>1309</v>
      </c>
      <c r="C1896" t="s">
        <v>143</v>
      </c>
      <c r="D1896">
        <v>65</v>
      </c>
      <c r="E1896" t="s">
        <v>148</v>
      </c>
      <c r="F1896">
        <v>2</v>
      </c>
      <c r="G1896">
        <v>123</v>
      </c>
      <c r="H1896" s="3">
        <v>336.73</v>
      </c>
      <c r="I1896">
        <v>14</v>
      </c>
      <c r="J1896" t="s">
        <v>2077</v>
      </c>
      <c r="K1896" t="s">
        <v>1988</v>
      </c>
      <c r="L1896">
        <v>4</v>
      </c>
    </row>
    <row r="1897" spans="1:12" ht="12.75">
      <c r="A1897">
        <v>304</v>
      </c>
      <c r="B1897">
        <v>1309</v>
      </c>
      <c r="C1897" t="s">
        <v>143</v>
      </c>
      <c r="D1897">
        <v>66</v>
      </c>
      <c r="E1897" t="s">
        <v>148</v>
      </c>
      <c r="F1897">
        <v>1</v>
      </c>
      <c r="G1897">
        <v>0</v>
      </c>
      <c r="H1897" s="3">
        <v>338.8</v>
      </c>
      <c r="I1897">
        <v>1</v>
      </c>
      <c r="J1897" t="s">
        <v>2078</v>
      </c>
      <c r="K1897" t="s">
        <v>1988</v>
      </c>
      <c r="L1897">
        <v>4</v>
      </c>
    </row>
    <row r="1898" spans="1:12" ht="12.75">
      <c r="A1898">
        <v>304</v>
      </c>
      <c r="B1898">
        <v>1309</v>
      </c>
      <c r="C1898" t="s">
        <v>143</v>
      </c>
      <c r="D1898">
        <v>66</v>
      </c>
      <c r="E1898" t="s">
        <v>148</v>
      </c>
      <c r="F1898">
        <v>1</v>
      </c>
      <c r="G1898">
        <v>41</v>
      </c>
      <c r="H1898" s="3">
        <v>339.21</v>
      </c>
      <c r="I1898">
        <v>2</v>
      </c>
      <c r="J1898" t="s">
        <v>2079</v>
      </c>
      <c r="K1898" t="s">
        <v>1988</v>
      </c>
      <c r="L1898">
        <v>4</v>
      </c>
    </row>
    <row r="1899" spans="1:12" ht="12.75">
      <c r="A1899">
        <v>304</v>
      </c>
      <c r="B1899">
        <v>1309</v>
      </c>
      <c r="C1899" t="s">
        <v>143</v>
      </c>
      <c r="D1899">
        <v>66</v>
      </c>
      <c r="E1899" t="s">
        <v>148</v>
      </c>
      <c r="F1899">
        <v>1</v>
      </c>
      <c r="G1899">
        <v>46</v>
      </c>
      <c r="H1899" s="3">
        <v>339.26</v>
      </c>
      <c r="I1899">
        <v>3</v>
      </c>
      <c r="J1899" t="s">
        <v>2080</v>
      </c>
      <c r="K1899" t="s">
        <v>1988</v>
      </c>
      <c r="L1899">
        <v>4</v>
      </c>
    </row>
    <row r="1900" spans="1:12" ht="12.75">
      <c r="A1900">
        <v>304</v>
      </c>
      <c r="B1900">
        <v>1309</v>
      </c>
      <c r="C1900" t="s">
        <v>143</v>
      </c>
      <c r="D1900">
        <v>66</v>
      </c>
      <c r="E1900" t="s">
        <v>148</v>
      </c>
      <c r="F1900">
        <v>1</v>
      </c>
      <c r="G1900">
        <v>50</v>
      </c>
      <c r="H1900" s="3">
        <v>339.3</v>
      </c>
      <c r="I1900">
        <v>4</v>
      </c>
      <c r="J1900" t="s">
        <v>2081</v>
      </c>
      <c r="K1900" t="s">
        <v>1988</v>
      </c>
      <c r="L1900">
        <v>4</v>
      </c>
    </row>
    <row r="1901" spans="1:12" ht="12.75">
      <c r="A1901">
        <v>304</v>
      </c>
      <c r="B1901">
        <v>1309</v>
      </c>
      <c r="C1901" t="s">
        <v>143</v>
      </c>
      <c r="D1901">
        <v>66</v>
      </c>
      <c r="E1901" t="s">
        <v>148</v>
      </c>
      <c r="F1901">
        <v>1</v>
      </c>
      <c r="G1901">
        <v>54</v>
      </c>
      <c r="H1901" s="3">
        <v>339.34</v>
      </c>
      <c r="I1901">
        <v>5</v>
      </c>
      <c r="J1901" t="s">
        <v>2082</v>
      </c>
      <c r="K1901" t="s">
        <v>2132</v>
      </c>
      <c r="L1901">
        <v>7</v>
      </c>
    </row>
    <row r="1902" spans="1:12" ht="12.75">
      <c r="A1902">
        <v>304</v>
      </c>
      <c r="B1902">
        <v>1309</v>
      </c>
      <c r="C1902" t="s">
        <v>143</v>
      </c>
      <c r="D1902">
        <v>66</v>
      </c>
      <c r="E1902" t="s">
        <v>148</v>
      </c>
      <c r="F1902">
        <v>1</v>
      </c>
      <c r="G1902">
        <v>59</v>
      </c>
      <c r="H1902" s="3">
        <v>339.39</v>
      </c>
      <c r="I1902">
        <v>6</v>
      </c>
      <c r="J1902" t="s">
        <v>2083</v>
      </c>
      <c r="K1902" t="s">
        <v>2132</v>
      </c>
      <c r="L1902">
        <v>7</v>
      </c>
    </row>
    <row r="1903" spans="1:12" ht="12.75">
      <c r="A1903">
        <v>304</v>
      </c>
      <c r="B1903">
        <v>1309</v>
      </c>
      <c r="C1903" t="s">
        <v>143</v>
      </c>
      <c r="D1903">
        <v>66</v>
      </c>
      <c r="E1903" t="s">
        <v>148</v>
      </c>
      <c r="F1903">
        <v>1</v>
      </c>
      <c r="G1903">
        <v>64</v>
      </c>
      <c r="H1903" s="3">
        <v>339.44</v>
      </c>
      <c r="I1903">
        <v>7</v>
      </c>
      <c r="J1903" t="s">
        <v>2084</v>
      </c>
      <c r="K1903" t="s">
        <v>1988</v>
      </c>
      <c r="L1903">
        <v>4</v>
      </c>
    </row>
    <row r="1904" spans="1:12" ht="12.75">
      <c r="A1904">
        <v>304</v>
      </c>
      <c r="B1904">
        <v>1309</v>
      </c>
      <c r="C1904" t="s">
        <v>143</v>
      </c>
      <c r="D1904">
        <v>66</v>
      </c>
      <c r="E1904" t="s">
        <v>148</v>
      </c>
      <c r="F1904">
        <v>1</v>
      </c>
      <c r="G1904">
        <v>70</v>
      </c>
      <c r="H1904" s="3">
        <v>339.5</v>
      </c>
      <c r="I1904">
        <v>8</v>
      </c>
      <c r="J1904" t="s">
        <v>2085</v>
      </c>
      <c r="K1904" t="s">
        <v>1988</v>
      </c>
      <c r="L1904">
        <v>4</v>
      </c>
    </row>
    <row r="1905" spans="1:12" ht="12.75">
      <c r="A1905">
        <v>304</v>
      </c>
      <c r="B1905">
        <v>1309</v>
      </c>
      <c r="C1905" t="s">
        <v>143</v>
      </c>
      <c r="D1905">
        <v>66</v>
      </c>
      <c r="E1905" t="s">
        <v>148</v>
      </c>
      <c r="F1905">
        <v>1</v>
      </c>
      <c r="G1905">
        <v>73</v>
      </c>
      <c r="H1905" s="3">
        <v>339.53</v>
      </c>
      <c r="I1905">
        <v>9</v>
      </c>
      <c r="J1905" t="s">
        <v>2086</v>
      </c>
      <c r="K1905" t="s">
        <v>2138</v>
      </c>
      <c r="L1905">
        <v>5</v>
      </c>
    </row>
    <row r="1906" spans="1:12" ht="12.75">
      <c r="A1906">
        <v>304</v>
      </c>
      <c r="B1906">
        <v>1309</v>
      </c>
      <c r="C1906" t="s">
        <v>143</v>
      </c>
      <c r="D1906">
        <v>66</v>
      </c>
      <c r="E1906" t="s">
        <v>148</v>
      </c>
      <c r="F1906">
        <v>1</v>
      </c>
      <c r="G1906">
        <v>78</v>
      </c>
      <c r="H1906" s="3">
        <v>339.58</v>
      </c>
      <c r="I1906">
        <v>10</v>
      </c>
      <c r="J1906" t="s">
        <v>2087</v>
      </c>
      <c r="K1906" t="s">
        <v>2138</v>
      </c>
      <c r="L1906">
        <v>5</v>
      </c>
    </row>
    <row r="1907" spans="1:12" ht="12.75">
      <c r="A1907">
        <v>304</v>
      </c>
      <c r="B1907">
        <v>1309</v>
      </c>
      <c r="C1907" t="s">
        <v>143</v>
      </c>
      <c r="D1907">
        <v>66</v>
      </c>
      <c r="E1907" t="s">
        <v>148</v>
      </c>
      <c r="F1907">
        <v>1</v>
      </c>
      <c r="G1907">
        <v>84</v>
      </c>
      <c r="H1907" s="3">
        <v>339.64</v>
      </c>
      <c r="I1907">
        <v>11</v>
      </c>
      <c r="J1907" t="s">
        <v>2088</v>
      </c>
      <c r="K1907" t="s">
        <v>2138</v>
      </c>
      <c r="L1907">
        <v>5</v>
      </c>
    </row>
    <row r="1908" spans="1:12" ht="12.75">
      <c r="A1908">
        <v>304</v>
      </c>
      <c r="B1908">
        <v>1309</v>
      </c>
      <c r="C1908" t="s">
        <v>143</v>
      </c>
      <c r="D1908">
        <v>66</v>
      </c>
      <c r="E1908" t="s">
        <v>148</v>
      </c>
      <c r="F1908">
        <v>1</v>
      </c>
      <c r="G1908">
        <v>87</v>
      </c>
      <c r="H1908" s="3">
        <v>339.67</v>
      </c>
      <c r="I1908">
        <v>12</v>
      </c>
      <c r="J1908" t="s">
        <v>2089</v>
      </c>
      <c r="K1908" t="s">
        <v>2138</v>
      </c>
      <c r="L1908">
        <v>5</v>
      </c>
    </row>
    <row r="1909" spans="1:12" ht="12.75">
      <c r="A1909">
        <v>304</v>
      </c>
      <c r="B1909">
        <v>1309</v>
      </c>
      <c r="C1909" t="s">
        <v>143</v>
      </c>
      <c r="D1909">
        <v>66</v>
      </c>
      <c r="E1909" t="s">
        <v>148</v>
      </c>
      <c r="F1909">
        <v>1</v>
      </c>
      <c r="G1909">
        <v>90</v>
      </c>
      <c r="H1909" s="3">
        <v>339.7</v>
      </c>
      <c r="I1909">
        <v>13</v>
      </c>
      <c r="J1909" t="s">
        <v>2090</v>
      </c>
      <c r="K1909" t="s">
        <v>2138</v>
      </c>
      <c r="L1909">
        <v>5</v>
      </c>
    </row>
    <row r="1910" spans="1:12" ht="12.75">
      <c r="A1910">
        <v>304</v>
      </c>
      <c r="B1910">
        <v>1309</v>
      </c>
      <c r="C1910" t="s">
        <v>143</v>
      </c>
      <c r="D1910">
        <v>66</v>
      </c>
      <c r="E1910" t="s">
        <v>148</v>
      </c>
      <c r="F1910">
        <v>1</v>
      </c>
      <c r="G1910">
        <v>97</v>
      </c>
      <c r="H1910" s="3">
        <v>339.77</v>
      </c>
      <c r="I1910">
        <v>14</v>
      </c>
      <c r="J1910" t="s">
        <v>2091</v>
      </c>
      <c r="K1910" t="s">
        <v>2138</v>
      </c>
      <c r="L1910">
        <v>5</v>
      </c>
    </row>
    <row r="1911" spans="1:12" ht="12.75">
      <c r="A1911">
        <v>304</v>
      </c>
      <c r="B1911">
        <v>1309</v>
      </c>
      <c r="C1911" t="s">
        <v>143</v>
      </c>
      <c r="D1911">
        <v>66</v>
      </c>
      <c r="E1911" t="s">
        <v>148</v>
      </c>
      <c r="F1911">
        <v>1</v>
      </c>
      <c r="G1911">
        <v>104</v>
      </c>
      <c r="H1911" s="3">
        <v>339.84</v>
      </c>
      <c r="I1911">
        <v>15</v>
      </c>
      <c r="J1911" t="s">
        <v>2092</v>
      </c>
      <c r="K1911" t="s">
        <v>2138</v>
      </c>
      <c r="L1911">
        <v>5</v>
      </c>
    </row>
    <row r="1912" spans="1:12" ht="12.75">
      <c r="A1912">
        <v>304</v>
      </c>
      <c r="B1912">
        <v>1309</v>
      </c>
      <c r="C1912" t="s">
        <v>143</v>
      </c>
      <c r="D1912">
        <v>66</v>
      </c>
      <c r="E1912" t="s">
        <v>148</v>
      </c>
      <c r="F1912">
        <v>1</v>
      </c>
      <c r="G1912">
        <v>110</v>
      </c>
      <c r="H1912" s="3">
        <v>339.9</v>
      </c>
      <c r="I1912">
        <v>16</v>
      </c>
      <c r="J1912" t="s">
        <v>2093</v>
      </c>
      <c r="K1912" t="s">
        <v>2138</v>
      </c>
      <c r="L1912">
        <v>5</v>
      </c>
    </row>
    <row r="1913" spans="1:12" ht="12.75">
      <c r="A1913">
        <v>304</v>
      </c>
      <c r="B1913">
        <v>1309</v>
      </c>
      <c r="C1913" t="s">
        <v>143</v>
      </c>
      <c r="D1913">
        <v>66</v>
      </c>
      <c r="E1913" t="s">
        <v>148</v>
      </c>
      <c r="F1913">
        <v>1</v>
      </c>
      <c r="G1913">
        <v>114</v>
      </c>
      <c r="H1913" s="3">
        <v>339.94</v>
      </c>
      <c r="I1913">
        <v>17</v>
      </c>
      <c r="J1913" t="s">
        <v>2094</v>
      </c>
      <c r="K1913" t="s">
        <v>2095</v>
      </c>
      <c r="L1913">
        <v>6</v>
      </c>
    </row>
    <row r="1914" spans="1:12" ht="12.75">
      <c r="A1914">
        <v>304</v>
      </c>
      <c r="B1914">
        <v>1309</v>
      </c>
      <c r="C1914" t="s">
        <v>143</v>
      </c>
      <c r="D1914">
        <v>66</v>
      </c>
      <c r="E1914" t="s">
        <v>148</v>
      </c>
      <c r="F1914">
        <v>1</v>
      </c>
      <c r="G1914">
        <v>119</v>
      </c>
      <c r="H1914" s="3">
        <v>339.99</v>
      </c>
      <c r="I1914">
        <v>18</v>
      </c>
      <c r="J1914" t="s">
        <v>2096</v>
      </c>
      <c r="K1914" t="s">
        <v>1988</v>
      </c>
      <c r="L1914">
        <v>4</v>
      </c>
    </row>
    <row r="1915" spans="1:12" ht="12.75">
      <c r="A1915">
        <v>304</v>
      </c>
      <c r="B1915">
        <v>1309</v>
      </c>
      <c r="C1915" t="s">
        <v>143</v>
      </c>
      <c r="D1915">
        <v>66</v>
      </c>
      <c r="E1915" t="s">
        <v>148</v>
      </c>
      <c r="F1915">
        <v>1</v>
      </c>
      <c r="G1915">
        <v>132</v>
      </c>
      <c r="H1915" s="3">
        <v>340.12</v>
      </c>
      <c r="I1915">
        <v>19</v>
      </c>
      <c r="J1915" t="s">
        <v>2097</v>
      </c>
      <c r="K1915" t="s">
        <v>2095</v>
      </c>
      <c r="L1915">
        <v>6</v>
      </c>
    </row>
    <row r="1916" spans="1:12" ht="12.75">
      <c r="A1916">
        <v>304</v>
      </c>
      <c r="B1916">
        <v>1309</v>
      </c>
      <c r="C1916" t="s">
        <v>143</v>
      </c>
      <c r="D1916">
        <v>66</v>
      </c>
      <c r="E1916" t="s">
        <v>148</v>
      </c>
      <c r="F1916">
        <v>2</v>
      </c>
      <c r="G1916">
        <v>0</v>
      </c>
      <c r="H1916" s="3">
        <v>340.3</v>
      </c>
      <c r="I1916">
        <v>1</v>
      </c>
      <c r="J1916" t="s">
        <v>2098</v>
      </c>
      <c r="K1916" t="s">
        <v>2095</v>
      </c>
      <c r="L1916">
        <v>6</v>
      </c>
    </row>
    <row r="1917" spans="1:12" ht="12.75">
      <c r="A1917">
        <v>304</v>
      </c>
      <c r="B1917">
        <v>1309</v>
      </c>
      <c r="C1917" t="s">
        <v>143</v>
      </c>
      <c r="D1917">
        <v>66</v>
      </c>
      <c r="E1917" t="s">
        <v>148</v>
      </c>
      <c r="F1917">
        <v>2</v>
      </c>
      <c r="G1917">
        <v>3</v>
      </c>
      <c r="H1917" s="3">
        <v>340.33</v>
      </c>
      <c r="I1917">
        <v>2</v>
      </c>
      <c r="J1917" t="s">
        <v>2099</v>
      </c>
      <c r="K1917" t="s">
        <v>2095</v>
      </c>
      <c r="L1917">
        <v>6</v>
      </c>
    </row>
    <row r="1918" spans="1:12" ht="12.75">
      <c r="A1918">
        <v>304</v>
      </c>
      <c r="B1918">
        <v>1309</v>
      </c>
      <c r="C1918" t="s">
        <v>143</v>
      </c>
      <c r="D1918">
        <v>66</v>
      </c>
      <c r="E1918" t="s">
        <v>148</v>
      </c>
      <c r="F1918">
        <v>2</v>
      </c>
      <c r="G1918">
        <v>10</v>
      </c>
      <c r="H1918" s="3">
        <v>340.4</v>
      </c>
      <c r="I1918">
        <v>3</v>
      </c>
      <c r="J1918" t="s">
        <v>2100</v>
      </c>
      <c r="K1918" t="s">
        <v>2095</v>
      </c>
      <c r="L1918">
        <v>6</v>
      </c>
    </row>
    <row r="1919" spans="1:12" ht="12.75">
      <c r="A1919">
        <v>304</v>
      </c>
      <c r="B1919">
        <v>1309</v>
      </c>
      <c r="C1919" t="s">
        <v>143</v>
      </c>
      <c r="D1919">
        <v>66</v>
      </c>
      <c r="E1919" t="s">
        <v>148</v>
      </c>
      <c r="F1919">
        <v>2</v>
      </c>
      <c r="G1919">
        <v>22</v>
      </c>
      <c r="H1919" s="3">
        <v>340.52</v>
      </c>
      <c r="I1919">
        <v>4</v>
      </c>
      <c r="J1919" t="s">
        <v>2101</v>
      </c>
      <c r="K1919" t="s">
        <v>2095</v>
      </c>
      <c r="L1919">
        <v>6</v>
      </c>
    </row>
    <row r="1920" spans="1:12" ht="12.75">
      <c r="A1920">
        <v>304</v>
      </c>
      <c r="B1920">
        <v>1309</v>
      </c>
      <c r="C1920" t="s">
        <v>143</v>
      </c>
      <c r="D1920">
        <v>66</v>
      </c>
      <c r="E1920" t="s">
        <v>148</v>
      </c>
      <c r="F1920">
        <v>2</v>
      </c>
      <c r="G1920">
        <v>26</v>
      </c>
      <c r="H1920" s="3">
        <v>340.56</v>
      </c>
      <c r="I1920">
        <v>5</v>
      </c>
      <c r="J1920" t="s">
        <v>2102</v>
      </c>
      <c r="K1920" t="s">
        <v>2095</v>
      </c>
      <c r="L1920">
        <v>6</v>
      </c>
    </row>
    <row r="1921" spans="1:12" ht="12.75">
      <c r="A1921">
        <v>304</v>
      </c>
      <c r="B1921">
        <v>1309</v>
      </c>
      <c r="C1921" t="s">
        <v>143</v>
      </c>
      <c r="D1921">
        <v>66</v>
      </c>
      <c r="E1921" t="s">
        <v>148</v>
      </c>
      <c r="F1921">
        <v>2</v>
      </c>
      <c r="G1921">
        <v>31</v>
      </c>
      <c r="H1921" s="3">
        <v>340.61</v>
      </c>
      <c r="I1921">
        <v>6</v>
      </c>
      <c r="J1921" t="s">
        <v>2103</v>
      </c>
      <c r="K1921" t="s">
        <v>2095</v>
      </c>
      <c r="L1921">
        <v>6</v>
      </c>
    </row>
    <row r="1922" spans="1:12" ht="12.75">
      <c r="A1922">
        <v>304</v>
      </c>
      <c r="B1922">
        <v>1309</v>
      </c>
      <c r="C1922" t="s">
        <v>143</v>
      </c>
      <c r="D1922">
        <v>66</v>
      </c>
      <c r="E1922" t="s">
        <v>148</v>
      </c>
      <c r="F1922">
        <v>2</v>
      </c>
      <c r="G1922">
        <v>35</v>
      </c>
      <c r="H1922" s="3">
        <v>340.65</v>
      </c>
      <c r="I1922">
        <v>7</v>
      </c>
      <c r="J1922" t="s">
        <v>2104</v>
      </c>
      <c r="K1922" t="s">
        <v>2095</v>
      </c>
      <c r="L1922">
        <v>6</v>
      </c>
    </row>
    <row r="1923" spans="1:12" ht="12.75">
      <c r="A1923">
        <v>304</v>
      </c>
      <c r="B1923">
        <v>1309</v>
      </c>
      <c r="C1923" t="s">
        <v>143</v>
      </c>
      <c r="D1923">
        <v>66</v>
      </c>
      <c r="E1923" t="s">
        <v>148</v>
      </c>
      <c r="F1923">
        <v>2</v>
      </c>
      <c r="G1923">
        <v>42</v>
      </c>
      <c r="H1923" s="3">
        <v>340.72</v>
      </c>
      <c r="I1923">
        <v>8</v>
      </c>
      <c r="J1923" t="s">
        <v>2105</v>
      </c>
      <c r="K1923" t="s">
        <v>2095</v>
      </c>
      <c r="L1923">
        <v>6</v>
      </c>
    </row>
    <row r="1924" spans="1:12" ht="12.75">
      <c r="A1924">
        <v>304</v>
      </c>
      <c r="B1924">
        <v>1309</v>
      </c>
      <c r="C1924" t="s">
        <v>143</v>
      </c>
      <c r="D1924">
        <v>66</v>
      </c>
      <c r="E1924" t="s">
        <v>148</v>
      </c>
      <c r="F1924">
        <v>2</v>
      </c>
      <c r="G1924">
        <v>49</v>
      </c>
      <c r="H1924" s="3">
        <v>340.79</v>
      </c>
      <c r="I1924">
        <v>9</v>
      </c>
      <c r="J1924" t="s">
        <v>2106</v>
      </c>
      <c r="K1924" t="s">
        <v>2095</v>
      </c>
      <c r="L1924">
        <v>6</v>
      </c>
    </row>
    <row r="1925" spans="1:12" ht="12.75">
      <c r="A1925">
        <v>304</v>
      </c>
      <c r="B1925">
        <v>1309</v>
      </c>
      <c r="C1925" t="s">
        <v>143</v>
      </c>
      <c r="D1925">
        <v>66</v>
      </c>
      <c r="E1925" t="s">
        <v>148</v>
      </c>
      <c r="F1925">
        <v>2</v>
      </c>
      <c r="G1925">
        <v>55</v>
      </c>
      <c r="H1925" s="3">
        <v>340.85</v>
      </c>
      <c r="I1925">
        <v>10</v>
      </c>
      <c r="J1925" t="s">
        <v>2107</v>
      </c>
      <c r="K1925" t="s">
        <v>2095</v>
      </c>
      <c r="L1925">
        <v>6</v>
      </c>
    </row>
    <row r="1926" spans="1:12" ht="12.75">
      <c r="A1926">
        <v>304</v>
      </c>
      <c r="B1926">
        <v>1309</v>
      </c>
      <c r="C1926" t="s">
        <v>143</v>
      </c>
      <c r="D1926">
        <v>66</v>
      </c>
      <c r="E1926" t="s">
        <v>148</v>
      </c>
      <c r="F1926">
        <v>2</v>
      </c>
      <c r="G1926">
        <v>58</v>
      </c>
      <c r="H1926" s="3">
        <v>340.88</v>
      </c>
      <c r="I1926">
        <v>11</v>
      </c>
      <c r="J1926" t="s">
        <v>2108</v>
      </c>
      <c r="K1926" t="s">
        <v>2095</v>
      </c>
      <c r="L1926">
        <v>6</v>
      </c>
    </row>
    <row r="1927" spans="1:12" ht="12.75">
      <c r="A1927">
        <v>304</v>
      </c>
      <c r="B1927">
        <v>1309</v>
      </c>
      <c r="C1927" t="s">
        <v>143</v>
      </c>
      <c r="D1927">
        <v>66</v>
      </c>
      <c r="E1927" t="s">
        <v>148</v>
      </c>
      <c r="F1927">
        <v>2</v>
      </c>
      <c r="G1927">
        <v>68</v>
      </c>
      <c r="H1927" s="3">
        <v>340.98</v>
      </c>
      <c r="I1927">
        <v>12</v>
      </c>
      <c r="J1927" t="s">
        <v>2109</v>
      </c>
      <c r="K1927" t="s">
        <v>2132</v>
      </c>
      <c r="L1927">
        <v>7</v>
      </c>
    </row>
    <row r="1928" spans="1:12" ht="12.75">
      <c r="A1928">
        <v>304</v>
      </c>
      <c r="B1928">
        <v>1309</v>
      </c>
      <c r="C1928" t="s">
        <v>143</v>
      </c>
      <c r="D1928">
        <v>66</v>
      </c>
      <c r="E1928" t="s">
        <v>148</v>
      </c>
      <c r="F1928">
        <v>2</v>
      </c>
      <c r="G1928">
        <v>75</v>
      </c>
      <c r="H1928" s="3">
        <v>341.05</v>
      </c>
      <c r="I1928">
        <v>13</v>
      </c>
      <c r="J1928" t="s">
        <v>2110</v>
      </c>
      <c r="K1928" t="s">
        <v>2132</v>
      </c>
      <c r="L1928">
        <v>7</v>
      </c>
    </row>
    <row r="1929" spans="1:12" ht="12.75">
      <c r="A1929">
        <v>304</v>
      </c>
      <c r="B1929">
        <v>1309</v>
      </c>
      <c r="C1929" t="s">
        <v>143</v>
      </c>
      <c r="D1929">
        <v>66</v>
      </c>
      <c r="E1929" t="s">
        <v>148</v>
      </c>
      <c r="F1929">
        <v>2</v>
      </c>
      <c r="G1929">
        <v>80</v>
      </c>
      <c r="H1929" s="3">
        <v>341.1</v>
      </c>
      <c r="I1929">
        <v>14</v>
      </c>
      <c r="J1929" t="s">
        <v>2111</v>
      </c>
      <c r="K1929" t="s">
        <v>2132</v>
      </c>
      <c r="L1929">
        <v>7</v>
      </c>
    </row>
    <row r="1930" spans="1:12" ht="12.75">
      <c r="A1930">
        <v>304</v>
      </c>
      <c r="B1930">
        <v>1309</v>
      </c>
      <c r="C1930" t="s">
        <v>143</v>
      </c>
      <c r="D1930">
        <v>66</v>
      </c>
      <c r="E1930" t="s">
        <v>148</v>
      </c>
      <c r="F1930">
        <v>2</v>
      </c>
      <c r="G1930">
        <v>85</v>
      </c>
      <c r="H1930" s="3">
        <v>341.15</v>
      </c>
      <c r="I1930">
        <v>15</v>
      </c>
      <c r="J1930" t="s">
        <v>2112</v>
      </c>
      <c r="K1930" t="s">
        <v>2132</v>
      </c>
      <c r="L1930">
        <v>7</v>
      </c>
    </row>
    <row r="1931" spans="1:12" ht="12.75">
      <c r="A1931">
        <v>304</v>
      </c>
      <c r="B1931">
        <v>1309</v>
      </c>
      <c r="C1931" t="s">
        <v>143</v>
      </c>
      <c r="D1931">
        <v>66</v>
      </c>
      <c r="E1931" t="s">
        <v>148</v>
      </c>
      <c r="F1931">
        <v>2</v>
      </c>
      <c r="G1931">
        <v>91</v>
      </c>
      <c r="H1931" s="3">
        <v>341.21</v>
      </c>
      <c r="I1931">
        <v>16</v>
      </c>
      <c r="J1931" t="s">
        <v>2113</v>
      </c>
      <c r="K1931" t="s">
        <v>2138</v>
      </c>
      <c r="L1931">
        <v>5</v>
      </c>
    </row>
    <row r="1932" spans="1:12" ht="12.75">
      <c r="A1932">
        <v>304</v>
      </c>
      <c r="B1932">
        <v>1309</v>
      </c>
      <c r="C1932" t="s">
        <v>143</v>
      </c>
      <c r="D1932">
        <v>66</v>
      </c>
      <c r="E1932" t="s">
        <v>148</v>
      </c>
      <c r="F1932">
        <v>2</v>
      </c>
      <c r="G1932">
        <v>96</v>
      </c>
      <c r="H1932" s="3">
        <v>341.26</v>
      </c>
      <c r="I1932">
        <v>17</v>
      </c>
      <c r="J1932" t="s">
        <v>2114</v>
      </c>
      <c r="K1932" t="s">
        <v>2138</v>
      </c>
      <c r="L1932">
        <v>5</v>
      </c>
    </row>
    <row r="1933" spans="1:12" ht="12.75">
      <c r="A1933">
        <v>304</v>
      </c>
      <c r="B1933">
        <v>1309</v>
      </c>
      <c r="C1933" t="s">
        <v>143</v>
      </c>
      <c r="D1933">
        <v>66</v>
      </c>
      <c r="E1933" t="s">
        <v>148</v>
      </c>
      <c r="F1933">
        <v>2</v>
      </c>
      <c r="G1933">
        <v>107</v>
      </c>
      <c r="H1933" s="3">
        <v>341.37</v>
      </c>
      <c r="I1933">
        <v>18</v>
      </c>
      <c r="J1933" t="s">
        <v>2115</v>
      </c>
      <c r="K1933" t="s">
        <v>2138</v>
      </c>
      <c r="L1933">
        <v>5</v>
      </c>
    </row>
    <row r="1934" spans="1:12" ht="12.75">
      <c r="A1934">
        <v>304</v>
      </c>
      <c r="B1934">
        <v>1309</v>
      </c>
      <c r="C1934" t="s">
        <v>143</v>
      </c>
      <c r="D1934">
        <v>66</v>
      </c>
      <c r="E1934" t="s">
        <v>148</v>
      </c>
      <c r="F1934">
        <v>2</v>
      </c>
      <c r="G1934">
        <v>112</v>
      </c>
      <c r="H1934" s="3">
        <v>341.42</v>
      </c>
      <c r="I1934">
        <v>19</v>
      </c>
      <c r="J1934" t="s">
        <v>2116</v>
      </c>
      <c r="K1934" t="s">
        <v>2138</v>
      </c>
      <c r="L1934">
        <v>5</v>
      </c>
    </row>
    <row r="1935" spans="1:12" ht="12.75">
      <c r="A1935">
        <v>304</v>
      </c>
      <c r="B1935">
        <v>1309</v>
      </c>
      <c r="C1935" t="s">
        <v>143</v>
      </c>
      <c r="D1935">
        <v>66</v>
      </c>
      <c r="E1935" t="s">
        <v>148</v>
      </c>
      <c r="F1935">
        <v>2</v>
      </c>
      <c r="G1935">
        <v>115</v>
      </c>
      <c r="H1935" s="3">
        <v>341.45</v>
      </c>
      <c r="I1935">
        <v>20</v>
      </c>
      <c r="J1935" t="s">
        <v>2117</v>
      </c>
      <c r="K1935" t="s">
        <v>2138</v>
      </c>
      <c r="L1935">
        <v>5</v>
      </c>
    </row>
    <row r="1936" spans="1:12" ht="12.75">
      <c r="A1936">
        <v>304</v>
      </c>
      <c r="B1936">
        <v>1309</v>
      </c>
      <c r="C1936" t="s">
        <v>143</v>
      </c>
      <c r="D1936">
        <v>66</v>
      </c>
      <c r="E1936" t="s">
        <v>148</v>
      </c>
      <c r="F1936">
        <v>2</v>
      </c>
      <c r="G1936">
        <v>122</v>
      </c>
      <c r="H1936" s="3">
        <v>341.52</v>
      </c>
      <c r="I1936">
        <v>21</v>
      </c>
      <c r="J1936" t="s">
        <v>2370</v>
      </c>
      <c r="K1936" t="s">
        <v>2138</v>
      </c>
      <c r="L1936">
        <v>5</v>
      </c>
    </row>
    <row r="1937" spans="1:12" ht="12.75">
      <c r="A1937">
        <v>304</v>
      </c>
      <c r="B1937">
        <v>1309</v>
      </c>
      <c r="C1937" t="s">
        <v>143</v>
      </c>
      <c r="D1937">
        <v>66</v>
      </c>
      <c r="E1937" t="s">
        <v>148</v>
      </c>
      <c r="F1937">
        <v>2</v>
      </c>
      <c r="G1937">
        <v>132</v>
      </c>
      <c r="H1937" s="3">
        <v>341.62</v>
      </c>
      <c r="I1937">
        <v>22</v>
      </c>
      <c r="J1937" t="s">
        <v>2371</v>
      </c>
      <c r="K1937" t="s">
        <v>2138</v>
      </c>
      <c r="L1937">
        <v>5</v>
      </c>
    </row>
    <row r="1938" spans="1:12" ht="12.75">
      <c r="A1938">
        <v>304</v>
      </c>
      <c r="B1938">
        <v>1309</v>
      </c>
      <c r="C1938" t="s">
        <v>143</v>
      </c>
      <c r="D1938">
        <v>66</v>
      </c>
      <c r="E1938" t="s">
        <v>148</v>
      </c>
      <c r="F1938">
        <v>2</v>
      </c>
      <c r="G1938">
        <v>140</v>
      </c>
      <c r="H1938" s="3">
        <v>341.7</v>
      </c>
      <c r="I1938">
        <v>23</v>
      </c>
      <c r="J1938" t="s">
        <v>2372</v>
      </c>
      <c r="K1938" t="s">
        <v>2138</v>
      </c>
      <c r="L1938">
        <v>5</v>
      </c>
    </row>
    <row r="1939" spans="1:12" ht="12.75">
      <c r="A1939">
        <v>304</v>
      </c>
      <c r="B1939">
        <v>1309</v>
      </c>
      <c r="C1939" t="s">
        <v>143</v>
      </c>
      <c r="D1939">
        <v>66</v>
      </c>
      <c r="E1939" t="s">
        <v>148</v>
      </c>
      <c r="F1939">
        <v>3</v>
      </c>
      <c r="G1939">
        <v>0</v>
      </c>
      <c r="H1939" s="3">
        <v>341.8</v>
      </c>
      <c r="I1939">
        <v>1</v>
      </c>
      <c r="J1939" t="s">
        <v>2373</v>
      </c>
      <c r="K1939" t="s">
        <v>2138</v>
      </c>
      <c r="L1939">
        <v>5</v>
      </c>
    </row>
    <row r="1940" spans="1:12" ht="12.75">
      <c r="A1940">
        <v>304</v>
      </c>
      <c r="B1940">
        <v>1309</v>
      </c>
      <c r="C1940" t="s">
        <v>143</v>
      </c>
      <c r="D1940">
        <v>66</v>
      </c>
      <c r="E1940" t="s">
        <v>148</v>
      </c>
      <c r="F1940">
        <v>3</v>
      </c>
      <c r="G1940">
        <v>8</v>
      </c>
      <c r="H1940" s="3">
        <v>341.88</v>
      </c>
      <c r="I1940">
        <v>2</v>
      </c>
      <c r="J1940" t="s">
        <v>2374</v>
      </c>
      <c r="K1940" t="s">
        <v>2138</v>
      </c>
      <c r="L1940">
        <v>5</v>
      </c>
    </row>
    <row r="1941" spans="1:12" ht="12.75">
      <c r="A1941">
        <v>304</v>
      </c>
      <c r="B1941">
        <v>1309</v>
      </c>
      <c r="C1941" t="s">
        <v>143</v>
      </c>
      <c r="D1941">
        <v>66</v>
      </c>
      <c r="E1941" t="s">
        <v>148</v>
      </c>
      <c r="F1941">
        <v>3</v>
      </c>
      <c r="G1941">
        <v>12</v>
      </c>
      <c r="H1941" s="3">
        <v>341.92</v>
      </c>
      <c r="I1941">
        <v>3</v>
      </c>
      <c r="J1941" t="s">
        <v>2375</v>
      </c>
      <c r="K1941" t="s">
        <v>2138</v>
      </c>
      <c r="L1941">
        <v>5</v>
      </c>
    </row>
    <row r="1942" spans="1:12" ht="12.75">
      <c r="A1942">
        <v>304</v>
      </c>
      <c r="B1942">
        <v>1309</v>
      </c>
      <c r="C1942" t="s">
        <v>143</v>
      </c>
      <c r="D1942">
        <v>66</v>
      </c>
      <c r="E1942" t="s">
        <v>148</v>
      </c>
      <c r="F1942">
        <v>3</v>
      </c>
      <c r="G1942">
        <v>20</v>
      </c>
      <c r="H1942" s="3">
        <v>342</v>
      </c>
      <c r="I1942">
        <v>4</v>
      </c>
      <c r="J1942" t="s">
        <v>2376</v>
      </c>
      <c r="K1942" t="s">
        <v>2138</v>
      </c>
      <c r="L1942">
        <v>5</v>
      </c>
    </row>
    <row r="1943" spans="1:12" ht="12.75">
      <c r="A1943">
        <v>304</v>
      </c>
      <c r="B1943">
        <v>1309</v>
      </c>
      <c r="C1943" t="s">
        <v>143</v>
      </c>
      <c r="D1943">
        <v>66</v>
      </c>
      <c r="E1943" t="s">
        <v>148</v>
      </c>
      <c r="F1943">
        <v>3</v>
      </c>
      <c r="G1943">
        <v>29</v>
      </c>
      <c r="H1943" s="3">
        <v>342.09</v>
      </c>
      <c r="I1943">
        <v>5</v>
      </c>
      <c r="J1943" t="s">
        <v>2377</v>
      </c>
      <c r="K1943" t="s">
        <v>2138</v>
      </c>
      <c r="L1943">
        <v>5</v>
      </c>
    </row>
    <row r="1944" spans="1:12" ht="12.75">
      <c r="A1944">
        <v>304</v>
      </c>
      <c r="B1944">
        <v>1309</v>
      </c>
      <c r="C1944" t="s">
        <v>143</v>
      </c>
      <c r="D1944">
        <v>66</v>
      </c>
      <c r="E1944" t="s">
        <v>148</v>
      </c>
      <c r="F1944">
        <v>3</v>
      </c>
      <c r="G1944">
        <v>32</v>
      </c>
      <c r="H1944" s="3">
        <v>342.12</v>
      </c>
      <c r="I1944">
        <v>6</v>
      </c>
      <c r="J1944" t="s">
        <v>2378</v>
      </c>
      <c r="K1944" t="s">
        <v>2138</v>
      </c>
      <c r="L1944">
        <v>5</v>
      </c>
    </row>
    <row r="1945" spans="1:12" ht="12.75">
      <c r="A1945">
        <v>304</v>
      </c>
      <c r="B1945">
        <v>1309</v>
      </c>
      <c r="C1945" t="s">
        <v>143</v>
      </c>
      <c r="D1945">
        <v>67</v>
      </c>
      <c r="E1945" t="s">
        <v>148</v>
      </c>
      <c r="F1945">
        <v>1</v>
      </c>
      <c r="G1945">
        <v>0</v>
      </c>
      <c r="H1945" s="3">
        <v>343.6</v>
      </c>
      <c r="I1945">
        <v>1</v>
      </c>
      <c r="J1945" t="s">
        <v>2379</v>
      </c>
      <c r="K1945" t="s">
        <v>1988</v>
      </c>
      <c r="L1945">
        <v>4</v>
      </c>
    </row>
    <row r="1946" spans="1:12" ht="12.75">
      <c r="A1946">
        <v>304</v>
      </c>
      <c r="B1946">
        <v>1309</v>
      </c>
      <c r="C1946" t="s">
        <v>143</v>
      </c>
      <c r="D1946">
        <v>67</v>
      </c>
      <c r="E1946" t="s">
        <v>148</v>
      </c>
      <c r="F1946">
        <v>1</v>
      </c>
      <c r="G1946">
        <v>27</v>
      </c>
      <c r="H1946" s="3">
        <v>343.87</v>
      </c>
      <c r="I1946">
        <v>2</v>
      </c>
      <c r="J1946" t="s">
        <v>2380</v>
      </c>
      <c r="K1946" t="s">
        <v>2095</v>
      </c>
      <c r="L1946">
        <v>6</v>
      </c>
    </row>
    <row r="1947" spans="1:12" ht="12.75">
      <c r="A1947">
        <v>304</v>
      </c>
      <c r="B1947">
        <v>1309</v>
      </c>
      <c r="C1947" t="s">
        <v>143</v>
      </c>
      <c r="D1947">
        <v>67</v>
      </c>
      <c r="E1947" t="s">
        <v>148</v>
      </c>
      <c r="F1947">
        <v>1</v>
      </c>
      <c r="G1947">
        <v>32</v>
      </c>
      <c r="H1947" s="3">
        <v>343.92</v>
      </c>
      <c r="I1947">
        <v>3</v>
      </c>
      <c r="J1947" t="s">
        <v>2381</v>
      </c>
      <c r="K1947" t="s">
        <v>2132</v>
      </c>
      <c r="L1947">
        <v>7</v>
      </c>
    </row>
    <row r="1948" spans="1:12" ht="12.75">
      <c r="A1948">
        <v>304</v>
      </c>
      <c r="B1948">
        <v>1309</v>
      </c>
      <c r="C1948" t="s">
        <v>143</v>
      </c>
      <c r="D1948">
        <v>67</v>
      </c>
      <c r="E1948" t="s">
        <v>148</v>
      </c>
      <c r="F1948">
        <v>1</v>
      </c>
      <c r="G1948">
        <v>39</v>
      </c>
      <c r="H1948" s="3">
        <v>343.99</v>
      </c>
      <c r="I1948">
        <v>4</v>
      </c>
      <c r="J1948" t="s">
        <v>2382</v>
      </c>
      <c r="K1948" t="s">
        <v>2132</v>
      </c>
      <c r="L1948">
        <v>7</v>
      </c>
    </row>
    <row r="1949" spans="1:12" ht="12.75">
      <c r="A1949">
        <v>304</v>
      </c>
      <c r="B1949">
        <v>1309</v>
      </c>
      <c r="C1949" t="s">
        <v>143</v>
      </c>
      <c r="D1949">
        <v>67</v>
      </c>
      <c r="E1949" t="s">
        <v>148</v>
      </c>
      <c r="F1949">
        <v>1</v>
      </c>
      <c r="G1949">
        <v>42</v>
      </c>
      <c r="H1949" s="3">
        <v>344.02</v>
      </c>
      <c r="I1949">
        <v>5</v>
      </c>
      <c r="J1949" t="s">
        <v>2383</v>
      </c>
      <c r="K1949" t="s">
        <v>2132</v>
      </c>
      <c r="L1949">
        <v>7</v>
      </c>
    </row>
    <row r="1950" spans="1:12" ht="12.75">
      <c r="A1950">
        <v>304</v>
      </c>
      <c r="B1950">
        <v>1309</v>
      </c>
      <c r="C1950" t="s">
        <v>143</v>
      </c>
      <c r="D1950">
        <v>67</v>
      </c>
      <c r="E1950" t="s">
        <v>148</v>
      </c>
      <c r="F1950">
        <v>1</v>
      </c>
      <c r="G1950">
        <v>46</v>
      </c>
      <c r="H1950" s="3">
        <v>344.06</v>
      </c>
      <c r="I1950">
        <v>6</v>
      </c>
      <c r="J1950" t="s">
        <v>2384</v>
      </c>
      <c r="K1950" t="s">
        <v>2132</v>
      </c>
      <c r="L1950">
        <v>7</v>
      </c>
    </row>
    <row r="1951" spans="1:12" ht="12.75">
      <c r="A1951">
        <v>304</v>
      </c>
      <c r="B1951">
        <v>1309</v>
      </c>
      <c r="C1951" t="s">
        <v>143</v>
      </c>
      <c r="D1951">
        <v>67</v>
      </c>
      <c r="E1951" t="s">
        <v>148</v>
      </c>
      <c r="F1951">
        <v>1</v>
      </c>
      <c r="G1951">
        <v>57</v>
      </c>
      <c r="H1951" s="3">
        <v>344.17</v>
      </c>
      <c r="I1951">
        <v>7</v>
      </c>
      <c r="J1951" t="s">
        <v>2385</v>
      </c>
      <c r="K1951" t="s">
        <v>2132</v>
      </c>
      <c r="L1951">
        <v>7</v>
      </c>
    </row>
    <row r="1952" spans="1:12" ht="12.75">
      <c r="A1952">
        <v>304</v>
      </c>
      <c r="B1952">
        <v>1309</v>
      </c>
      <c r="C1952" t="s">
        <v>143</v>
      </c>
      <c r="D1952">
        <v>67</v>
      </c>
      <c r="E1952" t="s">
        <v>148</v>
      </c>
      <c r="F1952">
        <v>1</v>
      </c>
      <c r="G1952">
        <v>61</v>
      </c>
      <c r="H1952" s="3">
        <v>344.21</v>
      </c>
      <c r="I1952">
        <v>8</v>
      </c>
      <c r="J1952" t="s">
        <v>2386</v>
      </c>
      <c r="K1952" t="s">
        <v>89</v>
      </c>
      <c r="L1952">
        <v>4</v>
      </c>
    </row>
    <row r="1953" spans="1:12" ht="12.75">
      <c r="A1953">
        <v>304</v>
      </c>
      <c r="B1953">
        <v>1309</v>
      </c>
      <c r="C1953" t="s">
        <v>143</v>
      </c>
      <c r="D1953">
        <v>67</v>
      </c>
      <c r="E1953" t="s">
        <v>148</v>
      </c>
      <c r="F1953">
        <v>1</v>
      </c>
      <c r="G1953">
        <v>71</v>
      </c>
      <c r="H1953" s="3">
        <v>344.31</v>
      </c>
      <c r="I1953">
        <v>9</v>
      </c>
      <c r="J1953" t="s">
        <v>2387</v>
      </c>
      <c r="K1953" t="s">
        <v>2132</v>
      </c>
      <c r="L1953">
        <v>7</v>
      </c>
    </row>
    <row r="1954" spans="1:12" ht="12.75">
      <c r="A1954">
        <v>304</v>
      </c>
      <c r="B1954">
        <v>1309</v>
      </c>
      <c r="C1954" t="s">
        <v>143</v>
      </c>
      <c r="D1954">
        <v>67</v>
      </c>
      <c r="E1954" t="s">
        <v>148</v>
      </c>
      <c r="F1954">
        <v>1</v>
      </c>
      <c r="G1954">
        <v>76</v>
      </c>
      <c r="H1954" s="3">
        <v>344.36</v>
      </c>
      <c r="I1954">
        <v>10</v>
      </c>
      <c r="J1954" t="s">
        <v>2388</v>
      </c>
      <c r="K1954" t="s">
        <v>89</v>
      </c>
      <c r="L1954">
        <v>4</v>
      </c>
    </row>
    <row r="1955" spans="1:12" ht="12.75">
      <c r="A1955">
        <v>304</v>
      </c>
      <c r="B1955">
        <v>1309</v>
      </c>
      <c r="C1955" t="s">
        <v>143</v>
      </c>
      <c r="D1955">
        <v>67</v>
      </c>
      <c r="E1955" t="s">
        <v>148</v>
      </c>
      <c r="F1955">
        <v>1</v>
      </c>
      <c r="G1955">
        <v>83</v>
      </c>
      <c r="H1955" s="3">
        <v>344.43</v>
      </c>
      <c r="I1955">
        <v>11</v>
      </c>
      <c r="J1955" t="s">
        <v>2389</v>
      </c>
      <c r="K1955" t="s">
        <v>89</v>
      </c>
      <c r="L1955">
        <v>4</v>
      </c>
    </row>
    <row r="1956" spans="1:12" ht="12.75">
      <c r="A1956">
        <v>304</v>
      </c>
      <c r="B1956">
        <v>1309</v>
      </c>
      <c r="C1956" t="s">
        <v>143</v>
      </c>
      <c r="D1956">
        <v>67</v>
      </c>
      <c r="E1956" t="s">
        <v>148</v>
      </c>
      <c r="F1956">
        <v>1</v>
      </c>
      <c r="G1956">
        <v>91</v>
      </c>
      <c r="H1956" s="3">
        <v>344.51</v>
      </c>
      <c r="I1956">
        <v>12</v>
      </c>
      <c r="J1956" t="s">
        <v>2390</v>
      </c>
      <c r="K1956" t="s">
        <v>2391</v>
      </c>
      <c r="L1956">
        <v>4</v>
      </c>
    </row>
    <row r="1957" spans="1:12" ht="12.75">
      <c r="A1957">
        <v>304</v>
      </c>
      <c r="B1957">
        <v>1309</v>
      </c>
      <c r="C1957" t="s">
        <v>143</v>
      </c>
      <c r="D1957">
        <v>67</v>
      </c>
      <c r="E1957" t="s">
        <v>148</v>
      </c>
      <c r="F1957">
        <v>1</v>
      </c>
      <c r="G1957">
        <v>94</v>
      </c>
      <c r="H1957" s="3">
        <v>344.54</v>
      </c>
      <c r="I1957">
        <v>13</v>
      </c>
      <c r="J1957" t="s">
        <v>2392</v>
      </c>
      <c r="K1957" t="s">
        <v>2391</v>
      </c>
      <c r="L1957">
        <v>4</v>
      </c>
    </row>
    <row r="1958" spans="1:12" ht="12.75">
      <c r="A1958">
        <v>304</v>
      </c>
      <c r="B1958">
        <v>1309</v>
      </c>
      <c r="C1958" t="s">
        <v>143</v>
      </c>
      <c r="D1958">
        <v>67</v>
      </c>
      <c r="E1958" t="s">
        <v>148</v>
      </c>
      <c r="F1958">
        <v>1</v>
      </c>
      <c r="G1958">
        <v>97</v>
      </c>
      <c r="H1958" s="3">
        <v>344.57</v>
      </c>
      <c r="I1958">
        <v>14</v>
      </c>
      <c r="J1958" t="s">
        <v>2393</v>
      </c>
      <c r="K1958" t="s">
        <v>2391</v>
      </c>
      <c r="L1958">
        <v>4</v>
      </c>
    </row>
    <row r="1959" spans="1:12" ht="12.75">
      <c r="A1959">
        <v>304</v>
      </c>
      <c r="B1959">
        <v>1309</v>
      </c>
      <c r="C1959" t="s">
        <v>143</v>
      </c>
      <c r="D1959">
        <v>67</v>
      </c>
      <c r="E1959" t="s">
        <v>148</v>
      </c>
      <c r="F1959">
        <v>1</v>
      </c>
      <c r="G1959">
        <v>100</v>
      </c>
      <c r="H1959" s="3">
        <v>344.6</v>
      </c>
      <c r="I1959">
        <v>15</v>
      </c>
      <c r="J1959" t="s">
        <v>2394</v>
      </c>
      <c r="K1959" t="s">
        <v>89</v>
      </c>
      <c r="L1959">
        <v>4</v>
      </c>
    </row>
    <row r="1960" spans="1:12" ht="12.75">
      <c r="A1960">
        <v>304</v>
      </c>
      <c r="B1960">
        <v>1309</v>
      </c>
      <c r="C1960" t="s">
        <v>143</v>
      </c>
      <c r="D1960">
        <v>67</v>
      </c>
      <c r="E1960" t="s">
        <v>148</v>
      </c>
      <c r="F1960">
        <v>1</v>
      </c>
      <c r="G1960">
        <v>111</v>
      </c>
      <c r="H1960" s="3">
        <v>344.71</v>
      </c>
      <c r="I1960">
        <v>16</v>
      </c>
      <c r="J1960" t="s">
        <v>2395</v>
      </c>
      <c r="K1960" t="s">
        <v>89</v>
      </c>
      <c r="L1960">
        <v>4</v>
      </c>
    </row>
    <row r="1961" spans="1:12" ht="12.75">
      <c r="A1961">
        <v>304</v>
      </c>
      <c r="B1961">
        <v>1309</v>
      </c>
      <c r="C1961" t="s">
        <v>143</v>
      </c>
      <c r="D1961">
        <v>67</v>
      </c>
      <c r="E1961" t="s">
        <v>148</v>
      </c>
      <c r="F1961">
        <v>2</v>
      </c>
      <c r="G1961">
        <v>0</v>
      </c>
      <c r="H1961" s="3">
        <v>345.02</v>
      </c>
      <c r="I1961">
        <v>1</v>
      </c>
      <c r="J1961" t="s">
        <v>2396</v>
      </c>
      <c r="K1961" t="s">
        <v>89</v>
      </c>
      <c r="L1961">
        <v>4</v>
      </c>
    </row>
    <row r="1962" spans="1:12" ht="12.75">
      <c r="A1962">
        <v>304</v>
      </c>
      <c r="B1962">
        <v>1309</v>
      </c>
      <c r="C1962" t="s">
        <v>143</v>
      </c>
      <c r="D1962">
        <v>67</v>
      </c>
      <c r="E1962" t="s">
        <v>148</v>
      </c>
      <c r="F1962">
        <v>2</v>
      </c>
      <c r="G1962">
        <v>40</v>
      </c>
      <c r="H1962" s="3">
        <v>345.42</v>
      </c>
      <c r="I1962">
        <v>2</v>
      </c>
      <c r="J1962" t="s">
        <v>2397</v>
      </c>
      <c r="K1962" t="s">
        <v>89</v>
      </c>
      <c r="L1962">
        <v>4</v>
      </c>
    </row>
    <row r="1963" spans="1:12" ht="12.75">
      <c r="A1963">
        <v>304</v>
      </c>
      <c r="B1963">
        <v>1309</v>
      </c>
      <c r="C1963" t="s">
        <v>143</v>
      </c>
      <c r="D1963">
        <v>67</v>
      </c>
      <c r="E1963" t="s">
        <v>148</v>
      </c>
      <c r="F1963">
        <v>2</v>
      </c>
      <c r="G1963">
        <v>94</v>
      </c>
      <c r="H1963" s="3">
        <v>345.96</v>
      </c>
      <c r="I1963">
        <v>3</v>
      </c>
      <c r="J1963" t="s">
        <v>2398</v>
      </c>
      <c r="K1963" t="s">
        <v>89</v>
      </c>
      <c r="L1963">
        <v>4</v>
      </c>
    </row>
    <row r="1964" spans="1:12" ht="12.75">
      <c r="A1964">
        <v>304</v>
      </c>
      <c r="B1964">
        <v>1309</v>
      </c>
      <c r="C1964" t="s">
        <v>143</v>
      </c>
      <c r="D1964">
        <v>67</v>
      </c>
      <c r="E1964" t="s">
        <v>148</v>
      </c>
      <c r="F1964">
        <v>2</v>
      </c>
      <c r="G1964">
        <v>98</v>
      </c>
      <c r="H1964" s="3">
        <v>346</v>
      </c>
      <c r="I1964">
        <v>4</v>
      </c>
      <c r="J1964" t="s">
        <v>2399</v>
      </c>
      <c r="K1964" t="s">
        <v>89</v>
      </c>
      <c r="L1964">
        <v>4</v>
      </c>
    </row>
    <row r="1965" spans="1:12" ht="12.75">
      <c r="A1965">
        <v>304</v>
      </c>
      <c r="B1965">
        <v>1309</v>
      </c>
      <c r="C1965" t="s">
        <v>143</v>
      </c>
      <c r="D1965">
        <v>67</v>
      </c>
      <c r="E1965" t="s">
        <v>148</v>
      </c>
      <c r="F1965">
        <v>2</v>
      </c>
      <c r="G1965">
        <v>103</v>
      </c>
      <c r="H1965" s="3">
        <v>346.05</v>
      </c>
      <c r="I1965">
        <v>5</v>
      </c>
      <c r="J1965" t="s">
        <v>2400</v>
      </c>
      <c r="K1965" t="s">
        <v>89</v>
      </c>
      <c r="L1965">
        <v>4</v>
      </c>
    </row>
    <row r="1966" spans="1:12" ht="12.75">
      <c r="A1966">
        <v>304</v>
      </c>
      <c r="B1966">
        <v>1309</v>
      </c>
      <c r="C1966" t="s">
        <v>143</v>
      </c>
      <c r="D1966">
        <v>67</v>
      </c>
      <c r="E1966" t="s">
        <v>148</v>
      </c>
      <c r="F1966">
        <v>2</v>
      </c>
      <c r="G1966">
        <v>116</v>
      </c>
      <c r="H1966" s="3">
        <v>346.18</v>
      </c>
      <c r="I1966">
        <v>6</v>
      </c>
      <c r="J1966" t="s">
        <v>2401</v>
      </c>
      <c r="K1966" t="s">
        <v>89</v>
      </c>
      <c r="L1966">
        <v>4</v>
      </c>
    </row>
    <row r="1967" spans="1:12" ht="12.75">
      <c r="A1967">
        <v>304</v>
      </c>
      <c r="B1967">
        <v>1309</v>
      </c>
      <c r="C1967" t="s">
        <v>143</v>
      </c>
      <c r="D1967">
        <v>67</v>
      </c>
      <c r="E1967" t="s">
        <v>148</v>
      </c>
      <c r="F1967">
        <v>3</v>
      </c>
      <c r="G1967">
        <v>0</v>
      </c>
      <c r="H1967" s="3">
        <v>346.26</v>
      </c>
      <c r="I1967">
        <v>1</v>
      </c>
      <c r="J1967" t="s">
        <v>2402</v>
      </c>
      <c r="K1967" t="s">
        <v>2403</v>
      </c>
      <c r="L1967">
        <v>4</v>
      </c>
    </row>
    <row r="1968" spans="1:12" ht="12.75">
      <c r="A1968">
        <v>304</v>
      </c>
      <c r="B1968">
        <v>1309</v>
      </c>
      <c r="C1968" t="s">
        <v>143</v>
      </c>
      <c r="D1968">
        <v>67</v>
      </c>
      <c r="E1968" t="s">
        <v>148</v>
      </c>
      <c r="F1968">
        <v>3</v>
      </c>
      <c r="G1968">
        <v>30</v>
      </c>
      <c r="H1968" s="3">
        <v>346.56</v>
      </c>
      <c r="I1968">
        <v>2</v>
      </c>
      <c r="J1968" t="s">
        <v>2404</v>
      </c>
      <c r="K1968" t="s">
        <v>2405</v>
      </c>
      <c r="L1968">
        <v>4</v>
      </c>
    </row>
    <row r="1969" spans="1:12" ht="12.75">
      <c r="A1969">
        <v>304</v>
      </c>
      <c r="B1969">
        <v>1309</v>
      </c>
      <c r="C1969" t="s">
        <v>143</v>
      </c>
      <c r="D1969">
        <v>67</v>
      </c>
      <c r="E1969" t="s">
        <v>148</v>
      </c>
      <c r="F1969">
        <v>3</v>
      </c>
      <c r="G1969">
        <v>79</v>
      </c>
      <c r="H1969" s="3">
        <v>347.05</v>
      </c>
      <c r="I1969">
        <v>3</v>
      </c>
      <c r="J1969" t="s">
        <v>2406</v>
      </c>
      <c r="K1969" t="s">
        <v>104</v>
      </c>
      <c r="L1969">
        <v>4</v>
      </c>
    </row>
    <row r="1970" spans="1:12" ht="12.75">
      <c r="A1970">
        <v>304</v>
      </c>
      <c r="B1970">
        <v>1309</v>
      </c>
      <c r="C1970" t="s">
        <v>143</v>
      </c>
      <c r="D1970">
        <v>67</v>
      </c>
      <c r="E1970" t="s">
        <v>148</v>
      </c>
      <c r="F1970">
        <v>3</v>
      </c>
      <c r="G1970">
        <v>111</v>
      </c>
      <c r="H1970" s="3">
        <v>347.37</v>
      </c>
      <c r="I1970">
        <v>4</v>
      </c>
      <c r="J1970" t="s">
        <v>2407</v>
      </c>
      <c r="K1970" t="s">
        <v>104</v>
      </c>
      <c r="L1970">
        <v>4</v>
      </c>
    </row>
    <row r="1971" spans="1:12" ht="12.75">
      <c r="A1971">
        <v>304</v>
      </c>
      <c r="B1971">
        <v>1309</v>
      </c>
      <c r="C1971" t="s">
        <v>143</v>
      </c>
      <c r="D1971">
        <v>67</v>
      </c>
      <c r="E1971" t="s">
        <v>148</v>
      </c>
      <c r="F1971">
        <v>3</v>
      </c>
      <c r="G1971">
        <v>130</v>
      </c>
      <c r="H1971" s="3">
        <v>347.56</v>
      </c>
      <c r="I1971">
        <v>5</v>
      </c>
      <c r="J1971" t="s">
        <v>2408</v>
      </c>
      <c r="K1971" t="s">
        <v>104</v>
      </c>
      <c r="L1971">
        <v>4</v>
      </c>
    </row>
    <row r="1972" spans="1:12" ht="12.75">
      <c r="A1972">
        <v>304</v>
      </c>
      <c r="B1972">
        <v>1309</v>
      </c>
      <c r="C1972" t="s">
        <v>143</v>
      </c>
      <c r="D1972">
        <v>67</v>
      </c>
      <c r="E1972" t="s">
        <v>148</v>
      </c>
      <c r="F1972">
        <v>3</v>
      </c>
      <c r="G1972">
        <v>136</v>
      </c>
      <c r="H1972" s="3">
        <v>347.62</v>
      </c>
      <c r="I1972">
        <v>6</v>
      </c>
      <c r="J1972" t="s">
        <v>2409</v>
      </c>
      <c r="K1972" t="s">
        <v>104</v>
      </c>
      <c r="L1972">
        <v>4</v>
      </c>
    </row>
    <row r="1973" spans="1:12" ht="12.75">
      <c r="A1973">
        <v>304</v>
      </c>
      <c r="B1973">
        <v>1309</v>
      </c>
      <c r="C1973" t="s">
        <v>143</v>
      </c>
      <c r="D1973">
        <v>67</v>
      </c>
      <c r="E1973" t="s">
        <v>148</v>
      </c>
      <c r="F1973">
        <v>4</v>
      </c>
      <c r="G1973">
        <v>0</v>
      </c>
      <c r="H1973" s="3">
        <v>347.65</v>
      </c>
      <c r="I1973">
        <v>1</v>
      </c>
      <c r="J1973" t="s">
        <v>2410</v>
      </c>
      <c r="K1973" t="s">
        <v>104</v>
      </c>
      <c r="L1973">
        <v>4</v>
      </c>
    </row>
    <row r="1974" spans="1:12" ht="12.75">
      <c r="A1974">
        <v>304</v>
      </c>
      <c r="B1974">
        <v>1309</v>
      </c>
      <c r="C1974" t="s">
        <v>143</v>
      </c>
      <c r="D1974">
        <v>68</v>
      </c>
      <c r="E1974" t="s">
        <v>148</v>
      </c>
      <c r="F1974">
        <v>1</v>
      </c>
      <c r="G1974">
        <v>0</v>
      </c>
      <c r="H1974" s="3">
        <v>348.4</v>
      </c>
      <c r="I1974">
        <v>1</v>
      </c>
      <c r="J1974" t="s">
        <v>2411</v>
      </c>
      <c r="K1974" t="s">
        <v>104</v>
      </c>
      <c r="L1974">
        <v>4</v>
      </c>
    </row>
    <row r="1975" spans="1:12" ht="12.75">
      <c r="A1975">
        <v>304</v>
      </c>
      <c r="B1975">
        <v>1309</v>
      </c>
      <c r="C1975" t="s">
        <v>143</v>
      </c>
      <c r="D1975">
        <v>68</v>
      </c>
      <c r="E1975" t="s">
        <v>148</v>
      </c>
      <c r="F1975">
        <v>1</v>
      </c>
      <c r="G1975">
        <v>6</v>
      </c>
      <c r="H1975" s="3">
        <v>348.46</v>
      </c>
      <c r="I1975">
        <v>2</v>
      </c>
      <c r="J1975" t="s">
        <v>2412</v>
      </c>
      <c r="K1975" t="s">
        <v>104</v>
      </c>
      <c r="L1975">
        <v>4</v>
      </c>
    </row>
    <row r="1976" spans="1:12" ht="12.75">
      <c r="A1976">
        <v>304</v>
      </c>
      <c r="B1976">
        <v>1309</v>
      </c>
      <c r="C1976" t="s">
        <v>143</v>
      </c>
      <c r="D1976">
        <v>68</v>
      </c>
      <c r="E1976" t="s">
        <v>148</v>
      </c>
      <c r="F1976">
        <v>1</v>
      </c>
      <c r="G1976">
        <v>20</v>
      </c>
      <c r="H1976" s="3">
        <v>348.6</v>
      </c>
      <c r="I1976">
        <v>3</v>
      </c>
      <c r="J1976" t="s">
        <v>2413</v>
      </c>
      <c r="K1976" t="s">
        <v>104</v>
      </c>
      <c r="L1976">
        <v>4</v>
      </c>
    </row>
    <row r="1977" spans="1:12" ht="12.75">
      <c r="A1977">
        <v>304</v>
      </c>
      <c r="B1977">
        <v>1309</v>
      </c>
      <c r="C1977" t="s">
        <v>143</v>
      </c>
      <c r="D1977">
        <v>68</v>
      </c>
      <c r="E1977" t="s">
        <v>148</v>
      </c>
      <c r="F1977">
        <v>1</v>
      </c>
      <c r="G1977">
        <v>60</v>
      </c>
      <c r="H1977" s="3">
        <v>349</v>
      </c>
      <c r="I1977">
        <v>4</v>
      </c>
      <c r="J1977" t="s">
        <v>2414</v>
      </c>
      <c r="K1977" t="s">
        <v>104</v>
      </c>
      <c r="L1977">
        <v>4</v>
      </c>
    </row>
    <row r="1978" spans="1:12" ht="12.75">
      <c r="A1978">
        <v>304</v>
      </c>
      <c r="B1978">
        <v>1309</v>
      </c>
      <c r="C1978" t="s">
        <v>143</v>
      </c>
      <c r="D1978">
        <v>68</v>
      </c>
      <c r="E1978" t="s">
        <v>148</v>
      </c>
      <c r="F1978">
        <v>1</v>
      </c>
      <c r="G1978">
        <v>88</v>
      </c>
      <c r="H1978" s="3">
        <v>349.28</v>
      </c>
      <c r="I1978">
        <v>5</v>
      </c>
      <c r="J1978" t="s">
        <v>2415</v>
      </c>
      <c r="K1978" t="s">
        <v>104</v>
      </c>
      <c r="L1978">
        <v>4</v>
      </c>
    </row>
    <row r="1979" spans="1:12" ht="12.75">
      <c r="A1979">
        <v>304</v>
      </c>
      <c r="B1979">
        <v>1309</v>
      </c>
      <c r="C1979" t="s">
        <v>143</v>
      </c>
      <c r="D1979">
        <v>68</v>
      </c>
      <c r="E1979" t="s">
        <v>148</v>
      </c>
      <c r="F1979">
        <v>1</v>
      </c>
      <c r="G1979">
        <v>101</v>
      </c>
      <c r="H1979" s="3">
        <v>349.41</v>
      </c>
      <c r="I1979">
        <v>6</v>
      </c>
      <c r="J1979" t="s">
        <v>2416</v>
      </c>
      <c r="K1979" t="s">
        <v>104</v>
      </c>
      <c r="L1979">
        <v>4</v>
      </c>
    </row>
    <row r="1980" spans="1:12" ht="12.75">
      <c r="A1980">
        <v>304</v>
      </c>
      <c r="B1980">
        <v>1309</v>
      </c>
      <c r="C1980" t="s">
        <v>143</v>
      </c>
      <c r="D1980">
        <v>68</v>
      </c>
      <c r="E1980" t="s">
        <v>148</v>
      </c>
      <c r="F1980">
        <v>1</v>
      </c>
      <c r="G1980">
        <v>105</v>
      </c>
      <c r="H1980" s="3">
        <v>349.45</v>
      </c>
      <c r="I1980">
        <v>7</v>
      </c>
      <c r="J1980" t="s">
        <v>2417</v>
      </c>
      <c r="K1980" t="s">
        <v>104</v>
      </c>
      <c r="L1980">
        <v>4</v>
      </c>
    </row>
    <row r="1981" spans="1:12" ht="12.75">
      <c r="A1981">
        <v>304</v>
      </c>
      <c r="B1981">
        <v>1309</v>
      </c>
      <c r="C1981" t="s">
        <v>143</v>
      </c>
      <c r="D1981">
        <v>68</v>
      </c>
      <c r="E1981" t="s">
        <v>148</v>
      </c>
      <c r="F1981">
        <v>1</v>
      </c>
      <c r="G1981">
        <v>113</v>
      </c>
      <c r="H1981" s="3">
        <v>349.53</v>
      </c>
      <c r="I1981">
        <v>8</v>
      </c>
      <c r="J1981" t="s">
        <v>2418</v>
      </c>
      <c r="K1981" t="s">
        <v>104</v>
      </c>
      <c r="L1981">
        <v>4</v>
      </c>
    </row>
    <row r="1982" spans="1:12" ht="12.75">
      <c r="A1982">
        <v>304</v>
      </c>
      <c r="B1982">
        <v>1309</v>
      </c>
      <c r="C1982" t="s">
        <v>143</v>
      </c>
      <c r="D1982">
        <v>68</v>
      </c>
      <c r="E1982" t="s">
        <v>148</v>
      </c>
      <c r="F1982">
        <v>1</v>
      </c>
      <c r="G1982">
        <v>116</v>
      </c>
      <c r="H1982" s="3">
        <v>349.56</v>
      </c>
      <c r="I1982">
        <v>9</v>
      </c>
      <c r="J1982" t="s">
        <v>2419</v>
      </c>
      <c r="K1982" t="s">
        <v>104</v>
      </c>
      <c r="L1982">
        <v>4</v>
      </c>
    </row>
    <row r="1983" spans="1:12" ht="12.75">
      <c r="A1983">
        <v>304</v>
      </c>
      <c r="B1983">
        <v>1309</v>
      </c>
      <c r="C1983" t="s">
        <v>143</v>
      </c>
      <c r="D1983">
        <v>68</v>
      </c>
      <c r="E1983" t="s">
        <v>148</v>
      </c>
      <c r="F1983">
        <v>2</v>
      </c>
      <c r="G1983">
        <v>0</v>
      </c>
      <c r="H1983" s="3">
        <v>349.86</v>
      </c>
      <c r="I1983">
        <v>1</v>
      </c>
      <c r="J1983" t="s">
        <v>2420</v>
      </c>
      <c r="K1983" t="s">
        <v>104</v>
      </c>
      <c r="L1983">
        <v>4</v>
      </c>
    </row>
    <row r="1984" spans="1:12" ht="12.75">
      <c r="A1984">
        <v>304</v>
      </c>
      <c r="B1984">
        <v>1309</v>
      </c>
      <c r="C1984" t="s">
        <v>143</v>
      </c>
      <c r="D1984">
        <v>68</v>
      </c>
      <c r="E1984" t="s">
        <v>148</v>
      </c>
      <c r="F1984">
        <v>2</v>
      </c>
      <c r="G1984">
        <v>4</v>
      </c>
      <c r="H1984" s="3">
        <v>349.9</v>
      </c>
      <c r="I1984">
        <v>2</v>
      </c>
      <c r="J1984" t="s">
        <v>2421</v>
      </c>
      <c r="K1984" t="s">
        <v>104</v>
      </c>
      <c r="L1984">
        <v>4</v>
      </c>
    </row>
    <row r="1985" spans="1:12" ht="12.75">
      <c r="A1985">
        <v>304</v>
      </c>
      <c r="B1985">
        <v>1309</v>
      </c>
      <c r="C1985" t="s">
        <v>143</v>
      </c>
      <c r="D1985">
        <v>68</v>
      </c>
      <c r="E1985" t="s">
        <v>148</v>
      </c>
      <c r="F1985">
        <v>2</v>
      </c>
      <c r="G1985">
        <v>15</v>
      </c>
      <c r="H1985" s="3">
        <v>350.01</v>
      </c>
      <c r="I1985">
        <v>3</v>
      </c>
      <c r="J1985" t="s">
        <v>2422</v>
      </c>
      <c r="K1985" t="s">
        <v>104</v>
      </c>
      <c r="L1985">
        <v>4</v>
      </c>
    </row>
    <row r="1986" spans="1:12" ht="12.75">
      <c r="A1986">
        <v>304</v>
      </c>
      <c r="B1986">
        <v>1309</v>
      </c>
      <c r="C1986" t="s">
        <v>143</v>
      </c>
      <c r="D1986">
        <v>68</v>
      </c>
      <c r="E1986" t="s">
        <v>148</v>
      </c>
      <c r="F1986">
        <v>2</v>
      </c>
      <c r="G1986">
        <v>29</v>
      </c>
      <c r="H1986" s="3">
        <v>350.15</v>
      </c>
      <c r="I1986">
        <v>4</v>
      </c>
      <c r="J1986" t="s">
        <v>2423</v>
      </c>
      <c r="K1986" t="s">
        <v>104</v>
      </c>
      <c r="L1986">
        <v>4</v>
      </c>
    </row>
    <row r="1987" spans="1:12" ht="12.75">
      <c r="A1987">
        <v>304</v>
      </c>
      <c r="B1987">
        <v>1309</v>
      </c>
      <c r="C1987" t="s">
        <v>143</v>
      </c>
      <c r="D1987">
        <v>68</v>
      </c>
      <c r="E1987" t="s">
        <v>148</v>
      </c>
      <c r="F1987">
        <v>2</v>
      </c>
      <c r="G1987">
        <v>34</v>
      </c>
      <c r="H1987" s="3">
        <v>350.2</v>
      </c>
      <c r="I1987">
        <v>5</v>
      </c>
      <c r="J1987" t="s">
        <v>2424</v>
      </c>
      <c r="K1987" t="s">
        <v>104</v>
      </c>
      <c r="L1987">
        <v>4</v>
      </c>
    </row>
    <row r="1988" spans="1:12" ht="12.75">
      <c r="A1988">
        <v>304</v>
      </c>
      <c r="B1988">
        <v>1309</v>
      </c>
      <c r="C1988" t="s">
        <v>143</v>
      </c>
      <c r="D1988">
        <v>68</v>
      </c>
      <c r="E1988" t="s">
        <v>148</v>
      </c>
      <c r="F1988">
        <v>2</v>
      </c>
      <c r="G1988">
        <v>64</v>
      </c>
      <c r="H1988" s="3">
        <v>350.5</v>
      </c>
      <c r="I1988">
        <v>6</v>
      </c>
      <c r="J1988" t="s">
        <v>2425</v>
      </c>
      <c r="K1988" t="s">
        <v>104</v>
      </c>
      <c r="L1988">
        <v>4</v>
      </c>
    </row>
    <row r="1989" spans="1:12" ht="12.75">
      <c r="A1989">
        <v>304</v>
      </c>
      <c r="B1989">
        <v>1309</v>
      </c>
      <c r="C1989" t="s">
        <v>143</v>
      </c>
      <c r="D1989">
        <v>68</v>
      </c>
      <c r="E1989" t="s">
        <v>148</v>
      </c>
      <c r="F1989">
        <v>3</v>
      </c>
      <c r="G1989">
        <v>0</v>
      </c>
      <c r="H1989" s="3">
        <v>351.28</v>
      </c>
      <c r="I1989">
        <v>1</v>
      </c>
      <c r="J1989" t="s">
        <v>2426</v>
      </c>
      <c r="K1989" t="s">
        <v>104</v>
      </c>
      <c r="L1989">
        <v>4</v>
      </c>
    </row>
    <row r="1990" spans="1:12" ht="12.75">
      <c r="A1990">
        <v>304</v>
      </c>
      <c r="B1990">
        <v>1309</v>
      </c>
      <c r="C1990" t="s">
        <v>143</v>
      </c>
      <c r="D1990">
        <v>68</v>
      </c>
      <c r="E1990" t="s">
        <v>148</v>
      </c>
      <c r="F1990">
        <v>3</v>
      </c>
      <c r="G1990">
        <v>13</v>
      </c>
      <c r="H1990" s="3">
        <v>351.41</v>
      </c>
      <c r="I1990">
        <v>2</v>
      </c>
      <c r="J1990" t="s">
        <v>2427</v>
      </c>
      <c r="K1990" t="s">
        <v>104</v>
      </c>
      <c r="L1990">
        <v>4</v>
      </c>
    </row>
    <row r="1991" spans="1:12" ht="12.75">
      <c r="A1991">
        <v>304</v>
      </c>
      <c r="B1991">
        <v>1309</v>
      </c>
      <c r="C1991" t="s">
        <v>143</v>
      </c>
      <c r="D1991">
        <v>68</v>
      </c>
      <c r="E1991" t="s">
        <v>148</v>
      </c>
      <c r="F1991">
        <v>3</v>
      </c>
      <c r="G1991">
        <v>18</v>
      </c>
      <c r="H1991" s="3">
        <v>351.46</v>
      </c>
      <c r="I1991">
        <v>3</v>
      </c>
      <c r="J1991" t="s">
        <v>2428</v>
      </c>
      <c r="K1991" t="s">
        <v>104</v>
      </c>
      <c r="L1991">
        <v>4</v>
      </c>
    </row>
    <row r="1992" spans="1:12" ht="12.75">
      <c r="A1992">
        <v>304</v>
      </c>
      <c r="B1992">
        <v>1309</v>
      </c>
      <c r="C1992" t="s">
        <v>143</v>
      </c>
      <c r="D1992">
        <v>68</v>
      </c>
      <c r="E1992" t="s">
        <v>148</v>
      </c>
      <c r="F1992">
        <v>3</v>
      </c>
      <c r="G1992">
        <v>23</v>
      </c>
      <c r="H1992" s="3">
        <v>351.51</v>
      </c>
      <c r="I1992">
        <v>4</v>
      </c>
      <c r="J1992" t="s">
        <v>2429</v>
      </c>
      <c r="K1992" t="s">
        <v>104</v>
      </c>
      <c r="L1992">
        <v>4</v>
      </c>
    </row>
    <row r="1993" spans="1:12" ht="12.75">
      <c r="A1993">
        <v>304</v>
      </c>
      <c r="B1993">
        <v>1309</v>
      </c>
      <c r="C1993" t="s">
        <v>143</v>
      </c>
      <c r="D1993">
        <v>68</v>
      </c>
      <c r="E1993" t="s">
        <v>148</v>
      </c>
      <c r="F1993">
        <v>3</v>
      </c>
      <c r="G1993">
        <v>26</v>
      </c>
      <c r="H1993" s="3">
        <v>351.54</v>
      </c>
      <c r="I1993">
        <v>5</v>
      </c>
      <c r="J1993" t="s">
        <v>2430</v>
      </c>
      <c r="K1993" t="s">
        <v>89</v>
      </c>
      <c r="L1993">
        <v>4</v>
      </c>
    </row>
    <row r="1994" spans="1:12" ht="12.75">
      <c r="A1994">
        <v>304</v>
      </c>
      <c r="B1994">
        <v>1309</v>
      </c>
      <c r="C1994" t="s">
        <v>143</v>
      </c>
      <c r="D1994">
        <v>68</v>
      </c>
      <c r="E1994" t="s">
        <v>148</v>
      </c>
      <c r="F1994">
        <v>3</v>
      </c>
      <c r="G1994">
        <v>61</v>
      </c>
      <c r="H1994" s="3">
        <v>351.89</v>
      </c>
      <c r="I1994">
        <v>6</v>
      </c>
      <c r="J1994" t="s">
        <v>2431</v>
      </c>
      <c r="K1994" t="s">
        <v>89</v>
      </c>
      <c r="L1994">
        <v>4</v>
      </c>
    </row>
    <row r="1995" spans="1:12" ht="12.75">
      <c r="A1995">
        <v>304</v>
      </c>
      <c r="B1995">
        <v>1309</v>
      </c>
      <c r="C1995" t="s">
        <v>143</v>
      </c>
      <c r="D1995">
        <v>68</v>
      </c>
      <c r="E1995" t="s">
        <v>148</v>
      </c>
      <c r="F1995">
        <v>3</v>
      </c>
      <c r="G1995">
        <v>79</v>
      </c>
      <c r="H1995" s="3">
        <v>352.07</v>
      </c>
      <c r="I1995">
        <v>7</v>
      </c>
      <c r="J1995" t="s">
        <v>2432</v>
      </c>
      <c r="K1995" t="s">
        <v>89</v>
      </c>
      <c r="L1995">
        <v>4</v>
      </c>
    </row>
    <row r="1996" spans="1:12" ht="12.75">
      <c r="A1996">
        <v>304</v>
      </c>
      <c r="B1996">
        <v>1309</v>
      </c>
      <c r="C1996" t="s">
        <v>143</v>
      </c>
      <c r="D1996">
        <v>68</v>
      </c>
      <c r="E1996" t="s">
        <v>148</v>
      </c>
      <c r="F1996">
        <v>3</v>
      </c>
      <c r="G1996">
        <v>86</v>
      </c>
      <c r="H1996" s="3">
        <v>352.14</v>
      </c>
      <c r="I1996">
        <v>8</v>
      </c>
      <c r="J1996" t="s">
        <v>2433</v>
      </c>
      <c r="K1996" t="s">
        <v>89</v>
      </c>
      <c r="L1996">
        <v>4</v>
      </c>
    </row>
    <row r="1997" spans="1:12" ht="12.75">
      <c r="A1997">
        <v>304</v>
      </c>
      <c r="B1997">
        <v>1309</v>
      </c>
      <c r="C1997" t="s">
        <v>143</v>
      </c>
      <c r="D1997">
        <v>68</v>
      </c>
      <c r="E1997" t="s">
        <v>148</v>
      </c>
      <c r="F1997">
        <v>3</v>
      </c>
      <c r="G1997">
        <v>91</v>
      </c>
      <c r="H1997" s="3">
        <v>352.19</v>
      </c>
      <c r="I1997">
        <v>9</v>
      </c>
      <c r="J1997" t="s">
        <v>2434</v>
      </c>
      <c r="K1997" t="s">
        <v>89</v>
      </c>
      <c r="L1997">
        <v>4</v>
      </c>
    </row>
    <row r="1998" spans="1:12" ht="12.75">
      <c r="A1998">
        <v>304</v>
      </c>
      <c r="B1998">
        <v>1309</v>
      </c>
      <c r="C1998" t="s">
        <v>143</v>
      </c>
      <c r="D1998">
        <v>68</v>
      </c>
      <c r="E1998" t="s">
        <v>148</v>
      </c>
      <c r="F1998">
        <v>3</v>
      </c>
      <c r="G1998">
        <v>100</v>
      </c>
      <c r="H1998" s="3">
        <v>352.28</v>
      </c>
      <c r="I1998">
        <v>10</v>
      </c>
      <c r="J1998" t="s">
        <v>2435</v>
      </c>
      <c r="K1998" t="s">
        <v>104</v>
      </c>
      <c r="L1998">
        <v>4</v>
      </c>
    </row>
    <row r="1999" spans="1:12" ht="12.75">
      <c r="A1999">
        <v>304</v>
      </c>
      <c r="B1999">
        <v>1309</v>
      </c>
      <c r="C1999" t="s">
        <v>143</v>
      </c>
      <c r="D1999">
        <v>68</v>
      </c>
      <c r="E1999" t="s">
        <v>148</v>
      </c>
      <c r="F1999">
        <v>3</v>
      </c>
      <c r="G1999">
        <v>108</v>
      </c>
      <c r="H1999" s="3">
        <v>352.36</v>
      </c>
      <c r="I1999">
        <v>11</v>
      </c>
      <c r="J1999" t="s">
        <v>2436</v>
      </c>
      <c r="K1999" t="s">
        <v>89</v>
      </c>
      <c r="L1999">
        <v>4</v>
      </c>
    </row>
    <row r="2000" spans="1:12" ht="12.75">
      <c r="A2000">
        <v>304</v>
      </c>
      <c r="B2000">
        <v>1309</v>
      </c>
      <c r="C2000" t="s">
        <v>143</v>
      </c>
      <c r="D2000">
        <v>69</v>
      </c>
      <c r="E2000" t="s">
        <v>148</v>
      </c>
      <c r="F2000">
        <v>1</v>
      </c>
      <c r="G2000">
        <v>0</v>
      </c>
      <c r="H2000" s="3">
        <v>353.2</v>
      </c>
      <c r="I2000">
        <v>1</v>
      </c>
      <c r="J2000" t="s">
        <v>2437</v>
      </c>
      <c r="K2000" t="s">
        <v>1135</v>
      </c>
      <c r="L2000">
        <v>3</v>
      </c>
    </row>
    <row r="2001" spans="1:12" ht="12.75">
      <c r="A2001">
        <v>304</v>
      </c>
      <c r="B2001">
        <v>1309</v>
      </c>
      <c r="C2001" t="s">
        <v>143</v>
      </c>
      <c r="D2001">
        <v>69</v>
      </c>
      <c r="E2001" t="s">
        <v>148</v>
      </c>
      <c r="F2001">
        <v>1</v>
      </c>
      <c r="G2001">
        <v>12</v>
      </c>
      <c r="H2001" s="3">
        <v>353.32</v>
      </c>
      <c r="I2001">
        <v>2</v>
      </c>
      <c r="J2001" t="s">
        <v>2438</v>
      </c>
      <c r="K2001" t="s">
        <v>1135</v>
      </c>
      <c r="L2001">
        <v>3</v>
      </c>
    </row>
    <row r="2002" spans="1:12" ht="12.75">
      <c r="A2002">
        <v>304</v>
      </c>
      <c r="B2002">
        <v>1309</v>
      </c>
      <c r="C2002" t="s">
        <v>143</v>
      </c>
      <c r="D2002">
        <v>69</v>
      </c>
      <c r="E2002" t="s">
        <v>148</v>
      </c>
      <c r="F2002">
        <v>1</v>
      </c>
      <c r="G2002">
        <v>25</v>
      </c>
      <c r="H2002" s="3">
        <v>353.45</v>
      </c>
      <c r="I2002">
        <v>3</v>
      </c>
      <c r="J2002" t="s">
        <v>2439</v>
      </c>
      <c r="K2002" t="s">
        <v>1135</v>
      </c>
      <c r="L2002">
        <v>3</v>
      </c>
    </row>
    <row r="2003" spans="1:12" ht="12.75">
      <c r="A2003">
        <v>304</v>
      </c>
      <c r="B2003">
        <v>1309</v>
      </c>
      <c r="C2003" t="s">
        <v>143</v>
      </c>
      <c r="D2003">
        <v>69</v>
      </c>
      <c r="E2003" t="s">
        <v>148</v>
      </c>
      <c r="F2003">
        <v>1</v>
      </c>
      <c r="G2003">
        <v>36</v>
      </c>
      <c r="H2003" s="3">
        <v>353.56</v>
      </c>
      <c r="I2003">
        <v>4</v>
      </c>
      <c r="J2003" t="s">
        <v>2440</v>
      </c>
      <c r="K2003" t="s">
        <v>1135</v>
      </c>
      <c r="L2003">
        <v>3</v>
      </c>
    </row>
    <row r="2004" spans="1:12" ht="12.75">
      <c r="A2004">
        <v>304</v>
      </c>
      <c r="B2004">
        <v>1309</v>
      </c>
      <c r="C2004" t="s">
        <v>143</v>
      </c>
      <c r="D2004">
        <v>69</v>
      </c>
      <c r="E2004" t="s">
        <v>148</v>
      </c>
      <c r="F2004">
        <v>1</v>
      </c>
      <c r="G2004">
        <v>41</v>
      </c>
      <c r="H2004" s="3">
        <v>353.61</v>
      </c>
      <c r="I2004">
        <v>5</v>
      </c>
      <c r="J2004" t="s">
        <v>2441</v>
      </c>
      <c r="K2004" t="s">
        <v>1135</v>
      </c>
      <c r="L2004">
        <v>3</v>
      </c>
    </row>
    <row r="2005" spans="1:12" ht="12.75">
      <c r="A2005">
        <v>304</v>
      </c>
      <c r="B2005">
        <v>1309</v>
      </c>
      <c r="C2005" t="s">
        <v>143</v>
      </c>
      <c r="D2005">
        <v>69</v>
      </c>
      <c r="E2005" t="s">
        <v>148</v>
      </c>
      <c r="F2005">
        <v>1</v>
      </c>
      <c r="G2005">
        <v>46</v>
      </c>
      <c r="H2005" s="3">
        <v>353.66</v>
      </c>
      <c r="I2005">
        <v>6</v>
      </c>
      <c r="J2005" t="s">
        <v>2442</v>
      </c>
      <c r="K2005" t="s">
        <v>1135</v>
      </c>
      <c r="L2005">
        <v>3</v>
      </c>
    </row>
    <row r="2006" spans="1:12" ht="12.75">
      <c r="A2006">
        <v>304</v>
      </c>
      <c r="B2006">
        <v>1309</v>
      </c>
      <c r="C2006" t="s">
        <v>143</v>
      </c>
      <c r="D2006">
        <v>69</v>
      </c>
      <c r="E2006" t="s">
        <v>148</v>
      </c>
      <c r="F2006">
        <v>1</v>
      </c>
      <c r="G2006">
        <v>79</v>
      </c>
      <c r="H2006" s="3">
        <v>353.99</v>
      </c>
      <c r="I2006">
        <v>7</v>
      </c>
      <c r="J2006" t="s">
        <v>2443</v>
      </c>
      <c r="K2006" t="s">
        <v>1135</v>
      </c>
      <c r="L2006">
        <v>3</v>
      </c>
    </row>
    <row r="2007" spans="1:12" ht="12.75">
      <c r="A2007">
        <v>304</v>
      </c>
      <c r="B2007">
        <v>1309</v>
      </c>
      <c r="C2007" t="s">
        <v>143</v>
      </c>
      <c r="D2007">
        <v>69</v>
      </c>
      <c r="E2007" t="s">
        <v>148</v>
      </c>
      <c r="F2007">
        <v>1</v>
      </c>
      <c r="G2007">
        <v>83</v>
      </c>
      <c r="H2007" s="3">
        <v>354.03</v>
      </c>
      <c r="I2007">
        <v>8</v>
      </c>
      <c r="J2007" t="s">
        <v>2444</v>
      </c>
      <c r="K2007" t="s">
        <v>1135</v>
      </c>
      <c r="L2007">
        <v>3</v>
      </c>
    </row>
    <row r="2008" spans="1:12" ht="12.75">
      <c r="A2008">
        <v>304</v>
      </c>
      <c r="B2008">
        <v>1309</v>
      </c>
      <c r="C2008" t="s">
        <v>143</v>
      </c>
      <c r="D2008">
        <v>69</v>
      </c>
      <c r="E2008" t="s">
        <v>148</v>
      </c>
      <c r="F2008">
        <v>1</v>
      </c>
      <c r="G2008">
        <v>90</v>
      </c>
      <c r="H2008" s="3">
        <v>354.1</v>
      </c>
      <c r="I2008">
        <v>9</v>
      </c>
      <c r="J2008" t="s">
        <v>2445</v>
      </c>
      <c r="K2008" t="s">
        <v>1135</v>
      </c>
      <c r="L2008">
        <v>3</v>
      </c>
    </row>
    <row r="2009" spans="1:12" ht="12.75">
      <c r="A2009">
        <v>304</v>
      </c>
      <c r="B2009">
        <v>1309</v>
      </c>
      <c r="C2009" t="s">
        <v>143</v>
      </c>
      <c r="D2009">
        <v>69</v>
      </c>
      <c r="E2009" t="s">
        <v>148</v>
      </c>
      <c r="F2009">
        <v>1</v>
      </c>
      <c r="G2009">
        <v>100</v>
      </c>
      <c r="H2009" s="3">
        <v>354.2</v>
      </c>
      <c r="I2009">
        <v>10</v>
      </c>
      <c r="J2009" t="s">
        <v>2191</v>
      </c>
      <c r="K2009" t="s">
        <v>1135</v>
      </c>
      <c r="L2009">
        <v>3</v>
      </c>
    </row>
    <row r="2010" spans="1:12" ht="12.75">
      <c r="A2010">
        <v>304</v>
      </c>
      <c r="B2010">
        <v>1309</v>
      </c>
      <c r="C2010" t="s">
        <v>143</v>
      </c>
      <c r="D2010">
        <v>69</v>
      </c>
      <c r="E2010" t="s">
        <v>148</v>
      </c>
      <c r="F2010">
        <v>1</v>
      </c>
      <c r="G2010">
        <v>112</v>
      </c>
      <c r="H2010" s="3">
        <v>354.32</v>
      </c>
      <c r="I2010">
        <v>11</v>
      </c>
      <c r="J2010" t="s">
        <v>2192</v>
      </c>
      <c r="K2010" t="s">
        <v>2193</v>
      </c>
      <c r="L2010">
        <v>4</v>
      </c>
    </row>
    <row r="2011" spans="1:12" ht="12.75">
      <c r="A2011">
        <v>304</v>
      </c>
      <c r="B2011">
        <v>1309</v>
      </c>
      <c r="C2011" t="s">
        <v>143</v>
      </c>
      <c r="D2011">
        <v>69</v>
      </c>
      <c r="E2011" t="s">
        <v>148</v>
      </c>
      <c r="F2011">
        <v>2</v>
      </c>
      <c r="G2011">
        <v>0</v>
      </c>
      <c r="H2011" s="3">
        <v>354.55</v>
      </c>
      <c r="I2011">
        <v>1</v>
      </c>
      <c r="J2011" t="s">
        <v>2194</v>
      </c>
      <c r="K2011" t="s">
        <v>1135</v>
      </c>
      <c r="L2011">
        <v>3</v>
      </c>
    </row>
    <row r="2012" spans="1:12" ht="12.75">
      <c r="A2012">
        <v>304</v>
      </c>
      <c r="B2012">
        <v>1309</v>
      </c>
      <c r="C2012" t="s">
        <v>143</v>
      </c>
      <c r="D2012">
        <v>69</v>
      </c>
      <c r="E2012" t="s">
        <v>148</v>
      </c>
      <c r="F2012">
        <v>2</v>
      </c>
      <c r="G2012">
        <v>26</v>
      </c>
      <c r="H2012" s="3">
        <v>354.81</v>
      </c>
      <c r="I2012">
        <v>2</v>
      </c>
      <c r="J2012" t="s">
        <v>2195</v>
      </c>
      <c r="K2012" t="s">
        <v>1135</v>
      </c>
      <c r="L2012">
        <v>3</v>
      </c>
    </row>
    <row r="2013" spans="1:12" ht="12.75">
      <c r="A2013">
        <v>304</v>
      </c>
      <c r="B2013">
        <v>1309</v>
      </c>
      <c r="C2013" t="s">
        <v>143</v>
      </c>
      <c r="D2013">
        <v>69</v>
      </c>
      <c r="E2013" t="s">
        <v>148</v>
      </c>
      <c r="F2013">
        <v>2</v>
      </c>
      <c r="G2013">
        <v>36</v>
      </c>
      <c r="H2013" s="3">
        <v>354.91</v>
      </c>
      <c r="I2013">
        <v>3</v>
      </c>
      <c r="J2013" t="s">
        <v>2196</v>
      </c>
      <c r="K2013" t="s">
        <v>1135</v>
      </c>
      <c r="L2013">
        <v>3</v>
      </c>
    </row>
    <row r="2014" spans="1:12" ht="12.75">
      <c r="A2014">
        <v>304</v>
      </c>
      <c r="B2014">
        <v>1309</v>
      </c>
      <c r="C2014" t="s">
        <v>143</v>
      </c>
      <c r="D2014">
        <v>69</v>
      </c>
      <c r="E2014" t="s">
        <v>148</v>
      </c>
      <c r="F2014">
        <v>2</v>
      </c>
      <c r="G2014">
        <v>51</v>
      </c>
      <c r="H2014" s="3">
        <v>355.06</v>
      </c>
      <c r="I2014">
        <v>4</v>
      </c>
      <c r="J2014" t="s">
        <v>2197</v>
      </c>
      <c r="K2014" t="s">
        <v>2198</v>
      </c>
      <c r="L2014">
        <v>3</v>
      </c>
    </row>
    <row r="2015" spans="1:12" ht="12.75">
      <c r="A2015">
        <v>304</v>
      </c>
      <c r="B2015">
        <v>1309</v>
      </c>
      <c r="C2015" t="s">
        <v>143</v>
      </c>
      <c r="D2015">
        <v>69</v>
      </c>
      <c r="E2015" t="s">
        <v>148</v>
      </c>
      <c r="F2015">
        <v>2</v>
      </c>
      <c r="G2015">
        <v>134</v>
      </c>
      <c r="H2015" s="3">
        <v>355.89</v>
      </c>
      <c r="I2015">
        <v>5</v>
      </c>
      <c r="J2015" t="s">
        <v>2199</v>
      </c>
      <c r="K2015" t="s">
        <v>177</v>
      </c>
      <c r="L2015">
        <v>5</v>
      </c>
    </row>
    <row r="2016" spans="1:12" ht="12.75">
      <c r="A2016">
        <v>304</v>
      </c>
      <c r="B2016">
        <v>1309</v>
      </c>
      <c r="C2016" t="s">
        <v>143</v>
      </c>
      <c r="D2016">
        <v>69</v>
      </c>
      <c r="E2016" t="s">
        <v>148</v>
      </c>
      <c r="F2016">
        <v>2</v>
      </c>
      <c r="G2016">
        <v>138</v>
      </c>
      <c r="H2016" s="3">
        <v>355.93</v>
      </c>
      <c r="I2016">
        <v>6</v>
      </c>
      <c r="J2016" t="s">
        <v>2200</v>
      </c>
      <c r="K2016" t="s">
        <v>177</v>
      </c>
      <c r="L2016">
        <v>5</v>
      </c>
    </row>
    <row r="2017" spans="1:12" ht="12.75">
      <c r="A2017">
        <v>304</v>
      </c>
      <c r="B2017">
        <v>1309</v>
      </c>
      <c r="C2017" t="s">
        <v>143</v>
      </c>
      <c r="D2017">
        <v>69</v>
      </c>
      <c r="E2017" t="s">
        <v>148</v>
      </c>
      <c r="F2017">
        <v>2</v>
      </c>
      <c r="G2017">
        <v>143</v>
      </c>
      <c r="H2017" s="3">
        <v>355.98</v>
      </c>
      <c r="I2017">
        <v>7</v>
      </c>
      <c r="J2017" t="s">
        <v>2201</v>
      </c>
      <c r="K2017" t="s">
        <v>177</v>
      </c>
      <c r="L2017">
        <v>5</v>
      </c>
    </row>
    <row r="2018" spans="1:12" ht="12.75">
      <c r="A2018">
        <v>304</v>
      </c>
      <c r="B2018">
        <v>1309</v>
      </c>
      <c r="C2018" t="s">
        <v>143</v>
      </c>
      <c r="D2018">
        <v>69</v>
      </c>
      <c r="E2018" t="s">
        <v>148</v>
      </c>
      <c r="F2018">
        <v>3</v>
      </c>
      <c r="G2018">
        <v>0</v>
      </c>
      <c r="H2018" s="3">
        <v>356.05</v>
      </c>
      <c r="I2018">
        <v>1</v>
      </c>
      <c r="J2018" t="s">
        <v>2202</v>
      </c>
      <c r="K2018" t="s">
        <v>177</v>
      </c>
      <c r="L2018">
        <v>5</v>
      </c>
    </row>
    <row r="2019" spans="1:12" ht="12.75">
      <c r="A2019">
        <v>304</v>
      </c>
      <c r="B2019">
        <v>1309</v>
      </c>
      <c r="C2019" t="s">
        <v>143</v>
      </c>
      <c r="D2019">
        <v>69</v>
      </c>
      <c r="E2019" t="s">
        <v>148</v>
      </c>
      <c r="F2019">
        <v>3</v>
      </c>
      <c r="G2019">
        <v>5</v>
      </c>
      <c r="H2019" s="3">
        <v>356.1</v>
      </c>
      <c r="I2019">
        <v>2</v>
      </c>
      <c r="J2019" t="s">
        <v>2203</v>
      </c>
      <c r="K2019" t="s">
        <v>177</v>
      </c>
      <c r="L2019">
        <v>5</v>
      </c>
    </row>
    <row r="2020" spans="1:12" ht="12.75">
      <c r="A2020">
        <v>304</v>
      </c>
      <c r="B2020">
        <v>1309</v>
      </c>
      <c r="C2020" t="s">
        <v>143</v>
      </c>
      <c r="D2020">
        <v>69</v>
      </c>
      <c r="E2020" t="s">
        <v>148</v>
      </c>
      <c r="F2020">
        <v>3</v>
      </c>
      <c r="G2020">
        <v>11</v>
      </c>
      <c r="H2020" s="3">
        <v>356.16</v>
      </c>
      <c r="I2020">
        <v>3</v>
      </c>
      <c r="J2020" t="s">
        <v>2204</v>
      </c>
      <c r="K2020" t="s">
        <v>177</v>
      </c>
      <c r="L2020">
        <v>5</v>
      </c>
    </row>
    <row r="2021" spans="1:12" ht="12.75">
      <c r="A2021">
        <v>304</v>
      </c>
      <c r="B2021">
        <v>1309</v>
      </c>
      <c r="C2021" t="s">
        <v>143</v>
      </c>
      <c r="D2021">
        <v>69</v>
      </c>
      <c r="E2021" t="s">
        <v>148</v>
      </c>
      <c r="F2021">
        <v>3</v>
      </c>
      <c r="G2021">
        <v>16</v>
      </c>
      <c r="H2021" s="3">
        <v>356.21</v>
      </c>
      <c r="I2021">
        <v>4</v>
      </c>
      <c r="J2021" t="s">
        <v>2205</v>
      </c>
      <c r="K2021" t="s">
        <v>177</v>
      </c>
      <c r="L2021">
        <v>5</v>
      </c>
    </row>
    <row r="2022" spans="1:12" ht="12.75">
      <c r="A2022">
        <v>304</v>
      </c>
      <c r="B2022">
        <v>1309</v>
      </c>
      <c r="C2022" t="s">
        <v>143</v>
      </c>
      <c r="D2022">
        <v>69</v>
      </c>
      <c r="E2022" t="s">
        <v>148</v>
      </c>
      <c r="F2022">
        <v>3</v>
      </c>
      <c r="G2022">
        <v>20</v>
      </c>
      <c r="H2022" s="3">
        <v>356.25</v>
      </c>
      <c r="I2022">
        <v>5</v>
      </c>
      <c r="J2022" t="s">
        <v>2206</v>
      </c>
      <c r="K2022" t="s">
        <v>177</v>
      </c>
      <c r="L2022">
        <v>5</v>
      </c>
    </row>
    <row r="2023" spans="1:12" ht="12.75">
      <c r="A2023">
        <v>304</v>
      </c>
      <c r="B2023">
        <v>1309</v>
      </c>
      <c r="C2023" t="s">
        <v>143</v>
      </c>
      <c r="D2023">
        <v>69</v>
      </c>
      <c r="E2023" t="s">
        <v>148</v>
      </c>
      <c r="F2023">
        <v>3</v>
      </c>
      <c r="G2023">
        <v>23</v>
      </c>
      <c r="H2023" s="3">
        <v>356.28</v>
      </c>
      <c r="I2023">
        <v>6</v>
      </c>
      <c r="J2023" t="s">
        <v>2207</v>
      </c>
      <c r="K2023" t="s">
        <v>2095</v>
      </c>
      <c r="L2023">
        <v>6</v>
      </c>
    </row>
    <row r="2024" spans="1:12" ht="12.75">
      <c r="A2024">
        <v>304</v>
      </c>
      <c r="B2024">
        <v>1309</v>
      </c>
      <c r="C2024" t="s">
        <v>143</v>
      </c>
      <c r="D2024">
        <v>69</v>
      </c>
      <c r="E2024" t="s">
        <v>148</v>
      </c>
      <c r="F2024">
        <v>3</v>
      </c>
      <c r="G2024">
        <v>30</v>
      </c>
      <c r="H2024" s="3">
        <v>356.35</v>
      </c>
      <c r="I2024">
        <v>7</v>
      </c>
      <c r="J2024" t="s">
        <v>2208</v>
      </c>
      <c r="K2024" t="s">
        <v>2095</v>
      </c>
      <c r="L2024">
        <v>6</v>
      </c>
    </row>
    <row r="2025" spans="1:12" ht="12.75">
      <c r="A2025">
        <v>304</v>
      </c>
      <c r="B2025">
        <v>1309</v>
      </c>
      <c r="C2025" t="s">
        <v>143</v>
      </c>
      <c r="D2025">
        <v>69</v>
      </c>
      <c r="E2025" t="s">
        <v>148</v>
      </c>
      <c r="F2025">
        <v>3</v>
      </c>
      <c r="G2025">
        <v>35</v>
      </c>
      <c r="H2025" s="3">
        <v>356.4</v>
      </c>
      <c r="I2025">
        <v>8</v>
      </c>
      <c r="J2025" t="s">
        <v>2209</v>
      </c>
      <c r="K2025" t="s">
        <v>2095</v>
      </c>
      <c r="L2025">
        <v>6</v>
      </c>
    </row>
    <row r="2026" spans="1:12" ht="12.75">
      <c r="A2026">
        <v>304</v>
      </c>
      <c r="B2026">
        <v>1309</v>
      </c>
      <c r="C2026" t="s">
        <v>143</v>
      </c>
      <c r="D2026">
        <v>70</v>
      </c>
      <c r="E2026" t="s">
        <v>148</v>
      </c>
      <c r="F2026">
        <v>1</v>
      </c>
      <c r="G2026">
        <v>0</v>
      </c>
      <c r="H2026" s="3">
        <v>358</v>
      </c>
      <c r="I2026">
        <v>1</v>
      </c>
      <c r="J2026" t="s">
        <v>2210</v>
      </c>
      <c r="K2026" t="s">
        <v>2211</v>
      </c>
      <c r="L2026">
        <v>5</v>
      </c>
    </row>
    <row r="2027" spans="1:12" ht="12.75">
      <c r="A2027">
        <v>304</v>
      </c>
      <c r="B2027">
        <v>1309</v>
      </c>
      <c r="C2027" t="s">
        <v>143</v>
      </c>
      <c r="D2027">
        <v>70</v>
      </c>
      <c r="E2027" t="s">
        <v>148</v>
      </c>
      <c r="F2027">
        <v>1</v>
      </c>
      <c r="G2027">
        <v>11</v>
      </c>
      <c r="H2027" s="3">
        <v>358.11</v>
      </c>
      <c r="I2027">
        <v>2</v>
      </c>
      <c r="J2027" t="s">
        <v>2212</v>
      </c>
      <c r="K2027" t="s">
        <v>2211</v>
      </c>
      <c r="L2027">
        <v>5</v>
      </c>
    </row>
    <row r="2028" spans="1:12" ht="12.75">
      <c r="A2028">
        <v>304</v>
      </c>
      <c r="B2028">
        <v>1309</v>
      </c>
      <c r="C2028" t="s">
        <v>143</v>
      </c>
      <c r="D2028">
        <v>70</v>
      </c>
      <c r="E2028" t="s">
        <v>148</v>
      </c>
      <c r="F2028">
        <v>1</v>
      </c>
      <c r="G2028">
        <v>31</v>
      </c>
      <c r="H2028" s="3">
        <v>358.31</v>
      </c>
      <c r="I2028">
        <v>3</v>
      </c>
      <c r="J2028" t="s">
        <v>2213</v>
      </c>
      <c r="K2028" t="s">
        <v>2211</v>
      </c>
      <c r="L2028">
        <v>5</v>
      </c>
    </row>
    <row r="2029" spans="1:12" ht="12.75">
      <c r="A2029">
        <v>304</v>
      </c>
      <c r="B2029">
        <v>1309</v>
      </c>
      <c r="C2029" t="s">
        <v>143</v>
      </c>
      <c r="D2029">
        <v>70</v>
      </c>
      <c r="E2029" t="s">
        <v>148</v>
      </c>
      <c r="F2029">
        <v>1</v>
      </c>
      <c r="G2029">
        <v>37</v>
      </c>
      <c r="H2029" s="3">
        <v>358.37</v>
      </c>
      <c r="I2029">
        <v>4</v>
      </c>
      <c r="J2029" t="s">
        <v>2214</v>
      </c>
      <c r="K2029" t="s">
        <v>2211</v>
      </c>
      <c r="L2029">
        <v>5</v>
      </c>
    </row>
    <row r="2030" spans="1:12" ht="12.75">
      <c r="A2030">
        <v>304</v>
      </c>
      <c r="B2030">
        <v>1309</v>
      </c>
      <c r="C2030" t="s">
        <v>143</v>
      </c>
      <c r="D2030">
        <v>70</v>
      </c>
      <c r="E2030" t="s">
        <v>148</v>
      </c>
      <c r="F2030">
        <v>2</v>
      </c>
      <c r="G2030">
        <v>0</v>
      </c>
      <c r="H2030" s="3">
        <v>358.69</v>
      </c>
      <c r="I2030">
        <v>1</v>
      </c>
      <c r="J2030" t="s">
        <v>2215</v>
      </c>
      <c r="K2030" t="s">
        <v>2211</v>
      </c>
      <c r="L2030">
        <v>5</v>
      </c>
    </row>
    <row r="2031" spans="1:12" ht="12.75">
      <c r="A2031">
        <v>304</v>
      </c>
      <c r="B2031">
        <v>1309</v>
      </c>
      <c r="C2031" t="s">
        <v>143</v>
      </c>
      <c r="D2031">
        <v>70</v>
      </c>
      <c r="E2031" t="s">
        <v>148</v>
      </c>
      <c r="F2031">
        <v>3</v>
      </c>
      <c r="G2031">
        <v>0</v>
      </c>
      <c r="H2031" s="3">
        <v>360.19</v>
      </c>
      <c r="I2031">
        <v>1</v>
      </c>
      <c r="J2031" t="s">
        <v>2216</v>
      </c>
      <c r="K2031" t="s">
        <v>2211</v>
      </c>
      <c r="L2031">
        <v>5</v>
      </c>
    </row>
    <row r="2032" spans="1:12" ht="12.75">
      <c r="A2032">
        <v>304</v>
      </c>
      <c r="B2032">
        <v>1309</v>
      </c>
      <c r="C2032" t="s">
        <v>143</v>
      </c>
      <c r="D2032">
        <v>71</v>
      </c>
      <c r="E2032" t="s">
        <v>148</v>
      </c>
      <c r="F2032">
        <v>1</v>
      </c>
      <c r="G2032">
        <v>0</v>
      </c>
      <c r="H2032" s="3">
        <v>362.8</v>
      </c>
      <c r="I2032">
        <v>1</v>
      </c>
      <c r="J2032" t="s">
        <v>2217</v>
      </c>
      <c r="K2032" t="s">
        <v>2211</v>
      </c>
      <c r="L2032">
        <v>5</v>
      </c>
    </row>
    <row r="2033" spans="1:12" ht="12.75">
      <c r="A2033">
        <v>304</v>
      </c>
      <c r="B2033">
        <v>1309</v>
      </c>
      <c r="C2033" t="s">
        <v>143</v>
      </c>
      <c r="D2033">
        <v>71</v>
      </c>
      <c r="E2033" t="s">
        <v>148</v>
      </c>
      <c r="F2033">
        <v>2</v>
      </c>
      <c r="G2033">
        <v>0</v>
      </c>
      <c r="H2033" s="3">
        <v>363.92</v>
      </c>
      <c r="I2033">
        <v>1</v>
      </c>
      <c r="J2033" t="s">
        <v>2218</v>
      </c>
      <c r="K2033" t="s">
        <v>2219</v>
      </c>
      <c r="L2033">
        <v>5</v>
      </c>
    </row>
    <row r="2034" spans="1:12" ht="12.75">
      <c r="A2034">
        <v>304</v>
      </c>
      <c r="B2034">
        <v>1309</v>
      </c>
      <c r="C2034" t="s">
        <v>143</v>
      </c>
      <c r="D2034">
        <v>71</v>
      </c>
      <c r="E2034" t="s">
        <v>148</v>
      </c>
      <c r="F2034">
        <v>2</v>
      </c>
      <c r="G2034">
        <v>49</v>
      </c>
      <c r="H2034" s="3">
        <v>364.41</v>
      </c>
      <c r="I2034">
        <v>2</v>
      </c>
      <c r="J2034" t="s">
        <v>2220</v>
      </c>
      <c r="K2034" t="s">
        <v>2219</v>
      </c>
      <c r="L2034">
        <v>5</v>
      </c>
    </row>
    <row r="2035" spans="1:12" ht="12.75">
      <c r="A2035">
        <v>304</v>
      </c>
      <c r="B2035">
        <v>1309</v>
      </c>
      <c r="C2035" t="s">
        <v>143</v>
      </c>
      <c r="D2035">
        <v>71</v>
      </c>
      <c r="E2035" t="s">
        <v>148</v>
      </c>
      <c r="F2035">
        <v>2</v>
      </c>
      <c r="G2035">
        <v>59</v>
      </c>
      <c r="H2035" s="3">
        <v>364.51</v>
      </c>
      <c r="I2035">
        <v>3</v>
      </c>
      <c r="J2035" t="s">
        <v>2221</v>
      </c>
      <c r="K2035" t="s">
        <v>2219</v>
      </c>
      <c r="L2035">
        <v>5</v>
      </c>
    </row>
    <row r="2036" spans="1:12" ht="12.75">
      <c r="A2036">
        <v>304</v>
      </c>
      <c r="B2036">
        <v>1309</v>
      </c>
      <c r="C2036" t="s">
        <v>143</v>
      </c>
      <c r="D2036">
        <v>71</v>
      </c>
      <c r="E2036" t="s">
        <v>148</v>
      </c>
      <c r="F2036">
        <v>2</v>
      </c>
      <c r="G2036">
        <v>117</v>
      </c>
      <c r="H2036" s="3">
        <v>365.09</v>
      </c>
      <c r="I2036">
        <v>4</v>
      </c>
      <c r="J2036" t="s">
        <v>2222</v>
      </c>
      <c r="K2036" t="s">
        <v>2219</v>
      </c>
      <c r="L2036">
        <v>5</v>
      </c>
    </row>
    <row r="2037" spans="1:12" ht="12.75">
      <c r="A2037">
        <v>304</v>
      </c>
      <c r="B2037">
        <v>1309</v>
      </c>
      <c r="C2037" t="s">
        <v>143</v>
      </c>
      <c r="D2037">
        <v>71</v>
      </c>
      <c r="E2037" t="s">
        <v>148</v>
      </c>
      <c r="F2037">
        <v>3</v>
      </c>
      <c r="G2037">
        <v>0</v>
      </c>
      <c r="H2037" s="3">
        <v>365.36</v>
      </c>
      <c r="I2037">
        <v>1</v>
      </c>
      <c r="J2037" t="s">
        <v>2223</v>
      </c>
      <c r="K2037" t="s">
        <v>2219</v>
      </c>
      <c r="L2037">
        <v>5</v>
      </c>
    </row>
    <row r="2038" spans="1:12" ht="12.75">
      <c r="A2038">
        <v>304</v>
      </c>
      <c r="B2038">
        <v>1309</v>
      </c>
      <c r="C2038" t="s">
        <v>143</v>
      </c>
      <c r="D2038">
        <v>71</v>
      </c>
      <c r="E2038" t="s">
        <v>148</v>
      </c>
      <c r="F2038">
        <v>3</v>
      </c>
      <c r="G2038">
        <v>10</v>
      </c>
      <c r="H2038" s="3">
        <v>365.46</v>
      </c>
      <c r="I2038">
        <v>2</v>
      </c>
      <c r="J2038" t="s">
        <v>2224</v>
      </c>
      <c r="K2038" t="s">
        <v>2219</v>
      </c>
      <c r="L2038">
        <v>5</v>
      </c>
    </row>
    <row r="2039" spans="1:12" ht="12.75">
      <c r="A2039">
        <v>304</v>
      </c>
      <c r="B2039">
        <v>1309</v>
      </c>
      <c r="C2039" t="s">
        <v>143</v>
      </c>
      <c r="D2039">
        <v>71</v>
      </c>
      <c r="E2039" t="s">
        <v>148</v>
      </c>
      <c r="F2039">
        <v>3</v>
      </c>
      <c r="G2039">
        <v>19</v>
      </c>
      <c r="H2039" s="3">
        <v>365.55</v>
      </c>
      <c r="I2039">
        <v>3</v>
      </c>
      <c r="J2039" t="s">
        <v>2225</v>
      </c>
      <c r="K2039" t="s">
        <v>2219</v>
      </c>
      <c r="L2039">
        <v>5</v>
      </c>
    </row>
    <row r="2040" spans="1:12" ht="12.75">
      <c r="A2040">
        <v>304</v>
      </c>
      <c r="B2040">
        <v>1309</v>
      </c>
      <c r="C2040" t="s">
        <v>143</v>
      </c>
      <c r="D2040">
        <v>71</v>
      </c>
      <c r="E2040" t="s">
        <v>148</v>
      </c>
      <c r="F2040">
        <v>3</v>
      </c>
      <c r="G2040">
        <v>40</v>
      </c>
      <c r="H2040" s="3">
        <v>365.76</v>
      </c>
      <c r="I2040">
        <v>4</v>
      </c>
      <c r="J2040" t="s">
        <v>2226</v>
      </c>
      <c r="K2040" t="s">
        <v>2219</v>
      </c>
      <c r="L2040">
        <v>5</v>
      </c>
    </row>
    <row r="2041" spans="1:12" ht="12.75">
      <c r="A2041">
        <v>304</v>
      </c>
      <c r="B2041">
        <v>1309</v>
      </c>
      <c r="C2041" t="s">
        <v>143</v>
      </c>
      <c r="D2041">
        <v>71</v>
      </c>
      <c r="E2041" t="s">
        <v>148</v>
      </c>
      <c r="F2041">
        <v>3</v>
      </c>
      <c r="G2041">
        <v>46</v>
      </c>
      <c r="H2041" s="3">
        <v>365.82</v>
      </c>
      <c r="I2041">
        <v>5</v>
      </c>
      <c r="J2041" t="s">
        <v>2227</v>
      </c>
      <c r="K2041" t="s">
        <v>2219</v>
      </c>
      <c r="L2041">
        <v>5</v>
      </c>
    </row>
    <row r="2042" spans="1:12" ht="12.75">
      <c r="A2042">
        <v>304</v>
      </c>
      <c r="B2042">
        <v>1309</v>
      </c>
      <c r="C2042" t="s">
        <v>143</v>
      </c>
      <c r="D2042">
        <v>71</v>
      </c>
      <c r="E2042" t="s">
        <v>148</v>
      </c>
      <c r="F2042">
        <v>3</v>
      </c>
      <c r="G2042">
        <v>52</v>
      </c>
      <c r="H2042" s="3">
        <v>365.88</v>
      </c>
      <c r="I2042">
        <v>6</v>
      </c>
      <c r="J2042" t="s">
        <v>2228</v>
      </c>
      <c r="K2042" t="s">
        <v>2219</v>
      </c>
      <c r="L2042">
        <v>5</v>
      </c>
    </row>
    <row r="2043" spans="1:12" ht="12.75">
      <c r="A2043">
        <v>304</v>
      </c>
      <c r="B2043">
        <v>1309</v>
      </c>
      <c r="C2043" t="s">
        <v>143</v>
      </c>
      <c r="D2043">
        <v>71</v>
      </c>
      <c r="E2043" t="s">
        <v>148</v>
      </c>
      <c r="F2043">
        <v>3</v>
      </c>
      <c r="G2043">
        <v>84</v>
      </c>
      <c r="H2043" s="3">
        <v>366.2</v>
      </c>
      <c r="I2043">
        <v>7</v>
      </c>
      <c r="J2043" t="s">
        <v>2229</v>
      </c>
      <c r="K2043" t="s">
        <v>2219</v>
      </c>
      <c r="L2043">
        <v>5</v>
      </c>
    </row>
    <row r="2044" spans="1:12" ht="12.75">
      <c r="A2044">
        <v>304</v>
      </c>
      <c r="B2044">
        <v>1309</v>
      </c>
      <c r="C2044" t="s">
        <v>143</v>
      </c>
      <c r="D2044">
        <v>71</v>
      </c>
      <c r="E2044" t="s">
        <v>148</v>
      </c>
      <c r="F2044">
        <v>3</v>
      </c>
      <c r="G2044">
        <v>107</v>
      </c>
      <c r="H2044" s="3">
        <v>366.43</v>
      </c>
      <c r="I2044">
        <v>8</v>
      </c>
      <c r="J2044" t="s">
        <v>2230</v>
      </c>
      <c r="K2044" t="s">
        <v>2219</v>
      </c>
      <c r="L2044">
        <v>5</v>
      </c>
    </row>
    <row r="2045" spans="1:12" ht="12.75">
      <c r="A2045">
        <v>304</v>
      </c>
      <c r="B2045">
        <v>1309</v>
      </c>
      <c r="C2045" t="s">
        <v>143</v>
      </c>
      <c r="D2045">
        <v>71</v>
      </c>
      <c r="E2045" t="s">
        <v>148</v>
      </c>
      <c r="F2045">
        <v>3</v>
      </c>
      <c r="G2045">
        <v>111</v>
      </c>
      <c r="H2045" s="3">
        <v>366.47</v>
      </c>
      <c r="I2045">
        <v>9</v>
      </c>
      <c r="J2045" t="s">
        <v>2231</v>
      </c>
      <c r="K2045" t="s">
        <v>2219</v>
      </c>
      <c r="L2045">
        <v>5</v>
      </c>
    </row>
    <row r="2046" spans="1:12" ht="12.75">
      <c r="A2046">
        <v>304</v>
      </c>
      <c r="B2046">
        <v>1309</v>
      </c>
      <c r="C2046" t="s">
        <v>143</v>
      </c>
      <c r="D2046">
        <v>71</v>
      </c>
      <c r="E2046" t="s">
        <v>148</v>
      </c>
      <c r="F2046">
        <v>3</v>
      </c>
      <c r="G2046">
        <v>127</v>
      </c>
      <c r="H2046" s="3">
        <v>366.63</v>
      </c>
      <c r="I2046">
        <v>10</v>
      </c>
      <c r="J2046" t="s">
        <v>2232</v>
      </c>
      <c r="K2046" t="s">
        <v>2219</v>
      </c>
      <c r="L2046">
        <v>5</v>
      </c>
    </row>
    <row r="2047" spans="1:12" ht="12.75">
      <c r="A2047">
        <v>304</v>
      </c>
      <c r="B2047">
        <v>1309</v>
      </c>
      <c r="C2047" t="s">
        <v>143</v>
      </c>
      <c r="D2047">
        <v>71</v>
      </c>
      <c r="E2047" t="s">
        <v>148</v>
      </c>
      <c r="F2047">
        <v>4</v>
      </c>
      <c r="G2047">
        <v>0</v>
      </c>
      <c r="H2047" s="3">
        <v>366.78</v>
      </c>
      <c r="I2047">
        <v>1</v>
      </c>
      <c r="J2047" t="s">
        <v>2233</v>
      </c>
      <c r="K2047" t="s">
        <v>2219</v>
      </c>
      <c r="L2047">
        <v>5</v>
      </c>
    </row>
    <row r="2048" spans="1:12" ht="12.75">
      <c r="A2048">
        <v>304</v>
      </c>
      <c r="B2048">
        <v>1309</v>
      </c>
      <c r="C2048" t="s">
        <v>143</v>
      </c>
      <c r="D2048">
        <v>71</v>
      </c>
      <c r="E2048" t="s">
        <v>148</v>
      </c>
      <c r="F2048">
        <v>4</v>
      </c>
      <c r="G2048">
        <v>11</v>
      </c>
      <c r="H2048" s="3">
        <v>366.89</v>
      </c>
      <c r="I2048">
        <v>2</v>
      </c>
      <c r="J2048" t="s">
        <v>2234</v>
      </c>
      <c r="K2048" t="s">
        <v>2219</v>
      </c>
      <c r="L2048">
        <v>5</v>
      </c>
    </row>
    <row r="2049" spans="1:12" ht="12.75">
      <c r="A2049">
        <v>304</v>
      </c>
      <c r="B2049">
        <v>1309</v>
      </c>
      <c r="C2049" t="s">
        <v>143</v>
      </c>
      <c r="D2049">
        <v>71</v>
      </c>
      <c r="E2049" t="s">
        <v>148</v>
      </c>
      <c r="F2049">
        <v>4</v>
      </c>
      <c r="G2049">
        <v>39</v>
      </c>
      <c r="H2049" s="3">
        <v>367.17</v>
      </c>
      <c r="I2049">
        <v>3</v>
      </c>
      <c r="J2049" t="s">
        <v>2235</v>
      </c>
      <c r="K2049" t="s">
        <v>2236</v>
      </c>
      <c r="L2049">
        <v>5</v>
      </c>
    </row>
    <row r="2050" spans="1:12" ht="12.75">
      <c r="A2050">
        <v>304</v>
      </c>
      <c r="B2050">
        <v>1309</v>
      </c>
      <c r="C2050" t="s">
        <v>143</v>
      </c>
      <c r="D2050">
        <v>71</v>
      </c>
      <c r="E2050" t="s">
        <v>148</v>
      </c>
      <c r="F2050">
        <v>4</v>
      </c>
      <c r="G2050">
        <v>56</v>
      </c>
      <c r="H2050" s="3">
        <v>367.34</v>
      </c>
      <c r="I2050">
        <v>4</v>
      </c>
      <c r="J2050" t="s">
        <v>2237</v>
      </c>
      <c r="K2050" t="s">
        <v>2219</v>
      </c>
      <c r="L2050">
        <v>5</v>
      </c>
    </row>
    <row r="2051" spans="1:12" ht="12.75">
      <c r="A2051">
        <v>304</v>
      </c>
      <c r="B2051">
        <v>1309</v>
      </c>
      <c r="C2051" t="s">
        <v>143</v>
      </c>
      <c r="D2051">
        <v>71</v>
      </c>
      <c r="E2051" t="s">
        <v>148</v>
      </c>
      <c r="F2051">
        <v>4</v>
      </c>
      <c r="G2051">
        <v>63</v>
      </c>
      <c r="H2051" s="3">
        <v>367.41</v>
      </c>
      <c r="I2051">
        <v>5</v>
      </c>
      <c r="J2051" t="s">
        <v>2238</v>
      </c>
      <c r="K2051" t="s">
        <v>2219</v>
      </c>
      <c r="L2051">
        <v>5</v>
      </c>
    </row>
    <row r="2052" spans="1:12" ht="12.75">
      <c r="A2052">
        <v>304</v>
      </c>
      <c r="B2052">
        <v>1309</v>
      </c>
      <c r="C2052" t="s">
        <v>143</v>
      </c>
      <c r="D2052">
        <v>71</v>
      </c>
      <c r="E2052" t="s">
        <v>148</v>
      </c>
      <c r="F2052">
        <v>4</v>
      </c>
      <c r="G2052">
        <v>87</v>
      </c>
      <c r="H2052" s="3">
        <v>367.65</v>
      </c>
      <c r="I2052">
        <v>6</v>
      </c>
      <c r="J2052" t="s">
        <v>2239</v>
      </c>
      <c r="K2052" t="s">
        <v>2219</v>
      </c>
      <c r="L2052">
        <v>5</v>
      </c>
    </row>
    <row r="2053" spans="1:12" ht="12.75">
      <c r="A2053">
        <v>304</v>
      </c>
      <c r="B2053">
        <v>1309</v>
      </c>
      <c r="C2053" t="s">
        <v>143</v>
      </c>
      <c r="D2053">
        <v>71</v>
      </c>
      <c r="E2053" t="s">
        <v>148</v>
      </c>
      <c r="F2053">
        <v>4</v>
      </c>
      <c r="G2053">
        <v>107</v>
      </c>
      <c r="H2053" s="3">
        <v>367.85</v>
      </c>
      <c r="I2053">
        <v>7</v>
      </c>
      <c r="J2053" t="s">
        <v>2492</v>
      </c>
      <c r="K2053" t="s">
        <v>2219</v>
      </c>
      <c r="L2053">
        <v>5</v>
      </c>
    </row>
    <row r="2054" spans="1:12" ht="12.75">
      <c r="A2054">
        <v>304</v>
      </c>
      <c r="B2054">
        <v>1309</v>
      </c>
      <c r="C2054" t="s">
        <v>143</v>
      </c>
      <c r="D2054">
        <v>71</v>
      </c>
      <c r="E2054" t="s">
        <v>148</v>
      </c>
      <c r="F2054">
        <v>4</v>
      </c>
      <c r="G2054">
        <v>112</v>
      </c>
      <c r="H2054" s="3">
        <v>367.9</v>
      </c>
      <c r="I2054">
        <v>8</v>
      </c>
      <c r="J2054" t="s">
        <v>2493</v>
      </c>
      <c r="K2054" t="s">
        <v>2219</v>
      </c>
      <c r="L2054">
        <v>5</v>
      </c>
    </row>
    <row r="2055" spans="1:12" ht="12.75">
      <c r="A2055">
        <v>304</v>
      </c>
      <c r="B2055">
        <v>1309</v>
      </c>
      <c r="C2055" t="s">
        <v>143</v>
      </c>
      <c r="D2055">
        <v>71</v>
      </c>
      <c r="E2055" t="s">
        <v>148</v>
      </c>
      <c r="F2055">
        <v>4</v>
      </c>
      <c r="G2055">
        <v>118</v>
      </c>
      <c r="H2055" s="3">
        <v>367.96</v>
      </c>
      <c r="I2055">
        <v>9</v>
      </c>
      <c r="J2055" t="s">
        <v>2494</v>
      </c>
      <c r="K2055" t="s">
        <v>2219</v>
      </c>
      <c r="L2055">
        <v>5</v>
      </c>
    </row>
    <row r="2056" spans="1:12" ht="12.75">
      <c r="A2056">
        <v>304</v>
      </c>
      <c r="B2056">
        <v>1309</v>
      </c>
      <c r="C2056" t="s">
        <v>143</v>
      </c>
      <c r="D2056">
        <v>71</v>
      </c>
      <c r="E2056" t="s">
        <v>148</v>
      </c>
      <c r="F2056">
        <v>4</v>
      </c>
      <c r="G2056">
        <v>124</v>
      </c>
      <c r="H2056" s="3">
        <v>368.02</v>
      </c>
      <c r="I2056">
        <v>10</v>
      </c>
      <c r="J2056" t="s">
        <v>2495</v>
      </c>
      <c r="K2056" t="s">
        <v>2219</v>
      </c>
      <c r="L2056">
        <v>5</v>
      </c>
    </row>
    <row r="2057" spans="1:12" ht="12.75">
      <c r="A2057">
        <v>304</v>
      </c>
      <c r="B2057">
        <v>1309</v>
      </c>
      <c r="C2057" t="s">
        <v>143</v>
      </c>
      <c r="D2057">
        <v>71</v>
      </c>
      <c r="E2057" t="s">
        <v>148</v>
      </c>
      <c r="F2057">
        <v>5</v>
      </c>
      <c r="G2057">
        <v>0</v>
      </c>
      <c r="H2057" s="3">
        <v>368.13</v>
      </c>
      <c r="I2057">
        <v>1</v>
      </c>
      <c r="J2057" t="s">
        <v>2496</v>
      </c>
      <c r="K2057" t="s">
        <v>2219</v>
      </c>
      <c r="L2057">
        <v>5</v>
      </c>
    </row>
    <row r="2058" spans="1:12" ht="12.75">
      <c r="A2058">
        <v>304</v>
      </c>
      <c r="B2058">
        <v>1309</v>
      </c>
      <c r="C2058" t="s">
        <v>143</v>
      </c>
      <c r="D2058">
        <v>71</v>
      </c>
      <c r="E2058" t="s">
        <v>148</v>
      </c>
      <c r="F2058">
        <v>5</v>
      </c>
      <c r="G2058">
        <v>18</v>
      </c>
      <c r="H2058" s="3">
        <v>368.31</v>
      </c>
      <c r="I2058">
        <v>2</v>
      </c>
      <c r="J2058" t="s">
        <v>2497</v>
      </c>
      <c r="K2058" t="s">
        <v>2219</v>
      </c>
      <c r="L2058">
        <v>5</v>
      </c>
    </row>
    <row r="2059" spans="1:12" ht="12.75">
      <c r="A2059">
        <v>304</v>
      </c>
      <c r="B2059">
        <v>1309</v>
      </c>
      <c r="C2059" t="s">
        <v>143</v>
      </c>
      <c r="D2059">
        <v>71</v>
      </c>
      <c r="E2059" t="s">
        <v>148</v>
      </c>
      <c r="F2059">
        <v>5</v>
      </c>
      <c r="G2059">
        <v>35</v>
      </c>
      <c r="H2059" s="3">
        <v>368.48</v>
      </c>
      <c r="I2059">
        <v>3</v>
      </c>
      <c r="J2059" t="s">
        <v>2498</v>
      </c>
      <c r="K2059" t="s">
        <v>2219</v>
      </c>
      <c r="L2059">
        <v>5</v>
      </c>
    </row>
    <row r="2060" spans="1:12" ht="12.75">
      <c r="A2060">
        <v>304</v>
      </c>
      <c r="B2060">
        <v>1309</v>
      </c>
      <c r="C2060" t="s">
        <v>143</v>
      </c>
      <c r="D2060">
        <v>71</v>
      </c>
      <c r="E2060" t="s">
        <v>148</v>
      </c>
      <c r="F2060">
        <v>5</v>
      </c>
      <c r="G2060">
        <v>42</v>
      </c>
      <c r="H2060" s="3">
        <v>368.55</v>
      </c>
      <c r="I2060">
        <v>4</v>
      </c>
      <c r="J2060" t="s">
        <v>2499</v>
      </c>
      <c r="K2060" t="s">
        <v>2219</v>
      </c>
      <c r="L2060">
        <v>5</v>
      </c>
    </row>
    <row r="2061" spans="1:12" ht="12.75">
      <c r="A2061">
        <v>304</v>
      </c>
      <c r="B2061">
        <v>1309</v>
      </c>
      <c r="C2061" t="s">
        <v>143</v>
      </c>
      <c r="D2061">
        <v>72</v>
      </c>
      <c r="E2061" t="s">
        <v>148</v>
      </c>
      <c r="F2061">
        <v>1</v>
      </c>
      <c r="G2061">
        <v>0</v>
      </c>
      <c r="H2061" s="3">
        <v>367.6</v>
      </c>
      <c r="I2061">
        <v>1</v>
      </c>
      <c r="J2061" t="s">
        <v>2500</v>
      </c>
      <c r="K2061" t="s">
        <v>2219</v>
      </c>
      <c r="L2061">
        <v>5</v>
      </c>
    </row>
    <row r="2062" spans="1:12" ht="12.75">
      <c r="A2062">
        <v>304</v>
      </c>
      <c r="B2062">
        <v>1309</v>
      </c>
      <c r="C2062" t="s">
        <v>143</v>
      </c>
      <c r="D2062">
        <v>72</v>
      </c>
      <c r="E2062" t="s">
        <v>148</v>
      </c>
      <c r="F2062">
        <v>1</v>
      </c>
      <c r="G2062">
        <v>90</v>
      </c>
      <c r="H2062" s="3">
        <v>368.5</v>
      </c>
      <c r="I2062">
        <v>2</v>
      </c>
      <c r="J2062" t="s">
        <v>2501</v>
      </c>
      <c r="K2062" t="s">
        <v>2219</v>
      </c>
      <c r="L2062">
        <v>5</v>
      </c>
    </row>
    <row r="2063" spans="1:12" ht="12.75">
      <c r="A2063">
        <v>304</v>
      </c>
      <c r="B2063">
        <v>1309</v>
      </c>
      <c r="C2063" t="s">
        <v>143</v>
      </c>
      <c r="D2063">
        <v>72</v>
      </c>
      <c r="E2063" t="s">
        <v>148</v>
      </c>
      <c r="F2063">
        <v>2</v>
      </c>
      <c r="G2063">
        <v>0</v>
      </c>
      <c r="H2063" s="3">
        <v>368.77</v>
      </c>
      <c r="I2063">
        <v>1</v>
      </c>
      <c r="J2063" t="s">
        <v>2502</v>
      </c>
      <c r="K2063" t="s">
        <v>2219</v>
      </c>
      <c r="L2063">
        <v>5</v>
      </c>
    </row>
    <row r="2064" spans="1:12" ht="12.75">
      <c r="A2064">
        <v>304</v>
      </c>
      <c r="B2064">
        <v>1309</v>
      </c>
      <c r="C2064" t="s">
        <v>143</v>
      </c>
      <c r="D2064">
        <v>72</v>
      </c>
      <c r="E2064" t="s">
        <v>148</v>
      </c>
      <c r="F2064">
        <v>2</v>
      </c>
      <c r="G2064">
        <v>34</v>
      </c>
      <c r="H2064" s="3">
        <v>369.11</v>
      </c>
      <c r="I2064">
        <v>2</v>
      </c>
      <c r="J2064" t="s">
        <v>2503</v>
      </c>
      <c r="K2064" t="s">
        <v>2219</v>
      </c>
      <c r="L2064">
        <v>5</v>
      </c>
    </row>
    <row r="2065" spans="1:12" ht="12.75">
      <c r="A2065">
        <v>304</v>
      </c>
      <c r="B2065">
        <v>1309</v>
      </c>
      <c r="C2065" t="s">
        <v>143</v>
      </c>
      <c r="D2065">
        <v>72</v>
      </c>
      <c r="E2065" t="s">
        <v>148</v>
      </c>
      <c r="F2065">
        <v>2</v>
      </c>
      <c r="G2065">
        <v>37</v>
      </c>
      <c r="H2065" s="3">
        <v>369.14</v>
      </c>
      <c r="I2065">
        <v>3</v>
      </c>
      <c r="J2065" t="s">
        <v>2504</v>
      </c>
      <c r="K2065" t="s">
        <v>2219</v>
      </c>
      <c r="L2065">
        <v>5</v>
      </c>
    </row>
    <row r="2066" spans="1:12" ht="12.75">
      <c r="A2066">
        <v>304</v>
      </c>
      <c r="B2066">
        <v>1309</v>
      </c>
      <c r="C2066" t="s">
        <v>143</v>
      </c>
      <c r="D2066">
        <v>72</v>
      </c>
      <c r="E2066" t="s">
        <v>148</v>
      </c>
      <c r="F2066">
        <v>2</v>
      </c>
      <c r="G2066">
        <v>46</v>
      </c>
      <c r="H2066" s="3">
        <v>369.23</v>
      </c>
      <c r="I2066">
        <v>4</v>
      </c>
      <c r="J2066" t="s">
        <v>2505</v>
      </c>
      <c r="K2066" t="s">
        <v>2219</v>
      </c>
      <c r="L2066">
        <v>5</v>
      </c>
    </row>
    <row r="2067" spans="1:12" ht="12.75">
      <c r="A2067">
        <v>304</v>
      </c>
      <c r="B2067">
        <v>1309</v>
      </c>
      <c r="C2067" t="s">
        <v>143</v>
      </c>
      <c r="D2067">
        <v>72</v>
      </c>
      <c r="E2067" t="s">
        <v>148</v>
      </c>
      <c r="F2067">
        <v>2</v>
      </c>
      <c r="G2067">
        <v>56</v>
      </c>
      <c r="H2067" s="3">
        <v>369.33</v>
      </c>
      <c r="I2067">
        <v>5</v>
      </c>
      <c r="J2067" t="s">
        <v>2506</v>
      </c>
      <c r="K2067" t="s">
        <v>2236</v>
      </c>
      <c r="L2067">
        <v>5</v>
      </c>
    </row>
    <row r="2068" spans="1:12" ht="12.75">
      <c r="A2068">
        <v>304</v>
      </c>
      <c r="B2068">
        <v>1309</v>
      </c>
      <c r="C2068" t="s">
        <v>143</v>
      </c>
      <c r="D2068">
        <v>72</v>
      </c>
      <c r="E2068" t="s">
        <v>148</v>
      </c>
      <c r="F2068">
        <v>2</v>
      </c>
      <c r="G2068">
        <v>65</v>
      </c>
      <c r="H2068" s="3">
        <v>369.42</v>
      </c>
      <c r="I2068">
        <v>6</v>
      </c>
      <c r="J2068" t="s">
        <v>2507</v>
      </c>
      <c r="K2068" t="s">
        <v>2508</v>
      </c>
      <c r="L2068">
        <v>5</v>
      </c>
    </row>
    <row r="2069" spans="1:12" ht="12.75">
      <c r="A2069">
        <v>304</v>
      </c>
      <c r="B2069">
        <v>1309</v>
      </c>
      <c r="C2069" t="s">
        <v>143</v>
      </c>
      <c r="D2069">
        <v>72</v>
      </c>
      <c r="E2069" t="s">
        <v>148</v>
      </c>
      <c r="F2069">
        <v>2</v>
      </c>
      <c r="G2069">
        <v>87</v>
      </c>
      <c r="H2069" s="3">
        <v>369.64</v>
      </c>
      <c r="I2069">
        <v>7</v>
      </c>
      <c r="J2069" t="s">
        <v>2509</v>
      </c>
      <c r="K2069" t="s">
        <v>2508</v>
      </c>
      <c r="L2069">
        <v>5</v>
      </c>
    </row>
    <row r="2070" spans="1:12" ht="12.75">
      <c r="A2070">
        <v>304</v>
      </c>
      <c r="B2070">
        <v>1309</v>
      </c>
      <c r="C2070" t="s">
        <v>143</v>
      </c>
      <c r="D2070">
        <v>72</v>
      </c>
      <c r="E2070" t="s">
        <v>148</v>
      </c>
      <c r="F2070">
        <v>2</v>
      </c>
      <c r="G2070">
        <v>101</v>
      </c>
      <c r="H2070" s="3">
        <v>369.78</v>
      </c>
      <c r="I2070">
        <v>8</v>
      </c>
      <c r="J2070" t="s">
        <v>2510</v>
      </c>
      <c r="K2070" t="s">
        <v>2236</v>
      </c>
      <c r="L2070">
        <v>5</v>
      </c>
    </row>
    <row r="2071" spans="1:12" ht="12.75">
      <c r="A2071">
        <v>304</v>
      </c>
      <c r="B2071">
        <v>1309</v>
      </c>
      <c r="C2071" t="s">
        <v>143</v>
      </c>
      <c r="D2071">
        <v>72</v>
      </c>
      <c r="E2071" t="s">
        <v>148</v>
      </c>
      <c r="F2071">
        <v>3</v>
      </c>
      <c r="G2071">
        <v>0</v>
      </c>
      <c r="H2071" s="3">
        <v>370.08</v>
      </c>
      <c r="I2071">
        <v>1</v>
      </c>
      <c r="J2071" t="s">
        <v>2511</v>
      </c>
      <c r="K2071" t="s">
        <v>2236</v>
      </c>
      <c r="L2071">
        <v>5</v>
      </c>
    </row>
    <row r="2072" spans="1:12" ht="12.75">
      <c r="A2072">
        <v>304</v>
      </c>
      <c r="B2072">
        <v>1309</v>
      </c>
      <c r="C2072" t="s">
        <v>143</v>
      </c>
      <c r="D2072">
        <v>72</v>
      </c>
      <c r="E2072" t="s">
        <v>148</v>
      </c>
      <c r="F2072">
        <v>3</v>
      </c>
      <c r="G2072">
        <v>41</v>
      </c>
      <c r="H2072" s="3">
        <v>370.49</v>
      </c>
      <c r="I2072">
        <v>2</v>
      </c>
      <c r="J2072" t="s">
        <v>2512</v>
      </c>
      <c r="K2072" t="s">
        <v>2508</v>
      </c>
      <c r="L2072">
        <v>5</v>
      </c>
    </row>
    <row r="2073" spans="1:12" ht="12.75">
      <c r="A2073">
        <v>304</v>
      </c>
      <c r="B2073">
        <v>1309</v>
      </c>
      <c r="C2073" t="s">
        <v>143</v>
      </c>
      <c r="D2073">
        <v>72</v>
      </c>
      <c r="E2073" t="s">
        <v>148</v>
      </c>
      <c r="F2073">
        <v>3</v>
      </c>
      <c r="G2073">
        <v>61</v>
      </c>
      <c r="H2073" s="3">
        <v>370.69</v>
      </c>
      <c r="I2073">
        <v>3</v>
      </c>
      <c r="J2073" t="s">
        <v>2513</v>
      </c>
      <c r="K2073" t="s">
        <v>2508</v>
      </c>
      <c r="L2073">
        <v>5</v>
      </c>
    </row>
    <row r="2074" spans="1:12" ht="12.75">
      <c r="A2074">
        <v>304</v>
      </c>
      <c r="B2074">
        <v>1309</v>
      </c>
      <c r="C2074" t="s">
        <v>143</v>
      </c>
      <c r="D2074">
        <v>72</v>
      </c>
      <c r="E2074" t="s">
        <v>148</v>
      </c>
      <c r="F2074">
        <v>4</v>
      </c>
      <c r="G2074">
        <v>0</v>
      </c>
      <c r="H2074" s="3">
        <v>371.42</v>
      </c>
      <c r="I2074">
        <v>1</v>
      </c>
      <c r="J2074" t="s">
        <v>2514</v>
      </c>
      <c r="K2074" t="s">
        <v>2508</v>
      </c>
      <c r="L2074">
        <v>5</v>
      </c>
    </row>
    <row r="2075" spans="1:12" ht="12.75">
      <c r="A2075">
        <v>304</v>
      </c>
      <c r="B2075">
        <v>1309</v>
      </c>
      <c r="C2075" t="s">
        <v>143</v>
      </c>
      <c r="D2075">
        <v>72</v>
      </c>
      <c r="E2075" t="s">
        <v>148</v>
      </c>
      <c r="F2075">
        <v>4</v>
      </c>
      <c r="G2075">
        <v>69</v>
      </c>
      <c r="H2075" s="3">
        <v>372.11</v>
      </c>
      <c r="I2075">
        <v>2</v>
      </c>
      <c r="J2075" t="s">
        <v>2515</v>
      </c>
      <c r="K2075" t="s">
        <v>2508</v>
      </c>
      <c r="L2075">
        <v>5</v>
      </c>
    </row>
    <row r="2076" spans="1:12" ht="12.75">
      <c r="A2076">
        <v>304</v>
      </c>
      <c r="B2076">
        <v>1309</v>
      </c>
      <c r="C2076" t="s">
        <v>143</v>
      </c>
      <c r="D2076">
        <v>72</v>
      </c>
      <c r="E2076" t="s">
        <v>148</v>
      </c>
      <c r="F2076">
        <v>4</v>
      </c>
      <c r="G2076">
        <v>80</v>
      </c>
      <c r="H2076" s="3">
        <v>372.22</v>
      </c>
      <c r="I2076">
        <v>3</v>
      </c>
      <c r="J2076" t="s">
        <v>2516</v>
      </c>
      <c r="K2076" t="s">
        <v>2236</v>
      </c>
      <c r="L2076">
        <v>5</v>
      </c>
    </row>
    <row r="2077" spans="1:12" ht="12.75">
      <c r="A2077">
        <v>304</v>
      </c>
      <c r="B2077">
        <v>1309</v>
      </c>
      <c r="C2077" t="s">
        <v>143</v>
      </c>
      <c r="D2077">
        <v>72</v>
      </c>
      <c r="E2077" t="s">
        <v>148</v>
      </c>
      <c r="F2077">
        <v>4</v>
      </c>
      <c r="G2077">
        <v>115</v>
      </c>
      <c r="H2077" s="3">
        <v>372.57</v>
      </c>
      <c r="I2077">
        <v>4</v>
      </c>
      <c r="J2077" t="s">
        <v>2517</v>
      </c>
      <c r="K2077" t="s">
        <v>2236</v>
      </c>
      <c r="L2077">
        <v>5</v>
      </c>
    </row>
    <row r="2078" spans="1:12" ht="12.75">
      <c r="A2078">
        <v>304</v>
      </c>
      <c r="B2078">
        <v>1309</v>
      </c>
      <c r="C2078" t="s">
        <v>143</v>
      </c>
      <c r="D2078">
        <v>72</v>
      </c>
      <c r="E2078" t="s">
        <v>148</v>
      </c>
      <c r="F2078">
        <v>4</v>
      </c>
      <c r="G2078">
        <v>130</v>
      </c>
      <c r="H2078" s="3">
        <v>372.72</v>
      </c>
      <c r="I2078">
        <v>5</v>
      </c>
      <c r="J2078" t="s">
        <v>2518</v>
      </c>
      <c r="K2078" t="s">
        <v>2236</v>
      </c>
      <c r="L2078">
        <v>5</v>
      </c>
    </row>
    <row r="2079" spans="1:12" ht="12.75">
      <c r="A2079">
        <v>304</v>
      </c>
      <c r="B2079">
        <v>1309</v>
      </c>
      <c r="C2079" t="s">
        <v>143</v>
      </c>
      <c r="D2079">
        <v>73</v>
      </c>
      <c r="E2079" t="s">
        <v>148</v>
      </c>
      <c r="F2079">
        <v>1</v>
      </c>
      <c r="G2079">
        <v>0</v>
      </c>
      <c r="H2079" s="3">
        <v>372.4</v>
      </c>
      <c r="I2079">
        <v>1</v>
      </c>
      <c r="J2079" t="s">
        <v>2519</v>
      </c>
      <c r="K2079" t="s">
        <v>106</v>
      </c>
      <c r="L2079">
        <v>0</v>
      </c>
    </row>
    <row r="2080" spans="1:12" ht="12.75">
      <c r="A2080">
        <v>304</v>
      </c>
      <c r="B2080">
        <v>1309</v>
      </c>
      <c r="C2080" t="s">
        <v>143</v>
      </c>
      <c r="D2080">
        <v>73</v>
      </c>
      <c r="E2080" t="s">
        <v>148</v>
      </c>
      <c r="F2080">
        <v>1</v>
      </c>
      <c r="G2080">
        <v>4</v>
      </c>
      <c r="H2080" s="3">
        <v>372.44</v>
      </c>
      <c r="I2080">
        <v>2</v>
      </c>
      <c r="J2080" t="s">
        <v>2520</v>
      </c>
      <c r="K2080" t="s">
        <v>106</v>
      </c>
      <c r="L2080">
        <v>0</v>
      </c>
    </row>
    <row r="2081" spans="1:12" ht="12.75">
      <c r="A2081">
        <v>304</v>
      </c>
      <c r="B2081">
        <v>1309</v>
      </c>
      <c r="C2081" t="s">
        <v>143</v>
      </c>
      <c r="D2081">
        <v>73</v>
      </c>
      <c r="E2081" t="s">
        <v>148</v>
      </c>
      <c r="F2081">
        <v>1</v>
      </c>
      <c r="G2081">
        <v>10</v>
      </c>
      <c r="H2081" s="3">
        <v>372.5</v>
      </c>
      <c r="I2081">
        <v>3</v>
      </c>
      <c r="J2081" t="s">
        <v>2521</v>
      </c>
      <c r="K2081" t="s">
        <v>106</v>
      </c>
      <c r="L2081">
        <v>0</v>
      </c>
    </row>
    <row r="2082" spans="1:12" ht="12.75">
      <c r="A2082">
        <v>304</v>
      </c>
      <c r="B2082">
        <v>1309</v>
      </c>
      <c r="C2082" t="s">
        <v>143</v>
      </c>
      <c r="D2082">
        <v>73</v>
      </c>
      <c r="E2082" t="s">
        <v>148</v>
      </c>
      <c r="F2082">
        <v>1</v>
      </c>
      <c r="G2082">
        <v>12</v>
      </c>
      <c r="H2082" s="3">
        <v>372.52</v>
      </c>
      <c r="I2082">
        <v>4</v>
      </c>
      <c r="J2082" t="s">
        <v>2522</v>
      </c>
      <c r="K2082" t="s">
        <v>2523</v>
      </c>
      <c r="L2082">
        <v>5</v>
      </c>
    </row>
    <row r="2083" spans="1:12" ht="12.75">
      <c r="A2083">
        <v>304</v>
      </c>
      <c r="B2083">
        <v>1309</v>
      </c>
      <c r="C2083" t="s">
        <v>143</v>
      </c>
      <c r="D2083">
        <v>73</v>
      </c>
      <c r="E2083" t="s">
        <v>148</v>
      </c>
      <c r="F2083">
        <v>1</v>
      </c>
      <c r="G2083">
        <v>40</v>
      </c>
      <c r="H2083" s="3">
        <v>372.8</v>
      </c>
      <c r="I2083">
        <v>5</v>
      </c>
      <c r="J2083" t="s">
        <v>2524</v>
      </c>
      <c r="K2083" t="s">
        <v>1745</v>
      </c>
      <c r="L2083">
        <v>3</v>
      </c>
    </row>
    <row r="2084" spans="1:12" ht="12.75">
      <c r="A2084">
        <v>304</v>
      </c>
      <c r="B2084">
        <v>1309</v>
      </c>
      <c r="C2084" t="s">
        <v>143</v>
      </c>
      <c r="D2084">
        <v>73</v>
      </c>
      <c r="E2084" t="s">
        <v>148</v>
      </c>
      <c r="F2084">
        <v>1</v>
      </c>
      <c r="G2084">
        <v>65</v>
      </c>
      <c r="H2084" s="3">
        <v>373.05</v>
      </c>
      <c r="I2084">
        <v>6</v>
      </c>
      <c r="J2084" t="s">
        <v>2525</v>
      </c>
      <c r="K2084" t="s">
        <v>2526</v>
      </c>
      <c r="L2084">
        <v>4</v>
      </c>
    </row>
    <row r="2085" spans="1:12" ht="12.75">
      <c r="A2085">
        <v>304</v>
      </c>
      <c r="B2085">
        <v>1309</v>
      </c>
      <c r="C2085" t="s">
        <v>143</v>
      </c>
      <c r="D2085">
        <v>73</v>
      </c>
      <c r="E2085" t="s">
        <v>148</v>
      </c>
      <c r="F2085">
        <v>1</v>
      </c>
      <c r="G2085">
        <v>83</v>
      </c>
      <c r="H2085" s="3">
        <v>373.23</v>
      </c>
      <c r="I2085">
        <v>7</v>
      </c>
      <c r="J2085" t="s">
        <v>2527</v>
      </c>
      <c r="K2085" t="s">
        <v>2528</v>
      </c>
      <c r="L2085">
        <v>3</v>
      </c>
    </row>
    <row r="2086" spans="1:12" ht="12.75">
      <c r="A2086">
        <v>304</v>
      </c>
      <c r="B2086">
        <v>1309</v>
      </c>
      <c r="C2086" t="s">
        <v>143</v>
      </c>
      <c r="D2086">
        <v>73</v>
      </c>
      <c r="E2086" t="s">
        <v>148</v>
      </c>
      <c r="F2086">
        <v>1</v>
      </c>
      <c r="G2086">
        <v>100</v>
      </c>
      <c r="H2086" s="3">
        <v>373.4</v>
      </c>
      <c r="I2086">
        <v>8</v>
      </c>
      <c r="J2086" t="s">
        <v>2529</v>
      </c>
      <c r="K2086" t="s">
        <v>2528</v>
      </c>
      <c r="L2086">
        <v>3</v>
      </c>
    </row>
    <row r="2087" spans="1:12" ht="12.75">
      <c r="A2087">
        <v>304</v>
      </c>
      <c r="B2087">
        <v>1309</v>
      </c>
      <c r="C2087" t="s">
        <v>143</v>
      </c>
      <c r="D2087">
        <v>73</v>
      </c>
      <c r="E2087" t="s">
        <v>148</v>
      </c>
      <c r="F2087">
        <v>1</v>
      </c>
      <c r="G2087">
        <v>114</v>
      </c>
      <c r="H2087" s="3">
        <v>373.54</v>
      </c>
      <c r="I2087">
        <v>9</v>
      </c>
      <c r="J2087" t="s">
        <v>2530</v>
      </c>
      <c r="K2087" t="s">
        <v>2528</v>
      </c>
      <c r="L2087">
        <v>3</v>
      </c>
    </row>
    <row r="2088" spans="1:12" ht="12.75">
      <c r="A2088">
        <v>304</v>
      </c>
      <c r="B2088">
        <v>1309</v>
      </c>
      <c r="C2088" t="s">
        <v>143</v>
      </c>
      <c r="D2088">
        <v>73</v>
      </c>
      <c r="E2088" t="s">
        <v>148</v>
      </c>
      <c r="F2088">
        <v>1</v>
      </c>
      <c r="G2088">
        <v>118</v>
      </c>
      <c r="H2088" s="3">
        <v>373.58</v>
      </c>
      <c r="I2088">
        <v>10</v>
      </c>
      <c r="J2088" t="s">
        <v>2531</v>
      </c>
      <c r="K2088" t="s">
        <v>1988</v>
      </c>
      <c r="L2088">
        <v>4</v>
      </c>
    </row>
    <row r="2089" spans="1:12" ht="12.75">
      <c r="A2089">
        <v>304</v>
      </c>
      <c r="B2089">
        <v>1309</v>
      </c>
      <c r="C2089" t="s">
        <v>143</v>
      </c>
      <c r="D2089">
        <v>73</v>
      </c>
      <c r="E2089" t="s">
        <v>148</v>
      </c>
      <c r="F2089">
        <v>1</v>
      </c>
      <c r="G2089">
        <v>128</v>
      </c>
      <c r="H2089" s="3">
        <v>373.68</v>
      </c>
      <c r="I2089">
        <v>11</v>
      </c>
      <c r="J2089" t="s">
        <v>2532</v>
      </c>
      <c r="K2089" t="s">
        <v>1988</v>
      </c>
      <c r="L2089">
        <v>4</v>
      </c>
    </row>
    <row r="2090" spans="1:12" ht="12.75">
      <c r="A2090">
        <v>304</v>
      </c>
      <c r="B2090">
        <v>1309</v>
      </c>
      <c r="C2090" t="s">
        <v>143</v>
      </c>
      <c r="D2090">
        <v>73</v>
      </c>
      <c r="E2090" t="s">
        <v>148</v>
      </c>
      <c r="F2090">
        <v>1</v>
      </c>
      <c r="G2090">
        <v>137</v>
      </c>
      <c r="H2090" s="3">
        <v>373.77</v>
      </c>
      <c r="I2090">
        <v>12</v>
      </c>
      <c r="J2090" t="s">
        <v>2533</v>
      </c>
      <c r="K2090" t="s">
        <v>2534</v>
      </c>
      <c r="L2090">
        <v>4</v>
      </c>
    </row>
    <row r="2091" spans="1:12" ht="12.75">
      <c r="A2091">
        <v>304</v>
      </c>
      <c r="B2091">
        <v>1309</v>
      </c>
      <c r="C2091" t="s">
        <v>143</v>
      </c>
      <c r="D2091">
        <v>73</v>
      </c>
      <c r="E2091" t="s">
        <v>148</v>
      </c>
      <c r="F2091">
        <v>2</v>
      </c>
      <c r="G2091">
        <v>0</v>
      </c>
      <c r="H2091" s="3">
        <v>373.85</v>
      </c>
      <c r="I2091">
        <v>1</v>
      </c>
      <c r="J2091" t="s">
        <v>2535</v>
      </c>
      <c r="K2091" t="s">
        <v>177</v>
      </c>
      <c r="L2091">
        <v>5</v>
      </c>
    </row>
    <row r="2092" spans="1:12" ht="12.75">
      <c r="A2092">
        <v>304</v>
      </c>
      <c r="B2092">
        <v>1309</v>
      </c>
      <c r="C2092" t="s">
        <v>143</v>
      </c>
      <c r="D2092">
        <v>73</v>
      </c>
      <c r="E2092" t="s">
        <v>148</v>
      </c>
      <c r="F2092">
        <v>2</v>
      </c>
      <c r="G2092">
        <v>8</v>
      </c>
      <c r="H2092" s="3">
        <v>373.93</v>
      </c>
      <c r="I2092">
        <v>2</v>
      </c>
      <c r="J2092" t="s">
        <v>2536</v>
      </c>
      <c r="K2092" t="s">
        <v>177</v>
      </c>
      <c r="L2092">
        <v>5</v>
      </c>
    </row>
    <row r="2093" spans="1:12" ht="12.75">
      <c r="A2093">
        <v>304</v>
      </c>
      <c r="B2093">
        <v>1309</v>
      </c>
      <c r="C2093" t="s">
        <v>143</v>
      </c>
      <c r="D2093">
        <v>73</v>
      </c>
      <c r="E2093" t="s">
        <v>148</v>
      </c>
      <c r="F2093">
        <v>2</v>
      </c>
      <c r="G2093">
        <v>17</v>
      </c>
      <c r="H2093" s="3">
        <v>374.02</v>
      </c>
      <c r="I2093">
        <v>3</v>
      </c>
      <c r="J2093" t="s">
        <v>2537</v>
      </c>
      <c r="K2093" t="s">
        <v>177</v>
      </c>
      <c r="L2093">
        <v>5</v>
      </c>
    </row>
    <row r="2094" spans="1:12" ht="12.75">
      <c r="A2094">
        <v>304</v>
      </c>
      <c r="B2094">
        <v>1309</v>
      </c>
      <c r="C2094" t="s">
        <v>143</v>
      </c>
      <c r="D2094">
        <v>73</v>
      </c>
      <c r="E2094" t="s">
        <v>148</v>
      </c>
      <c r="F2094">
        <v>2</v>
      </c>
      <c r="G2094">
        <v>23</v>
      </c>
      <c r="H2094" s="3">
        <v>374.08</v>
      </c>
      <c r="I2094">
        <v>4</v>
      </c>
      <c r="J2094" t="s">
        <v>2538</v>
      </c>
      <c r="K2094" t="s">
        <v>177</v>
      </c>
      <c r="L2094">
        <v>5</v>
      </c>
    </row>
    <row r="2095" spans="1:12" ht="12.75">
      <c r="A2095">
        <v>304</v>
      </c>
      <c r="B2095">
        <v>1309</v>
      </c>
      <c r="C2095" t="s">
        <v>143</v>
      </c>
      <c r="D2095">
        <v>73</v>
      </c>
      <c r="E2095" t="s">
        <v>148</v>
      </c>
      <c r="F2095">
        <v>2</v>
      </c>
      <c r="G2095">
        <v>49</v>
      </c>
      <c r="H2095" s="3">
        <v>374.34</v>
      </c>
      <c r="I2095">
        <v>5</v>
      </c>
      <c r="J2095" t="s">
        <v>2539</v>
      </c>
      <c r="K2095" t="s">
        <v>177</v>
      </c>
      <c r="L2095">
        <v>5</v>
      </c>
    </row>
    <row r="2096" spans="1:12" ht="12.75">
      <c r="A2096">
        <v>304</v>
      </c>
      <c r="B2096">
        <v>1309</v>
      </c>
      <c r="C2096" t="s">
        <v>143</v>
      </c>
      <c r="D2096">
        <v>73</v>
      </c>
      <c r="E2096" t="s">
        <v>148</v>
      </c>
      <c r="F2096">
        <v>2</v>
      </c>
      <c r="G2096">
        <v>68</v>
      </c>
      <c r="H2096" s="3">
        <v>374.53</v>
      </c>
      <c r="I2096">
        <v>6</v>
      </c>
      <c r="J2096" t="s">
        <v>2540</v>
      </c>
      <c r="K2096" t="s">
        <v>177</v>
      </c>
      <c r="L2096">
        <v>5</v>
      </c>
    </row>
    <row r="2097" spans="1:12" ht="12.75">
      <c r="A2097">
        <v>304</v>
      </c>
      <c r="B2097">
        <v>1309</v>
      </c>
      <c r="C2097" t="s">
        <v>143</v>
      </c>
      <c r="D2097">
        <v>73</v>
      </c>
      <c r="E2097" t="s">
        <v>148</v>
      </c>
      <c r="F2097">
        <v>3</v>
      </c>
      <c r="G2097">
        <v>0</v>
      </c>
      <c r="H2097" s="3">
        <v>375.15</v>
      </c>
      <c r="I2097">
        <v>1</v>
      </c>
      <c r="J2097" t="s">
        <v>2541</v>
      </c>
      <c r="K2097" t="s">
        <v>177</v>
      </c>
      <c r="L2097">
        <v>5</v>
      </c>
    </row>
    <row r="2098" spans="1:12" ht="12.75">
      <c r="A2098">
        <v>304</v>
      </c>
      <c r="B2098">
        <v>1309</v>
      </c>
      <c r="C2098" t="s">
        <v>143</v>
      </c>
      <c r="D2098">
        <v>73</v>
      </c>
      <c r="E2098" t="s">
        <v>148</v>
      </c>
      <c r="F2098">
        <v>3</v>
      </c>
      <c r="G2098">
        <v>30</v>
      </c>
      <c r="H2098" s="3">
        <v>375.45</v>
      </c>
      <c r="I2098">
        <v>2</v>
      </c>
      <c r="J2098" t="s">
        <v>2542</v>
      </c>
      <c r="K2098" t="s">
        <v>2543</v>
      </c>
      <c r="L2098">
        <v>5</v>
      </c>
    </row>
    <row r="2099" spans="1:12" ht="12.75">
      <c r="A2099">
        <v>304</v>
      </c>
      <c r="B2099">
        <v>1309</v>
      </c>
      <c r="C2099" t="s">
        <v>143</v>
      </c>
      <c r="D2099">
        <v>73</v>
      </c>
      <c r="E2099" t="s">
        <v>148</v>
      </c>
      <c r="F2099">
        <v>3</v>
      </c>
      <c r="G2099">
        <v>48</v>
      </c>
      <c r="H2099" s="3">
        <v>375.63</v>
      </c>
      <c r="I2099">
        <v>3</v>
      </c>
      <c r="J2099" t="s">
        <v>2544</v>
      </c>
      <c r="K2099" t="s">
        <v>2545</v>
      </c>
      <c r="L2099">
        <v>4</v>
      </c>
    </row>
    <row r="2100" spans="1:12" ht="12.75">
      <c r="A2100">
        <v>304</v>
      </c>
      <c r="B2100">
        <v>1309</v>
      </c>
      <c r="C2100" t="s">
        <v>143</v>
      </c>
      <c r="D2100">
        <v>73</v>
      </c>
      <c r="E2100" t="s">
        <v>148</v>
      </c>
      <c r="F2100">
        <v>3</v>
      </c>
      <c r="G2100">
        <v>70</v>
      </c>
      <c r="H2100" s="3">
        <v>375.85</v>
      </c>
      <c r="I2100">
        <v>4</v>
      </c>
      <c r="J2100" t="s">
        <v>2546</v>
      </c>
      <c r="K2100" t="s">
        <v>104</v>
      </c>
      <c r="L2100">
        <v>4</v>
      </c>
    </row>
    <row r="2101" spans="1:12" ht="12.75">
      <c r="A2101">
        <v>304</v>
      </c>
      <c r="B2101">
        <v>1309</v>
      </c>
      <c r="C2101" t="s">
        <v>143</v>
      </c>
      <c r="D2101">
        <v>73</v>
      </c>
      <c r="E2101" t="s">
        <v>148</v>
      </c>
      <c r="F2101">
        <v>3</v>
      </c>
      <c r="G2101">
        <v>95</v>
      </c>
      <c r="H2101" s="3">
        <v>376.1</v>
      </c>
      <c r="I2101">
        <v>5</v>
      </c>
      <c r="J2101" t="s">
        <v>2547</v>
      </c>
      <c r="K2101" t="s">
        <v>104</v>
      </c>
      <c r="L2101">
        <v>4</v>
      </c>
    </row>
    <row r="2102" spans="1:12" ht="12.75">
      <c r="A2102">
        <v>304</v>
      </c>
      <c r="B2102">
        <v>1309</v>
      </c>
      <c r="C2102" t="s">
        <v>143</v>
      </c>
      <c r="D2102">
        <v>73</v>
      </c>
      <c r="E2102" t="s">
        <v>148</v>
      </c>
      <c r="F2102">
        <v>3</v>
      </c>
      <c r="G2102">
        <v>110</v>
      </c>
      <c r="H2102" s="3">
        <v>376.25</v>
      </c>
      <c r="I2102">
        <v>6</v>
      </c>
      <c r="J2102" t="s">
        <v>2548</v>
      </c>
      <c r="K2102" t="s">
        <v>104</v>
      </c>
      <c r="L2102">
        <v>4</v>
      </c>
    </row>
    <row r="2103" spans="1:12" ht="12.75">
      <c r="A2103">
        <v>304</v>
      </c>
      <c r="B2103">
        <v>1309</v>
      </c>
      <c r="C2103" t="s">
        <v>143</v>
      </c>
      <c r="D2103">
        <v>73</v>
      </c>
      <c r="E2103" t="s">
        <v>148</v>
      </c>
      <c r="F2103">
        <v>3</v>
      </c>
      <c r="G2103">
        <v>115</v>
      </c>
      <c r="H2103" s="3">
        <v>376.3</v>
      </c>
      <c r="I2103">
        <v>7</v>
      </c>
      <c r="J2103" t="s">
        <v>2549</v>
      </c>
      <c r="K2103" t="s">
        <v>104</v>
      </c>
      <c r="L2103">
        <v>4</v>
      </c>
    </row>
    <row r="2104" spans="1:12" ht="12.75">
      <c r="A2104">
        <v>304</v>
      </c>
      <c r="B2104">
        <v>1309</v>
      </c>
      <c r="C2104" t="s">
        <v>143</v>
      </c>
      <c r="D2104">
        <v>73</v>
      </c>
      <c r="E2104" t="s">
        <v>148</v>
      </c>
      <c r="F2104">
        <v>4</v>
      </c>
      <c r="G2104">
        <v>0</v>
      </c>
      <c r="H2104" s="3">
        <v>376.41</v>
      </c>
      <c r="I2104">
        <v>1</v>
      </c>
      <c r="J2104" t="s">
        <v>2550</v>
      </c>
      <c r="K2104" t="s">
        <v>104</v>
      </c>
      <c r="L2104">
        <v>4</v>
      </c>
    </row>
    <row r="2105" spans="1:12" ht="12.75">
      <c r="A2105">
        <v>304</v>
      </c>
      <c r="B2105">
        <v>1309</v>
      </c>
      <c r="C2105" t="s">
        <v>143</v>
      </c>
      <c r="D2105">
        <v>74</v>
      </c>
      <c r="E2105" t="s">
        <v>148</v>
      </c>
      <c r="F2105">
        <v>1</v>
      </c>
      <c r="G2105">
        <v>0</v>
      </c>
      <c r="H2105" s="3">
        <v>377.2</v>
      </c>
      <c r="I2105">
        <v>1</v>
      </c>
      <c r="J2105" t="s">
        <v>2551</v>
      </c>
      <c r="K2105" t="s">
        <v>104</v>
      </c>
      <c r="L2105">
        <v>4</v>
      </c>
    </row>
    <row r="2106" spans="1:12" ht="12.75">
      <c r="A2106">
        <v>304</v>
      </c>
      <c r="B2106">
        <v>1309</v>
      </c>
      <c r="C2106" t="s">
        <v>143</v>
      </c>
      <c r="D2106">
        <v>74</v>
      </c>
      <c r="E2106" t="s">
        <v>148</v>
      </c>
      <c r="F2106">
        <v>1</v>
      </c>
      <c r="G2106">
        <v>4</v>
      </c>
      <c r="H2106" s="3">
        <v>377.24</v>
      </c>
      <c r="I2106">
        <v>2</v>
      </c>
      <c r="J2106" t="s">
        <v>2552</v>
      </c>
      <c r="K2106" t="s">
        <v>104</v>
      </c>
      <c r="L2106">
        <v>4</v>
      </c>
    </row>
    <row r="2107" spans="1:12" ht="12.75">
      <c r="A2107">
        <v>304</v>
      </c>
      <c r="B2107">
        <v>1309</v>
      </c>
      <c r="C2107" t="s">
        <v>143</v>
      </c>
      <c r="D2107">
        <v>74</v>
      </c>
      <c r="E2107" t="s">
        <v>148</v>
      </c>
      <c r="F2107">
        <v>1</v>
      </c>
      <c r="G2107">
        <v>16</v>
      </c>
      <c r="H2107" s="3">
        <v>377.36</v>
      </c>
      <c r="I2107">
        <v>3</v>
      </c>
      <c r="J2107" t="s">
        <v>2553</v>
      </c>
      <c r="K2107" t="s">
        <v>104</v>
      </c>
      <c r="L2107">
        <v>4</v>
      </c>
    </row>
    <row r="2108" spans="1:12" ht="12.75">
      <c r="A2108">
        <v>304</v>
      </c>
      <c r="B2108">
        <v>1309</v>
      </c>
      <c r="C2108" t="s">
        <v>143</v>
      </c>
      <c r="D2108">
        <v>74</v>
      </c>
      <c r="E2108" t="s">
        <v>148</v>
      </c>
      <c r="F2108">
        <v>1</v>
      </c>
      <c r="G2108">
        <v>36</v>
      </c>
      <c r="H2108" s="3">
        <v>377.56</v>
      </c>
      <c r="I2108">
        <v>4</v>
      </c>
      <c r="J2108" t="s">
        <v>2554</v>
      </c>
      <c r="K2108" t="s">
        <v>104</v>
      </c>
      <c r="L2108">
        <v>4</v>
      </c>
    </row>
    <row r="2109" spans="1:12" ht="12.75">
      <c r="A2109">
        <v>304</v>
      </c>
      <c r="B2109">
        <v>1309</v>
      </c>
      <c r="C2109" t="s">
        <v>143</v>
      </c>
      <c r="D2109">
        <v>74</v>
      </c>
      <c r="E2109" t="s">
        <v>148</v>
      </c>
      <c r="F2109">
        <v>1</v>
      </c>
      <c r="G2109">
        <v>43</v>
      </c>
      <c r="H2109" s="3">
        <v>377.63</v>
      </c>
      <c r="I2109">
        <v>5</v>
      </c>
      <c r="J2109" t="s">
        <v>2555</v>
      </c>
      <c r="K2109" t="s">
        <v>104</v>
      </c>
      <c r="L2109">
        <v>4</v>
      </c>
    </row>
    <row r="2110" spans="1:12" ht="12.75">
      <c r="A2110">
        <v>304</v>
      </c>
      <c r="B2110">
        <v>1309</v>
      </c>
      <c r="C2110" t="s">
        <v>143</v>
      </c>
      <c r="D2110">
        <v>74</v>
      </c>
      <c r="E2110" t="s">
        <v>148</v>
      </c>
      <c r="F2110">
        <v>1</v>
      </c>
      <c r="G2110">
        <v>80</v>
      </c>
      <c r="H2110" s="3">
        <v>378</v>
      </c>
      <c r="I2110">
        <v>6</v>
      </c>
      <c r="J2110" t="s">
        <v>2556</v>
      </c>
      <c r="K2110" t="s">
        <v>104</v>
      </c>
      <c r="L2110">
        <v>4</v>
      </c>
    </row>
    <row r="2111" spans="1:12" ht="12.75">
      <c r="A2111">
        <v>304</v>
      </c>
      <c r="B2111">
        <v>1309</v>
      </c>
      <c r="C2111" t="s">
        <v>143</v>
      </c>
      <c r="D2111">
        <v>74</v>
      </c>
      <c r="E2111" t="s">
        <v>148</v>
      </c>
      <c r="F2111">
        <v>1</v>
      </c>
      <c r="G2111">
        <v>87</v>
      </c>
      <c r="H2111" s="3">
        <v>378.07</v>
      </c>
      <c r="I2111">
        <v>7</v>
      </c>
      <c r="J2111" t="s">
        <v>2557</v>
      </c>
      <c r="K2111" t="s">
        <v>104</v>
      </c>
      <c r="L2111">
        <v>4</v>
      </c>
    </row>
    <row r="2112" spans="1:12" ht="12.75">
      <c r="A2112">
        <v>304</v>
      </c>
      <c r="B2112">
        <v>1309</v>
      </c>
      <c r="C2112" t="s">
        <v>143</v>
      </c>
      <c r="D2112">
        <v>74</v>
      </c>
      <c r="E2112" t="s">
        <v>148</v>
      </c>
      <c r="F2112">
        <v>1</v>
      </c>
      <c r="G2112">
        <v>114</v>
      </c>
      <c r="H2112" s="3">
        <v>378.34</v>
      </c>
      <c r="I2112">
        <v>8</v>
      </c>
      <c r="J2112" t="s">
        <v>2558</v>
      </c>
      <c r="K2112" t="s">
        <v>104</v>
      </c>
      <c r="L2112">
        <v>4</v>
      </c>
    </row>
    <row r="2113" spans="1:12" ht="12.75">
      <c r="A2113">
        <v>304</v>
      </c>
      <c r="B2113">
        <v>1309</v>
      </c>
      <c r="C2113" t="s">
        <v>143</v>
      </c>
      <c r="D2113">
        <v>74</v>
      </c>
      <c r="E2113" t="s">
        <v>148</v>
      </c>
      <c r="F2113">
        <v>2</v>
      </c>
      <c r="G2113">
        <v>0</v>
      </c>
      <c r="H2113" s="3">
        <v>378.7</v>
      </c>
      <c r="I2113">
        <v>1</v>
      </c>
      <c r="J2113" t="s">
        <v>2559</v>
      </c>
      <c r="K2113" t="s">
        <v>104</v>
      </c>
      <c r="L2113">
        <v>4</v>
      </c>
    </row>
    <row r="2114" spans="1:12" ht="12.75">
      <c r="A2114">
        <v>304</v>
      </c>
      <c r="B2114">
        <v>1309</v>
      </c>
      <c r="C2114" t="s">
        <v>143</v>
      </c>
      <c r="D2114">
        <v>74</v>
      </c>
      <c r="E2114" t="s">
        <v>148</v>
      </c>
      <c r="F2114">
        <v>2</v>
      </c>
      <c r="G2114">
        <v>42</v>
      </c>
      <c r="H2114" s="3">
        <v>379.12</v>
      </c>
      <c r="I2114">
        <v>2</v>
      </c>
      <c r="J2114" t="s">
        <v>2317</v>
      </c>
      <c r="K2114" t="s">
        <v>104</v>
      </c>
      <c r="L2114">
        <v>4</v>
      </c>
    </row>
    <row r="2115" spans="1:12" ht="12.75">
      <c r="A2115">
        <v>304</v>
      </c>
      <c r="B2115">
        <v>1309</v>
      </c>
      <c r="C2115" t="s">
        <v>143</v>
      </c>
      <c r="D2115">
        <v>74</v>
      </c>
      <c r="E2115" t="s">
        <v>148</v>
      </c>
      <c r="F2115">
        <v>2</v>
      </c>
      <c r="G2115">
        <v>45</v>
      </c>
      <c r="H2115" s="3">
        <v>379.15</v>
      </c>
      <c r="I2115">
        <v>3</v>
      </c>
      <c r="J2115" t="s">
        <v>2318</v>
      </c>
      <c r="K2115" t="s">
        <v>104</v>
      </c>
      <c r="L2115">
        <v>4</v>
      </c>
    </row>
    <row r="2116" spans="1:12" ht="12.75">
      <c r="A2116">
        <v>304</v>
      </c>
      <c r="B2116">
        <v>1309</v>
      </c>
      <c r="C2116" t="s">
        <v>143</v>
      </c>
      <c r="D2116">
        <v>74</v>
      </c>
      <c r="E2116" t="s">
        <v>148</v>
      </c>
      <c r="F2116">
        <v>2</v>
      </c>
      <c r="G2116">
        <v>57</v>
      </c>
      <c r="H2116" s="3">
        <v>379.27</v>
      </c>
      <c r="I2116">
        <v>4</v>
      </c>
      <c r="J2116" t="s">
        <v>2319</v>
      </c>
      <c r="K2116" t="s">
        <v>104</v>
      </c>
      <c r="L2116">
        <v>4</v>
      </c>
    </row>
    <row r="2117" spans="1:12" ht="12.75">
      <c r="A2117">
        <v>304</v>
      </c>
      <c r="B2117">
        <v>1309</v>
      </c>
      <c r="C2117" t="s">
        <v>143</v>
      </c>
      <c r="D2117">
        <v>74</v>
      </c>
      <c r="E2117" t="s">
        <v>148</v>
      </c>
      <c r="F2117">
        <v>2</v>
      </c>
      <c r="G2117">
        <v>67</v>
      </c>
      <c r="H2117" s="3">
        <v>379.37</v>
      </c>
      <c r="I2117">
        <v>5</v>
      </c>
      <c r="J2117" t="s">
        <v>2320</v>
      </c>
      <c r="K2117" t="s">
        <v>104</v>
      </c>
      <c r="L2117">
        <v>4</v>
      </c>
    </row>
    <row r="2118" spans="1:12" ht="12.75">
      <c r="A2118">
        <v>304</v>
      </c>
      <c r="B2118">
        <v>1309</v>
      </c>
      <c r="C2118" t="s">
        <v>143</v>
      </c>
      <c r="D2118">
        <v>74</v>
      </c>
      <c r="E2118" t="s">
        <v>148</v>
      </c>
      <c r="F2118">
        <v>3</v>
      </c>
      <c r="G2118">
        <v>0</v>
      </c>
      <c r="H2118" s="3">
        <v>380.01</v>
      </c>
      <c r="I2118">
        <v>1</v>
      </c>
      <c r="J2118" t="s">
        <v>2321</v>
      </c>
      <c r="K2118" t="s">
        <v>104</v>
      </c>
      <c r="L2118">
        <v>4</v>
      </c>
    </row>
    <row r="2119" spans="1:12" ht="12.75">
      <c r="A2119">
        <v>304</v>
      </c>
      <c r="B2119">
        <v>1309</v>
      </c>
      <c r="C2119" t="s">
        <v>143</v>
      </c>
      <c r="D2119">
        <v>74</v>
      </c>
      <c r="E2119" t="s">
        <v>148</v>
      </c>
      <c r="F2119">
        <v>3</v>
      </c>
      <c r="G2119">
        <v>26</v>
      </c>
      <c r="H2119" s="3">
        <v>380.27</v>
      </c>
      <c r="I2119">
        <v>2</v>
      </c>
      <c r="J2119" t="s">
        <v>2322</v>
      </c>
      <c r="K2119" t="s">
        <v>104</v>
      </c>
      <c r="L2119">
        <v>4</v>
      </c>
    </row>
    <row r="2120" spans="1:12" ht="12.75">
      <c r="A2120">
        <v>304</v>
      </c>
      <c r="B2120">
        <v>1309</v>
      </c>
      <c r="C2120" t="s">
        <v>143</v>
      </c>
      <c r="D2120">
        <v>74</v>
      </c>
      <c r="E2120" t="s">
        <v>148</v>
      </c>
      <c r="F2120">
        <v>3</v>
      </c>
      <c r="G2120">
        <v>31</v>
      </c>
      <c r="H2120" s="3">
        <v>380.32</v>
      </c>
      <c r="I2120">
        <v>3</v>
      </c>
      <c r="J2120" t="s">
        <v>2323</v>
      </c>
      <c r="K2120" t="s">
        <v>104</v>
      </c>
      <c r="L2120">
        <v>4</v>
      </c>
    </row>
    <row r="2121" spans="1:12" ht="12.75">
      <c r="A2121">
        <v>304</v>
      </c>
      <c r="B2121">
        <v>1309</v>
      </c>
      <c r="C2121" t="s">
        <v>143</v>
      </c>
      <c r="D2121">
        <v>74</v>
      </c>
      <c r="E2121" t="s">
        <v>148</v>
      </c>
      <c r="F2121">
        <v>3</v>
      </c>
      <c r="G2121">
        <v>40</v>
      </c>
      <c r="H2121" s="3">
        <v>380.41</v>
      </c>
      <c r="I2121">
        <v>4</v>
      </c>
      <c r="J2121" t="s">
        <v>2324</v>
      </c>
      <c r="K2121" t="s">
        <v>2325</v>
      </c>
      <c r="L2121">
        <v>4</v>
      </c>
    </row>
    <row r="2122" spans="1:12" ht="12.75">
      <c r="A2122">
        <v>304</v>
      </c>
      <c r="B2122">
        <v>1309</v>
      </c>
      <c r="C2122" t="s">
        <v>143</v>
      </c>
      <c r="D2122">
        <v>74</v>
      </c>
      <c r="E2122" t="s">
        <v>148</v>
      </c>
      <c r="F2122">
        <v>3</v>
      </c>
      <c r="G2122">
        <v>64</v>
      </c>
      <c r="H2122" s="3">
        <v>380.65</v>
      </c>
      <c r="I2122">
        <v>5</v>
      </c>
      <c r="J2122" t="s">
        <v>2326</v>
      </c>
      <c r="K2122" t="s">
        <v>1988</v>
      </c>
      <c r="L2122">
        <v>4</v>
      </c>
    </row>
    <row r="2123" spans="1:12" ht="12.75">
      <c r="A2123">
        <v>304</v>
      </c>
      <c r="B2123">
        <v>1309</v>
      </c>
      <c r="C2123" t="s">
        <v>143</v>
      </c>
      <c r="D2123">
        <v>74</v>
      </c>
      <c r="E2123" t="s">
        <v>148</v>
      </c>
      <c r="F2123">
        <v>3</v>
      </c>
      <c r="G2123">
        <v>78</v>
      </c>
      <c r="H2123" s="3">
        <v>380.79</v>
      </c>
      <c r="I2123">
        <v>6</v>
      </c>
      <c r="J2123" t="s">
        <v>2327</v>
      </c>
      <c r="K2123" t="s">
        <v>2328</v>
      </c>
      <c r="L2123">
        <v>4</v>
      </c>
    </row>
    <row r="2124" spans="1:12" ht="12.75">
      <c r="A2124">
        <v>304</v>
      </c>
      <c r="B2124">
        <v>1309</v>
      </c>
      <c r="C2124" t="s">
        <v>143</v>
      </c>
      <c r="D2124">
        <v>74</v>
      </c>
      <c r="E2124" t="s">
        <v>148</v>
      </c>
      <c r="F2124">
        <v>3</v>
      </c>
      <c r="G2124">
        <v>96</v>
      </c>
      <c r="H2124" s="3">
        <v>380.97</v>
      </c>
      <c r="I2124">
        <v>7</v>
      </c>
      <c r="J2124" t="s">
        <v>2329</v>
      </c>
      <c r="K2124" t="s">
        <v>104</v>
      </c>
      <c r="L2124">
        <v>4</v>
      </c>
    </row>
    <row r="2125" spans="1:12" ht="12.75">
      <c r="A2125">
        <v>304</v>
      </c>
      <c r="B2125">
        <v>1309</v>
      </c>
      <c r="C2125" t="s">
        <v>143</v>
      </c>
      <c r="D2125">
        <v>74</v>
      </c>
      <c r="E2125" t="s">
        <v>148</v>
      </c>
      <c r="F2125">
        <v>3</v>
      </c>
      <c r="G2125">
        <v>110</v>
      </c>
      <c r="H2125" s="3">
        <v>381.11</v>
      </c>
      <c r="I2125">
        <v>8</v>
      </c>
      <c r="J2125" t="s">
        <v>2330</v>
      </c>
      <c r="K2125" t="s">
        <v>104</v>
      </c>
      <c r="L2125">
        <v>4</v>
      </c>
    </row>
    <row r="2126" spans="1:12" ht="12.75">
      <c r="A2126">
        <v>304</v>
      </c>
      <c r="B2126">
        <v>1309</v>
      </c>
      <c r="C2126" t="s">
        <v>143</v>
      </c>
      <c r="D2126">
        <v>75</v>
      </c>
      <c r="E2126" t="s">
        <v>148</v>
      </c>
      <c r="F2126">
        <v>1</v>
      </c>
      <c r="G2126">
        <v>0</v>
      </c>
      <c r="H2126" s="3">
        <v>382</v>
      </c>
      <c r="I2126">
        <v>1</v>
      </c>
      <c r="J2126" t="s">
        <v>2331</v>
      </c>
      <c r="K2126" t="s">
        <v>2332</v>
      </c>
      <c r="L2126">
        <v>4</v>
      </c>
    </row>
    <row r="2127" spans="1:12" ht="12.75">
      <c r="A2127">
        <v>304</v>
      </c>
      <c r="B2127">
        <v>1309</v>
      </c>
      <c r="C2127" t="s">
        <v>143</v>
      </c>
      <c r="D2127">
        <v>75</v>
      </c>
      <c r="E2127" t="s">
        <v>148</v>
      </c>
      <c r="F2127">
        <v>1</v>
      </c>
      <c r="G2127">
        <v>6</v>
      </c>
      <c r="H2127" s="3">
        <v>382.06</v>
      </c>
      <c r="I2127">
        <v>2</v>
      </c>
      <c r="J2127" t="s">
        <v>2333</v>
      </c>
      <c r="K2127" t="s">
        <v>2332</v>
      </c>
      <c r="L2127">
        <v>4</v>
      </c>
    </row>
    <row r="2128" spans="1:12" ht="12.75">
      <c r="A2128">
        <v>304</v>
      </c>
      <c r="B2128">
        <v>1309</v>
      </c>
      <c r="C2128" t="s">
        <v>143</v>
      </c>
      <c r="D2128">
        <v>75</v>
      </c>
      <c r="E2128" t="s">
        <v>148</v>
      </c>
      <c r="F2128">
        <v>1</v>
      </c>
      <c r="G2128">
        <v>11</v>
      </c>
      <c r="H2128" s="3">
        <v>382.11</v>
      </c>
      <c r="I2128">
        <v>3</v>
      </c>
      <c r="J2128" t="s">
        <v>2334</v>
      </c>
      <c r="K2128" t="s">
        <v>2332</v>
      </c>
      <c r="L2128">
        <v>4</v>
      </c>
    </row>
    <row r="2129" spans="1:12" ht="12.75">
      <c r="A2129">
        <v>304</v>
      </c>
      <c r="B2129">
        <v>1309</v>
      </c>
      <c r="C2129" t="s">
        <v>143</v>
      </c>
      <c r="D2129">
        <v>75</v>
      </c>
      <c r="E2129" t="s">
        <v>148</v>
      </c>
      <c r="F2129">
        <v>1</v>
      </c>
      <c r="G2129">
        <v>17</v>
      </c>
      <c r="H2129" s="3">
        <v>382.17</v>
      </c>
      <c r="I2129">
        <v>4</v>
      </c>
      <c r="J2129" t="s">
        <v>2335</v>
      </c>
      <c r="K2129" t="s">
        <v>178</v>
      </c>
      <c r="L2129">
        <v>5</v>
      </c>
    </row>
    <row r="2130" spans="1:12" ht="12.75">
      <c r="A2130">
        <v>304</v>
      </c>
      <c r="B2130">
        <v>1309</v>
      </c>
      <c r="C2130" t="s">
        <v>143</v>
      </c>
      <c r="D2130">
        <v>75</v>
      </c>
      <c r="E2130" t="s">
        <v>148</v>
      </c>
      <c r="F2130">
        <v>1</v>
      </c>
      <c r="G2130">
        <v>42</v>
      </c>
      <c r="H2130" s="3">
        <v>382.42</v>
      </c>
      <c r="I2130">
        <v>5</v>
      </c>
      <c r="J2130" t="s">
        <v>2336</v>
      </c>
      <c r="K2130" t="s">
        <v>178</v>
      </c>
      <c r="L2130">
        <v>5</v>
      </c>
    </row>
    <row r="2131" spans="1:12" ht="12.75">
      <c r="A2131">
        <v>304</v>
      </c>
      <c r="B2131">
        <v>1309</v>
      </c>
      <c r="C2131" t="s">
        <v>143</v>
      </c>
      <c r="D2131">
        <v>75</v>
      </c>
      <c r="E2131" t="s">
        <v>148</v>
      </c>
      <c r="F2131">
        <v>2</v>
      </c>
      <c r="G2131">
        <v>0</v>
      </c>
      <c r="H2131" s="3">
        <v>383.46</v>
      </c>
      <c r="I2131">
        <v>1</v>
      </c>
      <c r="J2131" t="s">
        <v>2337</v>
      </c>
      <c r="K2131" t="s">
        <v>178</v>
      </c>
      <c r="L2131">
        <v>5</v>
      </c>
    </row>
    <row r="2132" spans="1:12" ht="12.75">
      <c r="A2132">
        <v>304</v>
      </c>
      <c r="B2132">
        <v>1309</v>
      </c>
      <c r="C2132" t="s">
        <v>143</v>
      </c>
      <c r="D2132">
        <v>75</v>
      </c>
      <c r="E2132" t="s">
        <v>148</v>
      </c>
      <c r="F2132">
        <v>2</v>
      </c>
      <c r="G2132">
        <v>52</v>
      </c>
      <c r="H2132" s="3">
        <v>383.98</v>
      </c>
      <c r="I2132">
        <v>2</v>
      </c>
      <c r="J2132" t="s">
        <v>2338</v>
      </c>
      <c r="K2132" t="s">
        <v>178</v>
      </c>
      <c r="L2132">
        <v>5</v>
      </c>
    </row>
    <row r="2133" spans="1:12" ht="12.75">
      <c r="A2133">
        <v>304</v>
      </c>
      <c r="B2133">
        <v>1309</v>
      </c>
      <c r="C2133" t="s">
        <v>143</v>
      </c>
      <c r="D2133">
        <v>75</v>
      </c>
      <c r="E2133" t="s">
        <v>148</v>
      </c>
      <c r="F2133">
        <v>2</v>
      </c>
      <c r="G2133">
        <v>74</v>
      </c>
      <c r="H2133" s="3">
        <v>384.2</v>
      </c>
      <c r="I2133">
        <v>3</v>
      </c>
      <c r="J2133" t="s">
        <v>2339</v>
      </c>
      <c r="K2133" t="s">
        <v>0</v>
      </c>
      <c r="L2133">
        <v>5</v>
      </c>
    </row>
    <row r="2134" spans="1:12" ht="12.75">
      <c r="A2134">
        <v>304</v>
      </c>
      <c r="B2134">
        <v>1309</v>
      </c>
      <c r="C2134" t="s">
        <v>143</v>
      </c>
      <c r="D2134">
        <v>75</v>
      </c>
      <c r="E2134" t="s">
        <v>148</v>
      </c>
      <c r="F2134">
        <v>2</v>
      </c>
      <c r="G2134">
        <v>121</v>
      </c>
      <c r="H2134" s="3">
        <v>384.67</v>
      </c>
      <c r="I2134">
        <v>4</v>
      </c>
      <c r="J2134" t="s">
        <v>2340</v>
      </c>
      <c r="K2134" t="s">
        <v>104</v>
      </c>
      <c r="L2134">
        <v>4</v>
      </c>
    </row>
    <row r="2135" spans="1:12" ht="12.75">
      <c r="A2135">
        <v>304</v>
      </c>
      <c r="B2135">
        <v>1309</v>
      </c>
      <c r="C2135" t="s">
        <v>143</v>
      </c>
      <c r="D2135">
        <v>75</v>
      </c>
      <c r="E2135" t="s">
        <v>148</v>
      </c>
      <c r="F2135">
        <v>2</v>
      </c>
      <c r="G2135">
        <v>137</v>
      </c>
      <c r="H2135" s="3">
        <v>384.83</v>
      </c>
      <c r="I2135">
        <v>5</v>
      </c>
      <c r="J2135" t="s">
        <v>2341</v>
      </c>
      <c r="K2135" t="s">
        <v>104</v>
      </c>
      <c r="L2135">
        <v>4</v>
      </c>
    </row>
    <row r="2136" spans="1:12" ht="12.75">
      <c r="A2136">
        <v>304</v>
      </c>
      <c r="B2136">
        <v>1309</v>
      </c>
      <c r="C2136" t="s">
        <v>143</v>
      </c>
      <c r="D2136">
        <v>75</v>
      </c>
      <c r="E2136" t="s">
        <v>148</v>
      </c>
      <c r="F2136">
        <v>3</v>
      </c>
      <c r="G2136">
        <v>0</v>
      </c>
      <c r="H2136" s="3">
        <v>384.94</v>
      </c>
      <c r="I2136">
        <v>1</v>
      </c>
      <c r="J2136" t="s">
        <v>2342</v>
      </c>
      <c r="K2136" t="s">
        <v>104</v>
      </c>
      <c r="L2136">
        <v>4</v>
      </c>
    </row>
    <row r="2137" spans="1:12" ht="12.75">
      <c r="A2137">
        <v>304</v>
      </c>
      <c r="B2137">
        <v>1309</v>
      </c>
      <c r="C2137" t="s">
        <v>143</v>
      </c>
      <c r="D2137">
        <v>75</v>
      </c>
      <c r="E2137" t="s">
        <v>148</v>
      </c>
      <c r="F2137">
        <v>3</v>
      </c>
      <c r="G2137">
        <v>20</v>
      </c>
      <c r="H2137" s="3">
        <v>385.14</v>
      </c>
      <c r="I2137">
        <v>2</v>
      </c>
      <c r="J2137" t="s">
        <v>2343</v>
      </c>
      <c r="K2137" t="s">
        <v>104</v>
      </c>
      <c r="L2137">
        <v>4</v>
      </c>
    </row>
    <row r="2138" spans="1:12" ht="12.75">
      <c r="A2138">
        <v>304</v>
      </c>
      <c r="B2138">
        <v>1309</v>
      </c>
      <c r="C2138" t="s">
        <v>143</v>
      </c>
      <c r="D2138">
        <v>75</v>
      </c>
      <c r="E2138" t="s">
        <v>148</v>
      </c>
      <c r="F2138">
        <v>3</v>
      </c>
      <c r="G2138">
        <v>27</v>
      </c>
      <c r="H2138" s="3">
        <v>385.21</v>
      </c>
      <c r="I2138">
        <v>3</v>
      </c>
      <c r="J2138" t="s">
        <v>2344</v>
      </c>
      <c r="K2138" t="s">
        <v>104</v>
      </c>
      <c r="L2138">
        <v>4</v>
      </c>
    </row>
    <row r="2139" spans="1:12" ht="12.75">
      <c r="A2139">
        <v>304</v>
      </c>
      <c r="B2139">
        <v>1309</v>
      </c>
      <c r="C2139" t="s">
        <v>143</v>
      </c>
      <c r="D2139">
        <v>75</v>
      </c>
      <c r="E2139" t="s">
        <v>148</v>
      </c>
      <c r="F2139">
        <v>3</v>
      </c>
      <c r="G2139">
        <v>49</v>
      </c>
      <c r="H2139" s="3">
        <v>385.43</v>
      </c>
      <c r="I2139">
        <v>4</v>
      </c>
      <c r="J2139" t="s">
        <v>2345</v>
      </c>
      <c r="K2139" t="s">
        <v>104</v>
      </c>
      <c r="L2139">
        <v>4</v>
      </c>
    </row>
    <row r="2140" spans="1:12" ht="12.75">
      <c r="A2140">
        <v>304</v>
      </c>
      <c r="B2140">
        <v>1309</v>
      </c>
      <c r="C2140" t="s">
        <v>143</v>
      </c>
      <c r="D2140">
        <v>75</v>
      </c>
      <c r="E2140" t="s">
        <v>148</v>
      </c>
      <c r="F2140">
        <v>3</v>
      </c>
      <c r="G2140">
        <v>70</v>
      </c>
      <c r="H2140" s="3">
        <v>385.64</v>
      </c>
      <c r="I2140">
        <v>5</v>
      </c>
      <c r="J2140" t="s">
        <v>2346</v>
      </c>
      <c r="K2140" t="s">
        <v>104</v>
      </c>
      <c r="L2140">
        <v>4</v>
      </c>
    </row>
    <row r="2141" spans="1:12" ht="12.75">
      <c r="A2141">
        <v>304</v>
      </c>
      <c r="B2141">
        <v>1309</v>
      </c>
      <c r="C2141" t="s">
        <v>143</v>
      </c>
      <c r="D2141">
        <v>75</v>
      </c>
      <c r="E2141" t="s">
        <v>148</v>
      </c>
      <c r="F2141">
        <v>3</v>
      </c>
      <c r="G2141">
        <v>84</v>
      </c>
      <c r="H2141" s="3">
        <v>385.78</v>
      </c>
      <c r="I2141">
        <v>6</v>
      </c>
      <c r="J2141" t="s">
        <v>2347</v>
      </c>
      <c r="K2141" t="s">
        <v>1988</v>
      </c>
      <c r="L2141">
        <v>4</v>
      </c>
    </row>
    <row r="2142" spans="1:12" ht="12.75">
      <c r="A2142">
        <v>304</v>
      </c>
      <c r="B2142">
        <v>1309</v>
      </c>
      <c r="C2142" t="s">
        <v>143</v>
      </c>
      <c r="D2142">
        <v>75</v>
      </c>
      <c r="E2142" t="s">
        <v>148</v>
      </c>
      <c r="F2142">
        <v>3</v>
      </c>
      <c r="G2142">
        <v>91</v>
      </c>
      <c r="H2142" s="3">
        <v>385.85</v>
      </c>
      <c r="I2142">
        <v>7</v>
      </c>
      <c r="J2142" t="s">
        <v>2348</v>
      </c>
      <c r="K2142" t="s">
        <v>1988</v>
      </c>
      <c r="L2142">
        <v>4</v>
      </c>
    </row>
    <row r="2143" spans="1:12" ht="12.75">
      <c r="A2143">
        <v>304</v>
      </c>
      <c r="B2143">
        <v>1309</v>
      </c>
      <c r="C2143" t="s">
        <v>143</v>
      </c>
      <c r="D2143">
        <v>75</v>
      </c>
      <c r="E2143" t="s">
        <v>148</v>
      </c>
      <c r="F2143">
        <v>3</v>
      </c>
      <c r="G2143">
        <v>98</v>
      </c>
      <c r="H2143" s="3">
        <v>385.92</v>
      </c>
      <c r="I2143">
        <v>8</v>
      </c>
      <c r="J2143" t="s">
        <v>2349</v>
      </c>
      <c r="K2143" t="s">
        <v>2350</v>
      </c>
      <c r="L2143">
        <v>4</v>
      </c>
    </row>
    <row r="2144" spans="1:12" ht="12.75">
      <c r="A2144">
        <v>304</v>
      </c>
      <c r="B2144">
        <v>1309</v>
      </c>
      <c r="C2144" t="s">
        <v>143</v>
      </c>
      <c r="D2144">
        <v>75</v>
      </c>
      <c r="E2144" t="s">
        <v>148</v>
      </c>
      <c r="F2144">
        <v>3</v>
      </c>
      <c r="G2144">
        <v>116</v>
      </c>
      <c r="H2144" s="3">
        <v>386.1</v>
      </c>
      <c r="I2144">
        <v>9</v>
      </c>
      <c r="J2144" t="s">
        <v>2351</v>
      </c>
      <c r="K2144" t="s">
        <v>105</v>
      </c>
      <c r="L2144">
        <v>6</v>
      </c>
    </row>
    <row r="2145" spans="1:12" ht="12.75">
      <c r="A2145">
        <v>304</v>
      </c>
      <c r="B2145">
        <v>1309</v>
      </c>
      <c r="C2145" t="s">
        <v>143</v>
      </c>
      <c r="D2145">
        <v>75</v>
      </c>
      <c r="E2145" t="s">
        <v>148</v>
      </c>
      <c r="F2145">
        <v>3</v>
      </c>
      <c r="G2145">
        <v>128</v>
      </c>
      <c r="H2145" s="3">
        <v>386.22</v>
      </c>
      <c r="I2145">
        <v>10</v>
      </c>
      <c r="J2145" t="s">
        <v>2352</v>
      </c>
      <c r="K2145" t="s">
        <v>105</v>
      </c>
      <c r="L2145">
        <v>6</v>
      </c>
    </row>
    <row r="2146" spans="1:12" ht="12.75">
      <c r="A2146">
        <v>304</v>
      </c>
      <c r="B2146">
        <v>1309</v>
      </c>
      <c r="C2146" t="s">
        <v>143</v>
      </c>
      <c r="D2146">
        <v>75</v>
      </c>
      <c r="E2146" t="s">
        <v>148</v>
      </c>
      <c r="F2146">
        <v>3</v>
      </c>
      <c r="G2146">
        <v>133</v>
      </c>
      <c r="H2146" s="3">
        <v>386.27</v>
      </c>
      <c r="I2146">
        <v>11</v>
      </c>
      <c r="J2146" t="s">
        <v>2353</v>
      </c>
      <c r="K2146" t="s">
        <v>105</v>
      </c>
      <c r="L2146">
        <v>6</v>
      </c>
    </row>
    <row r="2147" spans="1:12" ht="12.75">
      <c r="A2147">
        <v>304</v>
      </c>
      <c r="B2147">
        <v>1309</v>
      </c>
      <c r="C2147" t="s">
        <v>143</v>
      </c>
      <c r="D2147">
        <v>75</v>
      </c>
      <c r="E2147" t="s">
        <v>148</v>
      </c>
      <c r="F2147">
        <v>4</v>
      </c>
      <c r="G2147">
        <v>0</v>
      </c>
      <c r="H2147" s="3">
        <v>386.39</v>
      </c>
      <c r="I2147">
        <v>1</v>
      </c>
      <c r="J2147" t="s">
        <v>2354</v>
      </c>
      <c r="K2147" t="s">
        <v>105</v>
      </c>
      <c r="L2147">
        <v>6</v>
      </c>
    </row>
    <row r="2148" spans="1:12" ht="12.75">
      <c r="A2148">
        <v>304</v>
      </c>
      <c r="B2148">
        <v>1309</v>
      </c>
      <c r="C2148" t="s">
        <v>143</v>
      </c>
      <c r="D2148">
        <v>75</v>
      </c>
      <c r="E2148" t="s">
        <v>148</v>
      </c>
      <c r="F2148">
        <v>4</v>
      </c>
      <c r="G2148">
        <v>4</v>
      </c>
      <c r="H2148" s="3">
        <v>386.43</v>
      </c>
      <c r="I2148">
        <v>2</v>
      </c>
      <c r="J2148" t="s">
        <v>2355</v>
      </c>
      <c r="K2148" t="s">
        <v>105</v>
      </c>
      <c r="L2148">
        <v>6</v>
      </c>
    </row>
    <row r="2149" spans="1:12" ht="12.75">
      <c r="A2149">
        <v>304</v>
      </c>
      <c r="B2149">
        <v>1309</v>
      </c>
      <c r="C2149" t="s">
        <v>143</v>
      </c>
      <c r="D2149">
        <v>76</v>
      </c>
      <c r="E2149" t="s">
        <v>148</v>
      </c>
      <c r="F2149">
        <v>1</v>
      </c>
      <c r="G2149">
        <v>0</v>
      </c>
      <c r="H2149" s="3">
        <v>386.9</v>
      </c>
      <c r="I2149">
        <v>1</v>
      </c>
      <c r="J2149" t="s">
        <v>2356</v>
      </c>
      <c r="K2149" t="s">
        <v>177</v>
      </c>
      <c r="L2149">
        <v>5</v>
      </c>
    </row>
    <row r="2150" spans="1:12" ht="12.75">
      <c r="A2150">
        <v>304</v>
      </c>
      <c r="B2150">
        <v>1309</v>
      </c>
      <c r="C2150" t="s">
        <v>143</v>
      </c>
      <c r="D2150">
        <v>76</v>
      </c>
      <c r="E2150" t="s">
        <v>148</v>
      </c>
      <c r="F2150">
        <v>1</v>
      </c>
      <c r="G2150">
        <v>25</v>
      </c>
      <c r="H2150" s="3">
        <v>387.15</v>
      </c>
      <c r="I2150">
        <v>2</v>
      </c>
      <c r="J2150" t="s">
        <v>2357</v>
      </c>
      <c r="K2150" t="s">
        <v>177</v>
      </c>
      <c r="L2150">
        <v>5</v>
      </c>
    </row>
    <row r="2151" spans="1:12" ht="12.75">
      <c r="A2151">
        <v>304</v>
      </c>
      <c r="B2151">
        <v>1309</v>
      </c>
      <c r="C2151" t="s">
        <v>143</v>
      </c>
      <c r="D2151">
        <v>76</v>
      </c>
      <c r="E2151" t="s">
        <v>148</v>
      </c>
      <c r="F2151">
        <v>1</v>
      </c>
      <c r="G2151">
        <v>54</v>
      </c>
      <c r="H2151" s="3">
        <v>387.44</v>
      </c>
      <c r="I2151">
        <v>3</v>
      </c>
      <c r="J2151" t="s">
        <v>2358</v>
      </c>
      <c r="K2151" t="s">
        <v>2359</v>
      </c>
      <c r="L2151">
        <v>5</v>
      </c>
    </row>
    <row r="2152" spans="1:12" ht="12.75">
      <c r="A2152">
        <v>304</v>
      </c>
      <c r="B2152">
        <v>1309</v>
      </c>
      <c r="C2152" t="s">
        <v>143</v>
      </c>
      <c r="D2152">
        <v>76</v>
      </c>
      <c r="E2152" t="s">
        <v>148</v>
      </c>
      <c r="F2152">
        <v>1</v>
      </c>
      <c r="G2152">
        <v>92</v>
      </c>
      <c r="H2152" s="3">
        <v>387.82</v>
      </c>
      <c r="I2152">
        <v>4</v>
      </c>
      <c r="J2152" t="s">
        <v>2360</v>
      </c>
      <c r="K2152" t="s">
        <v>178</v>
      </c>
      <c r="L2152">
        <v>5</v>
      </c>
    </row>
    <row r="2153" spans="1:12" ht="12.75">
      <c r="A2153">
        <v>304</v>
      </c>
      <c r="B2153">
        <v>1309</v>
      </c>
      <c r="C2153" t="s">
        <v>143</v>
      </c>
      <c r="D2153">
        <v>76</v>
      </c>
      <c r="E2153" t="s">
        <v>148</v>
      </c>
      <c r="F2153">
        <v>2</v>
      </c>
      <c r="G2153">
        <v>0</v>
      </c>
      <c r="H2153" s="3">
        <v>388.12</v>
      </c>
      <c r="I2153">
        <v>1</v>
      </c>
      <c r="J2153" t="s">
        <v>2361</v>
      </c>
      <c r="K2153" t="s">
        <v>178</v>
      </c>
      <c r="L2153">
        <v>5</v>
      </c>
    </row>
    <row r="2154" spans="1:12" ht="12.75">
      <c r="A2154">
        <v>304</v>
      </c>
      <c r="B2154">
        <v>1309</v>
      </c>
      <c r="C2154" t="s">
        <v>143</v>
      </c>
      <c r="D2154">
        <v>76</v>
      </c>
      <c r="E2154" t="s">
        <v>148</v>
      </c>
      <c r="F2154">
        <v>2</v>
      </c>
      <c r="G2154">
        <v>89</v>
      </c>
      <c r="H2154" s="3">
        <v>389.01</v>
      </c>
      <c r="I2154">
        <v>2</v>
      </c>
      <c r="J2154" t="s">
        <v>2362</v>
      </c>
      <c r="K2154" t="s">
        <v>178</v>
      </c>
      <c r="L2154">
        <v>5</v>
      </c>
    </row>
    <row r="2155" spans="1:12" ht="12.75">
      <c r="A2155">
        <v>304</v>
      </c>
      <c r="B2155">
        <v>1309</v>
      </c>
      <c r="C2155" t="s">
        <v>143</v>
      </c>
      <c r="D2155">
        <v>76</v>
      </c>
      <c r="E2155" t="s">
        <v>148</v>
      </c>
      <c r="F2155">
        <v>2</v>
      </c>
      <c r="G2155">
        <v>107</v>
      </c>
      <c r="H2155" s="3">
        <v>389.19</v>
      </c>
      <c r="I2155">
        <v>3</v>
      </c>
      <c r="J2155" t="s">
        <v>2363</v>
      </c>
      <c r="K2155" t="s">
        <v>178</v>
      </c>
      <c r="L2155">
        <v>5</v>
      </c>
    </row>
    <row r="2156" spans="1:12" ht="12.75">
      <c r="A2156">
        <v>304</v>
      </c>
      <c r="B2156">
        <v>1309</v>
      </c>
      <c r="C2156" t="s">
        <v>143</v>
      </c>
      <c r="D2156">
        <v>76</v>
      </c>
      <c r="E2156" t="s">
        <v>148</v>
      </c>
      <c r="F2156">
        <v>3</v>
      </c>
      <c r="G2156">
        <v>0</v>
      </c>
      <c r="H2156" s="3">
        <v>389.24</v>
      </c>
      <c r="I2156">
        <v>1</v>
      </c>
      <c r="J2156" t="s">
        <v>2364</v>
      </c>
      <c r="K2156" t="s">
        <v>178</v>
      </c>
      <c r="L2156">
        <v>5</v>
      </c>
    </row>
    <row r="2157" spans="1:12" ht="12.75">
      <c r="A2157">
        <v>304</v>
      </c>
      <c r="B2157">
        <v>1309</v>
      </c>
      <c r="C2157" t="s">
        <v>143</v>
      </c>
      <c r="D2157">
        <v>76</v>
      </c>
      <c r="E2157" t="s">
        <v>148</v>
      </c>
      <c r="F2157">
        <v>3</v>
      </c>
      <c r="G2157">
        <v>88</v>
      </c>
      <c r="H2157" s="3">
        <v>390.12</v>
      </c>
      <c r="I2157">
        <v>2</v>
      </c>
      <c r="J2157" t="s">
        <v>2365</v>
      </c>
      <c r="K2157" t="s">
        <v>178</v>
      </c>
      <c r="L2157">
        <v>5</v>
      </c>
    </row>
    <row r="2158" spans="1:12" ht="12.75">
      <c r="A2158">
        <v>304</v>
      </c>
      <c r="B2158">
        <v>1309</v>
      </c>
      <c r="C2158" t="s">
        <v>143</v>
      </c>
      <c r="D2158">
        <v>76</v>
      </c>
      <c r="E2158" t="s">
        <v>148</v>
      </c>
      <c r="F2158">
        <v>3</v>
      </c>
      <c r="G2158">
        <v>108</v>
      </c>
      <c r="H2158" s="3">
        <v>390.32</v>
      </c>
      <c r="I2158">
        <v>3</v>
      </c>
      <c r="J2158" t="s">
        <v>2366</v>
      </c>
      <c r="K2158" t="s">
        <v>178</v>
      </c>
      <c r="L2158">
        <v>5</v>
      </c>
    </row>
    <row r="2159" spans="1:12" ht="12.75">
      <c r="A2159">
        <v>304</v>
      </c>
      <c r="B2159">
        <v>1309</v>
      </c>
      <c r="C2159" t="s">
        <v>143</v>
      </c>
      <c r="D2159">
        <v>76</v>
      </c>
      <c r="E2159" t="s">
        <v>148</v>
      </c>
      <c r="F2159">
        <v>3</v>
      </c>
      <c r="G2159">
        <v>118</v>
      </c>
      <c r="H2159" s="3">
        <v>390.42</v>
      </c>
      <c r="I2159">
        <v>4</v>
      </c>
      <c r="J2159" t="s">
        <v>2367</v>
      </c>
      <c r="K2159" t="s">
        <v>178</v>
      </c>
      <c r="L2159">
        <v>5</v>
      </c>
    </row>
    <row r="2160" spans="1:12" ht="12.75">
      <c r="A2160">
        <v>304</v>
      </c>
      <c r="B2160">
        <v>1309</v>
      </c>
      <c r="C2160" t="s">
        <v>143</v>
      </c>
      <c r="D2160">
        <v>77</v>
      </c>
      <c r="E2160" t="s">
        <v>148</v>
      </c>
      <c r="F2160">
        <v>1</v>
      </c>
      <c r="G2160">
        <v>0</v>
      </c>
      <c r="H2160" s="3">
        <v>391.7</v>
      </c>
      <c r="I2160">
        <v>1</v>
      </c>
      <c r="J2160" t="s">
        <v>2368</v>
      </c>
      <c r="K2160" t="s">
        <v>178</v>
      </c>
      <c r="L2160">
        <v>5</v>
      </c>
    </row>
    <row r="2161" spans="1:12" ht="12.75">
      <c r="A2161">
        <v>304</v>
      </c>
      <c r="B2161">
        <v>1309</v>
      </c>
      <c r="C2161" t="s">
        <v>143</v>
      </c>
      <c r="D2161">
        <v>77</v>
      </c>
      <c r="E2161" t="s">
        <v>148</v>
      </c>
      <c r="F2161">
        <v>2</v>
      </c>
      <c r="G2161">
        <v>0</v>
      </c>
      <c r="H2161" s="3">
        <v>392.84</v>
      </c>
      <c r="I2161">
        <v>1</v>
      </c>
      <c r="J2161" t="s">
        <v>2369</v>
      </c>
      <c r="K2161" t="s">
        <v>178</v>
      </c>
      <c r="L2161">
        <v>5</v>
      </c>
    </row>
    <row r="2162" spans="1:12" ht="12.75">
      <c r="A2162">
        <v>304</v>
      </c>
      <c r="B2162">
        <v>1309</v>
      </c>
      <c r="C2162" t="s">
        <v>143</v>
      </c>
      <c r="D2162">
        <v>77</v>
      </c>
      <c r="E2162" t="s">
        <v>148</v>
      </c>
      <c r="F2162">
        <v>3</v>
      </c>
      <c r="G2162">
        <v>0</v>
      </c>
      <c r="H2162" s="3">
        <v>394.13</v>
      </c>
      <c r="I2162">
        <v>1</v>
      </c>
      <c r="J2162" t="s">
        <v>2446</v>
      </c>
      <c r="K2162" t="s">
        <v>2447</v>
      </c>
      <c r="L2162">
        <v>5</v>
      </c>
    </row>
    <row r="2163" spans="1:12" ht="12.75">
      <c r="A2163">
        <v>304</v>
      </c>
      <c r="B2163">
        <v>1309</v>
      </c>
      <c r="C2163" t="s">
        <v>143</v>
      </c>
      <c r="D2163">
        <v>77</v>
      </c>
      <c r="E2163" t="s">
        <v>148</v>
      </c>
      <c r="F2163">
        <v>3</v>
      </c>
      <c r="G2163">
        <v>70</v>
      </c>
      <c r="H2163" s="3">
        <v>394.83</v>
      </c>
      <c r="I2163">
        <v>2</v>
      </c>
      <c r="J2163" t="s">
        <v>2448</v>
      </c>
      <c r="K2163" t="s">
        <v>2449</v>
      </c>
      <c r="L2163">
        <v>4</v>
      </c>
    </row>
    <row r="2164" spans="1:12" ht="12.75">
      <c r="A2164">
        <v>304</v>
      </c>
      <c r="B2164">
        <v>1309</v>
      </c>
      <c r="C2164" t="s">
        <v>143</v>
      </c>
      <c r="D2164">
        <v>77</v>
      </c>
      <c r="E2164" t="s">
        <v>148</v>
      </c>
      <c r="F2164">
        <v>3</v>
      </c>
      <c r="G2164">
        <v>81</v>
      </c>
      <c r="H2164" s="3">
        <v>394.94</v>
      </c>
      <c r="I2164">
        <v>3</v>
      </c>
      <c r="J2164" t="s">
        <v>2450</v>
      </c>
      <c r="K2164" t="s">
        <v>2451</v>
      </c>
      <c r="L2164">
        <v>4</v>
      </c>
    </row>
    <row r="2165" spans="1:12" ht="12.75">
      <c r="A2165">
        <v>304</v>
      </c>
      <c r="B2165">
        <v>1309</v>
      </c>
      <c r="C2165" t="s">
        <v>143</v>
      </c>
      <c r="D2165">
        <v>77</v>
      </c>
      <c r="E2165" t="s">
        <v>148</v>
      </c>
      <c r="F2165">
        <v>4</v>
      </c>
      <c r="G2165">
        <v>0</v>
      </c>
      <c r="H2165" s="3">
        <v>395.32</v>
      </c>
      <c r="I2165">
        <v>1</v>
      </c>
      <c r="J2165" t="s">
        <v>2452</v>
      </c>
      <c r="K2165" t="s">
        <v>178</v>
      </c>
      <c r="L2165">
        <v>5</v>
      </c>
    </row>
    <row r="2166" spans="1:12" ht="12.75">
      <c r="A2166">
        <v>304</v>
      </c>
      <c r="B2166">
        <v>1309</v>
      </c>
      <c r="C2166" t="s">
        <v>143</v>
      </c>
      <c r="D2166">
        <v>77</v>
      </c>
      <c r="E2166" t="s">
        <v>148</v>
      </c>
      <c r="F2166">
        <v>4</v>
      </c>
      <c r="G2166">
        <v>40</v>
      </c>
      <c r="H2166" s="3">
        <v>395.72</v>
      </c>
      <c r="I2166">
        <v>2</v>
      </c>
      <c r="J2166" t="s">
        <v>2453</v>
      </c>
      <c r="K2166" t="s">
        <v>178</v>
      </c>
      <c r="L2166">
        <v>5</v>
      </c>
    </row>
    <row r="2167" spans="1:12" ht="12.75">
      <c r="A2167">
        <v>304</v>
      </c>
      <c r="B2167">
        <v>1309</v>
      </c>
      <c r="C2167" t="s">
        <v>143</v>
      </c>
      <c r="D2167">
        <v>77</v>
      </c>
      <c r="E2167" t="s">
        <v>148</v>
      </c>
      <c r="F2167">
        <v>4</v>
      </c>
      <c r="G2167">
        <v>118</v>
      </c>
      <c r="H2167" s="3">
        <v>396.5</v>
      </c>
      <c r="I2167">
        <v>3</v>
      </c>
      <c r="J2167" t="s">
        <v>2454</v>
      </c>
      <c r="K2167" t="s">
        <v>2455</v>
      </c>
      <c r="L2167">
        <v>5</v>
      </c>
    </row>
    <row r="2168" spans="1:12" ht="12.75">
      <c r="A2168">
        <v>304</v>
      </c>
      <c r="B2168">
        <v>1309</v>
      </c>
      <c r="C2168" t="s">
        <v>143</v>
      </c>
      <c r="D2168">
        <v>77</v>
      </c>
      <c r="E2168" t="s">
        <v>148</v>
      </c>
      <c r="F2168">
        <v>4</v>
      </c>
      <c r="G2168">
        <v>125</v>
      </c>
      <c r="H2168" s="3">
        <v>396.57</v>
      </c>
      <c r="I2168">
        <v>4</v>
      </c>
      <c r="J2168" t="s">
        <v>2456</v>
      </c>
      <c r="K2168" t="s">
        <v>2528</v>
      </c>
      <c r="L2168">
        <v>3</v>
      </c>
    </row>
    <row r="2169" spans="1:12" ht="12.75">
      <c r="A2169">
        <v>304</v>
      </c>
      <c r="B2169">
        <v>1309</v>
      </c>
      <c r="C2169" t="s">
        <v>143</v>
      </c>
      <c r="D2169">
        <v>77</v>
      </c>
      <c r="E2169" t="s">
        <v>148</v>
      </c>
      <c r="F2169">
        <v>4</v>
      </c>
      <c r="G2169">
        <v>129</v>
      </c>
      <c r="H2169" s="3">
        <v>396.61</v>
      </c>
      <c r="I2169">
        <v>5</v>
      </c>
      <c r="J2169" t="s">
        <v>2457</v>
      </c>
      <c r="K2169" t="s">
        <v>2528</v>
      </c>
      <c r="L2169">
        <v>3</v>
      </c>
    </row>
    <row r="2170" spans="1:12" ht="12.75">
      <c r="A2170">
        <v>304</v>
      </c>
      <c r="B2170">
        <v>1309</v>
      </c>
      <c r="C2170" t="s">
        <v>143</v>
      </c>
      <c r="D2170">
        <v>77</v>
      </c>
      <c r="E2170" t="s">
        <v>148</v>
      </c>
      <c r="F2170">
        <v>4</v>
      </c>
      <c r="G2170">
        <v>132</v>
      </c>
      <c r="H2170" s="3">
        <v>396.64</v>
      </c>
      <c r="I2170">
        <v>6</v>
      </c>
      <c r="J2170" t="s">
        <v>2458</v>
      </c>
      <c r="K2170" t="s">
        <v>2528</v>
      </c>
      <c r="L2170">
        <v>3</v>
      </c>
    </row>
    <row r="2171" spans="1:12" ht="12.75">
      <c r="A2171">
        <v>304</v>
      </c>
      <c r="B2171">
        <v>1309</v>
      </c>
      <c r="C2171" t="s">
        <v>143</v>
      </c>
      <c r="D2171">
        <v>78</v>
      </c>
      <c r="E2171" t="s">
        <v>148</v>
      </c>
      <c r="F2171">
        <v>1</v>
      </c>
      <c r="G2171">
        <v>0</v>
      </c>
      <c r="H2171" s="3">
        <v>396.5</v>
      </c>
      <c r="I2171">
        <v>1</v>
      </c>
      <c r="J2171" t="s">
        <v>2459</v>
      </c>
      <c r="K2171" t="s">
        <v>2528</v>
      </c>
      <c r="L2171">
        <v>3</v>
      </c>
    </row>
    <row r="2172" spans="1:12" ht="12.75">
      <c r="A2172">
        <v>304</v>
      </c>
      <c r="B2172">
        <v>1309</v>
      </c>
      <c r="C2172" t="s">
        <v>143</v>
      </c>
      <c r="D2172">
        <v>78</v>
      </c>
      <c r="E2172" t="s">
        <v>148</v>
      </c>
      <c r="F2172">
        <v>1</v>
      </c>
      <c r="G2172">
        <v>26</v>
      </c>
      <c r="H2172" s="3">
        <v>396.76</v>
      </c>
      <c r="I2172">
        <v>2</v>
      </c>
      <c r="J2172" t="s">
        <v>2460</v>
      </c>
      <c r="K2172" t="s">
        <v>2461</v>
      </c>
      <c r="L2172">
        <v>4</v>
      </c>
    </row>
    <row r="2173" spans="1:12" ht="12.75">
      <c r="A2173">
        <v>304</v>
      </c>
      <c r="B2173">
        <v>1309</v>
      </c>
      <c r="C2173" t="s">
        <v>143</v>
      </c>
      <c r="D2173">
        <v>78</v>
      </c>
      <c r="E2173" t="s">
        <v>148</v>
      </c>
      <c r="F2173">
        <v>1</v>
      </c>
      <c r="G2173">
        <v>56</v>
      </c>
      <c r="H2173" s="3">
        <v>397.06</v>
      </c>
      <c r="I2173">
        <v>3</v>
      </c>
      <c r="J2173" t="s">
        <v>2462</v>
      </c>
      <c r="K2173" t="s">
        <v>2463</v>
      </c>
      <c r="L2173">
        <v>5</v>
      </c>
    </row>
    <row r="2174" spans="1:12" ht="12.75">
      <c r="A2174">
        <v>304</v>
      </c>
      <c r="B2174">
        <v>1309</v>
      </c>
      <c r="C2174" t="s">
        <v>143</v>
      </c>
      <c r="D2174">
        <v>78</v>
      </c>
      <c r="E2174" t="s">
        <v>148</v>
      </c>
      <c r="F2174">
        <v>1</v>
      </c>
      <c r="G2174">
        <v>77</v>
      </c>
      <c r="H2174" s="3">
        <v>397.27</v>
      </c>
      <c r="I2174">
        <v>4</v>
      </c>
      <c r="J2174" t="s">
        <v>2464</v>
      </c>
      <c r="K2174" t="s">
        <v>2465</v>
      </c>
      <c r="L2174">
        <v>5</v>
      </c>
    </row>
    <row r="2175" spans="1:12" ht="12.75">
      <c r="A2175">
        <v>304</v>
      </c>
      <c r="B2175">
        <v>1309</v>
      </c>
      <c r="C2175" t="s">
        <v>143</v>
      </c>
      <c r="D2175">
        <v>78</v>
      </c>
      <c r="E2175" t="s">
        <v>148</v>
      </c>
      <c r="F2175">
        <v>1</v>
      </c>
      <c r="G2175">
        <v>83</v>
      </c>
      <c r="H2175" s="3">
        <v>397.33</v>
      </c>
      <c r="I2175">
        <v>5</v>
      </c>
      <c r="J2175" t="s">
        <v>2466</v>
      </c>
      <c r="K2175" t="s">
        <v>178</v>
      </c>
      <c r="L2175">
        <v>5</v>
      </c>
    </row>
    <row r="2176" spans="1:12" ht="12.75">
      <c r="A2176">
        <v>304</v>
      </c>
      <c r="B2176">
        <v>1309</v>
      </c>
      <c r="C2176" t="s">
        <v>143</v>
      </c>
      <c r="D2176">
        <v>78</v>
      </c>
      <c r="E2176" t="s">
        <v>148</v>
      </c>
      <c r="F2176">
        <v>1</v>
      </c>
      <c r="G2176">
        <v>90</v>
      </c>
      <c r="H2176" s="3">
        <v>397.4</v>
      </c>
      <c r="I2176">
        <v>6</v>
      </c>
      <c r="J2176" t="s">
        <v>2467</v>
      </c>
      <c r="K2176" t="s">
        <v>178</v>
      </c>
      <c r="L2176">
        <v>5</v>
      </c>
    </row>
    <row r="2177" spans="1:12" ht="12.75">
      <c r="A2177">
        <v>304</v>
      </c>
      <c r="B2177">
        <v>1309</v>
      </c>
      <c r="C2177" t="s">
        <v>143</v>
      </c>
      <c r="D2177">
        <v>78</v>
      </c>
      <c r="E2177" t="s">
        <v>148</v>
      </c>
      <c r="F2177">
        <v>1</v>
      </c>
      <c r="G2177">
        <v>104</v>
      </c>
      <c r="H2177" s="3">
        <v>397.54</v>
      </c>
      <c r="I2177">
        <v>7</v>
      </c>
      <c r="J2177" t="s">
        <v>2468</v>
      </c>
      <c r="K2177" t="s">
        <v>178</v>
      </c>
      <c r="L2177">
        <v>5</v>
      </c>
    </row>
    <row r="2178" spans="1:12" ht="12.75">
      <c r="A2178">
        <v>304</v>
      </c>
      <c r="B2178">
        <v>1309</v>
      </c>
      <c r="C2178" t="s">
        <v>143</v>
      </c>
      <c r="D2178">
        <v>78</v>
      </c>
      <c r="E2178" t="s">
        <v>148</v>
      </c>
      <c r="F2178">
        <v>1</v>
      </c>
      <c r="G2178">
        <v>107</v>
      </c>
      <c r="H2178" s="3">
        <v>397.57</v>
      </c>
      <c r="I2178">
        <v>8</v>
      </c>
      <c r="J2178" t="s">
        <v>2469</v>
      </c>
      <c r="K2178" t="s">
        <v>178</v>
      </c>
      <c r="L2178">
        <v>5</v>
      </c>
    </row>
    <row r="2179" spans="1:12" ht="12.75">
      <c r="A2179">
        <v>304</v>
      </c>
      <c r="B2179">
        <v>1309</v>
      </c>
      <c r="C2179" t="s">
        <v>143</v>
      </c>
      <c r="D2179">
        <v>78</v>
      </c>
      <c r="E2179" t="s">
        <v>148</v>
      </c>
      <c r="F2179">
        <v>2</v>
      </c>
      <c r="G2179">
        <v>0</v>
      </c>
      <c r="H2179" s="3">
        <v>397.79</v>
      </c>
      <c r="I2179">
        <v>1</v>
      </c>
      <c r="J2179" t="s">
        <v>2470</v>
      </c>
      <c r="K2179" t="s">
        <v>178</v>
      </c>
      <c r="L2179">
        <v>5</v>
      </c>
    </row>
    <row r="2180" spans="1:12" ht="12.75">
      <c r="A2180">
        <v>304</v>
      </c>
      <c r="B2180">
        <v>1309</v>
      </c>
      <c r="C2180" t="s">
        <v>143</v>
      </c>
      <c r="D2180">
        <v>78</v>
      </c>
      <c r="E2180" t="s">
        <v>148</v>
      </c>
      <c r="F2180">
        <v>2</v>
      </c>
      <c r="G2180">
        <v>47</v>
      </c>
      <c r="H2180" s="3">
        <v>398.26</v>
      </c>
      <c r="I2180">
        <v>2</v>
      </c>
      <c r="J2180" t="s">
        <v>2471</v>
      </c>
      <c r="K2180" t="s">
        <v>2455</v>
      </c>
      <c r="L2180">
        <v>5</v>
      </c>
    </row>
    <row r="2181" spans="1:12" ht="12.75">
      <c r="A2181">
        <v>304</v>
      </c>
      <c r="B2181">
        <v>1309</v>
      </c>
      <c r="C2181" t="s">
        <v>143</v>
      </c>
      <c r="D2181">
        <v>78</v>
      </c>
      <c r="E2181" t="s">
        <v>148</v>
      </c>
      <c r="F2181">
        <v>2</v>
      </c>
      <c r="G2181">
        <v>95</v>
      </c>
      <c r="H2181" s="3">
        <v>398.74</v>
      </c>
      <c r="I2181">
        <v>3</v>
      </c>
      <c r="J2181" t="s">
        <v>2472</v>
      </c>
      <c r="K2181" t="s">
        <v>2473</v>
      </c>
      <c r="L2181">
        <v>4</v>
      </c>
    </row>
    <row r="2182" spans="1:12" ht="12.75">
      <c r="A2182">
        <v>304</v>
      </c>
      <c r="B2182">
        <v>1309</v>
      </c>
      <c r="C2182" t="s">
        <v>143</v>
      </c>
      <c r="D2182">
        <v>78</v>
      </c>
      <c r="E2182" t="s">
        <v>148</v>
      </c>
      <c r="F2182">
        <v>3</v>
      </c>
      <c r="G2182">
        <v>0</v>
      </c>
      <c r="H2182" s="3">
        <v>399.23</v>
      </c>
      <c r="I2182">
        <v>1</v>
      </c>
      <c r="J2182" t="s">
        <v>2474</v>
      </c>
      <c r="K2182" t="s">
        <v>178</v>
      </c>
      <c r="L2182">
        <v>5</v>
      </c>
    </row>
    <row r="2183" spans="1:12" ht="12.75">
      <c r="A2183">
        <v>304</v>
      </c>
      <c r="B2183">
        <v>1309</v>
      </c>
      <c r="C2183" t="s">
        <v>143</v>
      </c>
      <c r="D2183">
        <v>78</v>
      </c>
      <c r="E2183" t="s">
        <v>148</v>
      </c>
      <c r="F2183">
        <v>3</v>
      </c>
      <c r="G2183">
        <v>37</v>
      </c>
      <c r="H2183" s="3">
        <v>399.6</v>
      </c>
      <c r="I2183">
        <v>2</v>
      </c>
      <c r="J2183" t="s">
        <v>2475</v>
      </c>
      <c r="K2183" t="s">
        <v>178</v>
      </c>
      <c r="L2183">
        <v>5</v>
      </c>
    </row>
    <row r="2184" spans="1:12" ht="12.75">
      <c r="A2184">
        <v>304</v>
      </c>
      <c r="B2184">
        <v>1309</v>
      </c>
      <c r="C2184" t="s">
        <v>143</v>
      </c>
      <c r="D2184">
        <v>78</v>
      </c>
      <c r="E2184" t="s">
        <v>148</v>
      </c>
      <c r="F2184">
        <v>3</v>
      </c>
      <c r="G2184">
        <v>103</v>
      </c>
      <c r="H2184" s="3">
        <v>400.26</v>
      </c>
      <c r="I2184">
        <v>3</v>
      </c>
      <c r="J2184" t="s">
        <v>2476</v>
      </c>
      <c r="K2184" t="s">
        <v>178</v>
      </c>
      <c r="L2184">
        <v>5</v>
      </c>
    </row>
    <row r="2185" spans="1:12" ht="12.75">
      <c r="A2185">
        <v>304</v>
      </c>
      <c r="B2185">
        <v>1309</v>
      </c>
      <c r="C2185" t="s">
        <v>143</v>
      </c>
      <c r="D2185">
        <v>78</v>
      </c>
      <c r="E2185" t="s">
        <v>148</v>
      </c>
      <c r="F2185">
        <v>3</v>
      </c>
      <c r="G2185">
        <v>122</v>
      </c>
      <c r="H2185" s="3">
        <v>400.45</v>
      </c>
      <c r="I2185">
        <v>4</v>
      </c>
      <c r="J2185" t="s">
        <v>2477</v>
      </c>
      <c r="K2185" t="s">
        <v>178</v>
      </c>
      <c r="L2185">
        <v>5</v>
      </c>
    </row>
    <row r="2186" spans="1:12" ht="12.75">
      <c r="A2186">
        <v>304</v>
      </c>
      <c r="B2186">
        <v>1309</v>
      </c>
      <c r="C2186" t="s">
        <v>143</v>
      </c>
      <c r="D2186">
        <v>78</v>
      </c>
      <c r="E2186" t="s">
        <v>148</v>
      </c>
      <c r="F2186">
        <v>4</v>
      </c>
      <c r="G2186">
        <v>0</v>
      </c>
      <c r="H2186" s="3">
        <v>400.58</v>
      </c>
      <c r="I2186">
        <v>1</v>
      </c>
      <c r="J2186" t="s">
        <v>2478</v>
      </c>
      <c r="K2186" t="s">
        <v>178</v>
      </c>
      <c r="L2186">
        <v>5</v>
      </c>
    </row>
    <row r="2187" spans="1:12" ht="12.75">
      <c r="A2187">
        <v>304</v>
      </c>
      <c r="B2187">
        <v>1309</v>
      </c>
      <c r="C2187" t="s">
        <v>143</v>
      </c>
      <c r="D2187">
        <v>78</v>
      </c>
      <c r="E2187" t="s">
        <v>148</v>
      </c>
      <c r="F2187">
        <v>4</v>
      </c>
      <c r="G2187">
        <v>2</v>
      </c>
      <c r="H2187" s="3">
        <v>400.6</v>
      </c>
      <c r="I2187">
        <v>2</v>
      </c>
      <c r="J2187" t="s">
        <v>2479</v>
      </c>
      <c r="K2187" t="s">
        <v>2480</v>
      </c>
      <c r="L2187">
        <v>5</v>
      </c>
    </row>
    <row r="2188" spans="1:12" ht="12.75">
      <c r="A2188">
        <v>304</v>
      </c>
      <c r="B2188">
        <v>1309</v>
      </c>
      <c r="C2188" t="s">
        <v>143</v>
      </c>
      <c r="D2188">
        <v>78</v>
      </c>
      <c r="E2188" t="s">
        <v>148</v>
      </c>
      <c r="F2188">
        <v>4</v>
      </c>
      <c r="G2188">
        <v>52</v>
      </c>
      <c r="H2188" s="3">
        <v>401.1</v>
      </c>
      <c r="I2188">
        <v>3</v>
      </c>
      <c r="J2188" t="s">
        <v>2481</v>
      </c>
      <c r="K2188" t="s">
        <v>2480</v>
      </c>
      <c r="L2188">
        <v>5</v>
      </c>
    </row>
    <row r="2189" spans="1:12" ht="12.75">
      <c r="A2189">
        <v>304</v>
      </c>
      <c r="B2189">
        <v>1309</v>
      </c>
      <c r="C2189" t="s">
        <v>143</v>
      </c>
      <c r="D2189">
        <v>78</v>
      </c>
      <c r="E2189" t="s">
        <v>148</v>
      </c>
      <c r="F2189">
        <v>4</v>
      </c>
      <c r="G2189">
        <v>62</v>
      </c>
      <c r="H2189" s="3">
        <v>401.2</v>
      </c>
      <c r="I2189">
        <v>4</v>
      </c>
      <c r="J2189" t="s">
        <v>2482</v>
      </c>
      <c r="K2189" t="s">
        <v>2480</v>
      </c>
      <c r="L2189">
        <v>5</v>
      </c>
    </row>
    <row r="2190" spans="1:12" ht="12.75">
      <c r="A2190">
        <v>304</v>
      </c>
      <c r="B2190">
        <v>1309</v>
      </c>
      <c r="C2190" t="s">
        <v>143</v>
      </c>
      <c r="D2190">
        <v>78</v>
      </c>
      <c r="E2190" t="s">
        <v>148</v>
      </c>
      <c r="F2190">
        <v>4</v>
      </c>
      <c r="G2190">
        <v>67</v>
      </c>
      <c r="H2190" s="3">
        <v>401.25</v>
      </c>
      <c r="I2190">
        <v>5</v>
      </c>
      <c r="J2190" t="s">
        <v>2483</v>
      </c>
      <c r="K2190" t="s">
        <v>2480</v>
      </c>
      <c r="L2190">
        <v>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53"/>
  <sheetViews>
    <sheetView tabSelected="1" workbookViewId="0" topLeftCell="AJ2">
      <pane xSplit="13200" ySplit="1520" topLeftCell="BW130" activePane="bottomLeft" state="split"/>
      <selection pane="topLeft" activeCell="AX2" sqref="AX1:AZ16384"/>
      <selection pane="topRight" activeCell="CD2" sqref="CD1:CD16384"/>
      <selection pane="bottomLeft" activeCell="AZ138" sqref="AZ138"/>
      <selection pane="bottomRight" activeCell="BU24" sqref="BU24"/>
    </sheetView>
  </sheetViews>
  <sheetFormatPr defaultColWidth="11.00390625" defaultRowHeight="12"/>
  <cols>
    <col min="1" max="1" width="4.875" style="18" customWidth="1"/>
    <col min="2" max="2" width="5.125" style="18" bestFit="1" customWidth="1"/>
    <col min="3" max="3" width="2.375" style="18" bestFit="1" customWidth="1"/>
    <col min="4" max="4" width="4.625" style="18" bestFit="1" customWidth="1"/>
    <col min="5" max="5" width="2.125" style="18" bestFit="1" customWidth="1"/>
    <col min="6" max="6" width="3.00390625" style="18" bestFit="1" customWidth="1"/>
    <col min="7" max="7" width="4.125" style="18" bestFit="1" customWidth="1"/>
    <col min="8" max="8" width="4.50390625" style="18" customWidth="1"/>
    <col min="9" max="9" width="6.625" style="16" bestFit="1" customWidth="1"/>
    <col min="10" max="10" width="6.50390625" style="17" customWidth="1"/>
    <col min="11" max="11" width="4.875" style="17" customWidth="1"/>
    <col min="12" max="13" width="5.875" style="17" customWidth="1"/>
    <col min="14" max="14" width="13.375" style="0" customWidth="1"/>
    <col min="15" max="15" width="14.125" style="5" customWidth="1"/>
    <col min="16" max="16" width="4.50390625" style="5" bestFit="1" customWidth="1"/>
    <col min="17" max="17" width="4.50390625" style="0" customWidth="1"/>
    <col min="18" max="18" width="5.625" style="8" bestFit="1" customWidth="1"/>
    <col min="19" max="19" width="6.875" style="4" bestFit="1" customWidth="1"/>
    <col min="20" max="20" width="7.125" style="4" bestFit="1" customWidth="1"/>
    <col min="21" max="21" width="9.50390625" style="1" customWidth="1"/>
    <col min="22" max="22" width="2.375" style="0" customWidth="1"/>
    <col min="23" max="23" width="6.125" style="0" bestFit="1" customWidth="1"/>
    <col min="24" max="24" width="4.125" style="0" customWidth="1"/>
    <col min="25" max="25" width="10.875" style="5" customWidth="1"/>
    <col min="26" max="26" width="4.625" style="5" customWidth="1"/>
    <col min="27" max="27" width="3.875" style="5" customWidth="1"/>
    <col min="28" max="28" width="2.50390625" style="5" customWidth="1"/>
    <col min="29" max="29" width="4.50390625" style="5" customWidth="1"/>
    <col min="30" max="30" width="5.625" style="6" bestFit="1" customWidth="1"/>
    <col min="31" max="31" width="6.375" style="6" bestFit="1" customWidth="1"/>
    <col min="32" max="32" width="5.125" style="5" bestFit="1" customWidth="1"/>
    <col min="33" max="33" width="4.125" style="5" bestFit="1" customWidth="1"/>
    <col min="34" max="34" width="8.875" style="5" customWidth="1"/>
    <col min="35" max="35" width="8.625" style="29" bestFit="1" customWidth="1"/>
    <col min="36" max="37" width="5.875" style="5" customWidth="1"/>
    <col min="38" max="38" width="4.625" style="0" customWidth="1"/>
    <col min="39" max="39" width="4.625" style="48" customWidth="1"/>
    <col min="40" max="40" width="3.875" style="48" customWidth="1"/>
    <col min="41" max="41" width="2.50390625" style="48" customWidth="1"/>
    <col min="42" max="42" width="4.50390625" style="48" customWidth="1"/>
    <col min="43" max="43" width="5.625" style="47" customWidth="1"/>
    <col min="44" max="44" width="6.375" style="47" customWidth="1"/>
    <col min="45" max="45" width="5.125" style="48" customWidth="1"/>
    <col min="46" max="46" width="4.125" style="48" customWidth="1"/>
    <col min="47" max="47" width="8.875" style="48" customWidth="1"/>
    <col min="48" max="48" width="8.625" style="52" customWidth="1"/>
    <col min="49" max="49" width="3.50390625" style="0" customWidth="1"/>
    <col min="50" max="50" width="11.00390625" style="18" customWidth="1"/>
    <col min="51" max="51" width="6.375" style="7" bestFit="1" customWidth="1"/>
    <col min="52" max="52" width="8.625" style="7" bestFit="1" customWidth="1"/>
    <col min="53" max="53" width="3.625" style="0" customWidth="1"/>
    <col min="55" max="55" width="11.00390625" style="15" customWidth="1"/>
    <col min="56" max="56" width="10.875" style="4" customWidth="1"/>
    <col min="57" max="57" width="9.375" style="45" customWidth="1"/>
    <col min="58" max="58" width="7.50390625" style="14" customWidth="1"/>
    <col min="59" max="60" width="6.625" style="4" customWidth="1"/>
    <col min="61" max="61" width="7.50390625" style="14" customWidth="1"/>
    <col min="62" max="63" width="7.125" style="4" customWidth="1"/>
    <col min="64" max="64" width="7.50390625" style="14" customWidth="1"/>
    <col min="65" max="66" width="6.625" style="4" customWidth="1"/>
    <col min="67" max="69" width="8.375" style="3" customWidth="1"/>
    <col min="70" max="72" width="7.50390625" style="13" customWidth="1"/>
    <col min="73" max="74" width="8.375" style="14" customWidth="1"/>
    <col min="75" max="80" width="7.50390625" style="4" customWidth="1"/>
    <col min="81" max="81" width="3.375" style="0" customWidth="1"/>
  </cols>
  <sheetData>
    <row r="1" spans="7:50" ht="12">
      <c r="G1" s="22"/>
      <c r="H1" s="22"/>
      <c r="I1" s="23"/>
      <c r="K1" s="27"/>
      <c r="V1" s="1"/>
      <c r="W1" s="1"/>
      <c r="AB1" s="5" t="s">
        <v>149</v>
      </c>
      <c r="AJ1" s="6"/>
      <c r="AK1" s="6"/>
      <c r="AL1" s="4"/>
      <c r="AM1" s="47"/>
      <c r="AO1" s="48" t="s">
        <v>149</v>
      </c>
      <c r="AR1" s="47" t="s">
        <v>110</v>
      </c>
      <c r="AW1" s="4"/>
      <c r="AX1" s="7"/>
    </row>
    <row r="2" spans="7:67" ht="12">
      <c r="G2" s="22"/>
      <c r="H2" s="22"/>
      <c r="I2" s="23"/>
      <c r="K2" s="27"/>
      <c r="U2" s="1" t="s">
        <v>74</v>
      </c>
      <c r="V2" s="1"/>
      <c r="W2" s="1"/>
      <c r="AB2" s="5" t="s">
        <v>150</v>
      </c>
      <c r="AJ2" s="6"/>
      <c r="AK2" s="6"/>
      <c r="AL2" s="4"/>
      <c r="AM2" s="47"/>
      <c r="AO2" s="48" t="s">
        <v>150</v>
      </c>
      <c r="AW2" s="4"/>
      <c r="AX2" s="7"/>
      <c r="BC2" s="15" t="s">
        <v>111</v>
      </c>
      <c r="BO2" s="3" t="s">
        <v>112</v>
      </c>
    </row>
    <row r="3" spans="1:76" ht="12">
      <c r="A3" s="18" t="s">
        <v>151</v>
      </c>
      <c r="G3" s="25" t="s">
        <v>152</v>
      </c>
      <c r="H3" s="25" t="s">
        <v>153</v>
      </c>
      <c r="I3" s="26" t="s">
        <v>154</v>
      </c>
      <c r="J3" s="17" t="s">
        <v>155</v>
      </c>
      <c r="K3" s="27"/>
      <c r="O3" s="5" t="s">
        <v>156</v>
      </c>
      <c r="P3" s="5" t="s">
        <v>186</v>
      </c>
      <c r="R3" s="8" t="s">
        <v>157</v>
      </c>
      <c r="S3" s="4" t="s">
        <v>158</v>
      </c>
      <c r="T3" s="4" t="s">
        <v>158</v>
      </c>
      <c r="U3" s="1" t="s">
        <v>158</v>
      </c>
      <c r="V3" s="1"/>
      <c r="W3" s="1"/>
      <c r="AH3" s="5" t="s">
        <v>15</v>
      </c>
      <c r="AJ3" s="6"/>
      <c r="AK3" s="6"/>
      <c r="AL3" s="4"/>
      <c r="AM3" s="47"/>
      <c r="AU3" s="48" t="s">
        <v>15</v>
      </c>
      <c r="AW3" s="4"/>
      <c r="AX3" s="7"/>
      <c r="AY3" s="7" t="s">
        <v>159</v>
      </c>
      <c r="AZ3" s="7" t="s">
        <v>160</v>
      </c>
      <c r="BD3" s="4" t="s">
        <v>16</v>
      </c>
      <c r="BF3" s="9"/>
      <c r="BG3" s="10"/>
      <c r="BH3" s="10"/>
      <c r="BI3" s="11" t="s">
        <v>72</v>
      </c>
      <c r="BJ3" s="10"/>
      <c r="BK3" s="10"/>
      <c r="BL3" s="9"/>
      <c r="BM3" s="10"/>
      <c r="BN3" s="10"/>
      <c r="BO3" s="28"/>
      <c r="BP3" s="28" t="s">
        <v>113</v>
      </c>
      <c r="BQ3" s="28"/>
      <c r="BR3" s="12"/>
      <c r="BX3" s="4" t="s">
        <v>142</v>
      </c>
    </row>
    <row r="4" spans="1:80" ht="12">
      <c r="A4" s="24" t="s">
        <v>161</v>
      </c>
      <c r="B4" s="24" t="s">
        <v>162</v>
      </c>
      <c r="C4" s="24" t="s">
        <v>163</v>
      </c>
      <c r="D4" s="24" t="s">
        <v>164</v>
      </c>
      <c r="E4" s="24" t="s">
        <v>165</v>
      </c>
      <c r="F4" s="24" t="s">
        <v>166</v>
      </c>
      <c r="G4" s="25" t="s">
        <v>167</v>
      </c>
      <c r="H4" s="25" t="s">
        <v>167</v>
      </c>
      <c r="I4" s="26" t="s">
        <v>168</v>
      </c>
      <c r="J4" s="27" t="s">
        <v>169</v>
      </c>
      <c r="K4" s="27" t="s">
        <v>37</v>
      </c>
      <c r="L4" s="17" t="s">
        <v>38</v>
      </c>
      <c r="M4" s="17" t="s">
        <v>2485</v>
      </c>
      <c r="N4" s="2" t="s">
        <v>2484</v>
      </c>
      <c r="O4" s="5" t="s">
        <v>39</v>
      </c>
      <c r="P4" s="5" t="s">
        <v>185</v>
      </c>
      <c r="Q4" t="s">
        <v>40</v>
      </c>
      <c r="R4" s="8" t="s">
        <v>40</v>
      </c>
      <c r="S4" s="4" t="s">
        <v>41</v>
      </c>
      <c r="T4" s="4" t="s">
        <v>42</v>
      </c>
      <c r="U4" s="1" t="s">
        <v>43</v>
      </c>
      <c r="V4" s="1"/>
      <c r="W4" s="1" t="s">
        <v>44</v>
      </c>
      <c r="X4" t="s">
        <v>146</v>
      </c>
      <c r="Y4" s="5" t="s">
        <v>45</v>
      </c>
      <c r="Z4" s="5" t="s">
        <v>389</v>
      </c>
      <c r="AA4" s="5" t="s">
        <v>2</v>
      </c>
      <c r="AB4" s="5" t="s">
        <v>3</v>
      </c>
      <c r="AC4" s="5" t="s">
        <v>4</v>
      </c>
      <c r="AD4" s="6" t="s">
        <v>41</v>
      </c>
      <c r="AE4" s="6" t="s">
        <v>42</v>
      </c>
      <c r="AF4" s="5" t="s">
        <v>5</v>
      </c>
      <c r="AG4" s="5" t="s">
        <v>6</v>
      </c>
      <c r="AH4" s="5" t="s">
        <v>7</v>
      </c>
      <c r="AI4" s="29" t="s">
        <v>8</v>
      </c>
      <c r="AJ4" s="6" t="s">
        <v>75</v>
      </c>
      <c r="AK4" s="6" t="s">
        <v>141</v>
      </c>
      <c r="AL4" s="4"/>
      <c r="AM4" s="47" t="s">
        <v>389</v>
      </c>
      <c r="AN4" s="48" t="s">
        <v>2</v>
      </c>
      <c r="AO4" s="48" t="s">
        <v>3</v>
      </c>
      <c r="AP4" s="48" t="s">
        <v>4</v>
      </c>
      <c r="AQ4" s="47" t="s">
        <v>41</v>
      </c>
      <c r="AR4" s="47" t="s">
        <v>42</v>
      </c>
      <c r="AS4" s="48" t="s">
        <v>5</v>
      </c>
      <c r="AT4" s="48" t="s">
        <v>6</v>
      </c>
      <c r="AU4" s="48" t="s">
        <v>7</v>
      </c>
      <c r="AV4" s="52" t="s">
        <v>8</v>
      </c>
      <c r="AW4" s="4"/>
      <c r="AX4" s="18" t="s">
        <v>9</v>
      </c>
      <c r="AY4" s="7" t="s">
        <v>10</v>
      </c>
      <c r="AZ4" s="7" t="s">
        <v>11</v>
      </c>
      <c r="BB4" t="s">
        <v>45</v>
      </c>
      <c r="BC4" s="15" t="s">
        <v>73</v>
      </c>
      <c r="BD4" s="4" t="s">
        <v>17</v>
      </c>
      <c r="BE4" s="45" t="s">
        <v>18</v>
      </c>
      <c r="BF4" s="14" t="s">
        <v>19</v>
      </c>
      <c r="BG4" s="4" t="s">
        <v>41</v>
      </c>
      <c r="BH4" s="4" t="s">
        <v>42</v>
      </c>
      <c r="BI4" s="14" t="s">
        <v>20</v>
      </c>
      <c r="BJ4" s="4" t="s">
        <v>41</v>
      </c>
      <c r="BK4" s="4" t="s">
        <v>42</v>
      </c>
      <c r="BL4" s="14" t="s">
        <v>21</v>
      </c>
      <c r="BM4" s="4" t="s">
        <v>41</v>
      </c>
      <c r="BN4" s="4" t="s">
        <v>42</v>
      </c>
      <c r="BO4" s="3" t="s">
        <v>12</v>
      </c>
      <c r="BP4" s="3" t="s">
        <v>22</v>
      </c>
      <c r="BQ4" s="3" t="s">
        <v>23</v>
      </c>
      <c r="BR4" s="13" t="s">
        <v>24</v>
      </c>
      <c r="BS4" s="13" t="s">
        <v>25</v>
      </c>
      <c r="BT4" s="13" t="s">
        <v>67</v>
      </c>
      <c r="BU4" s="14" t="s">
        <v>97</v>
      </c>
      <c r="BV4" s="14" t="s">
        <v>165</v>
      </c>
      <c r="BW4" s="10" t="s">
        <v>68</v>
      </c>
      <c r="BX4" s="10" t="s">
        <v>69</v>
      </c>
      <c r="BY4" s="10" t="s">
        <v>99</v>
      </c>
      <c r="BZ4" s="10" t="s">
        <v>100</v>
      </c>
      <c r="CA4" s="10" t="s">
        <v>70</v>
      </c>
      <c r="CB4" s="10" t="s">
        <v>71</v>
      </c>
    </row>
    <row r="5" spans="7:49" ht="12">
      <c r="G5" s="22"/>
      <c r="H5" s="22"/>
      <c r="I5" s="23"/>
      <c r="K5" s="27"/>
      <c r="V5" s="1"/>
      <c r="W5" s="1"/>
      <c r="AJ5" s="6"/>
      <c r="AK5" s="6"/>
      <c r="AL5" s="4"/>
      <c r="AM5" s="47"/>
      <c r="AW5" s="4"/>
    </row>
    <row r="6" spans="1:80" ht="12">
      <c r="A6" s="18">
        <v>304</v>
      </c>
      <c r="B6" s="18">
        <v>1309</v>
      </c>
      <c r="C6" s="18" t="s">
        <v>143</v>
      </c>
      <c r="D6" s="18">
        <v>1</v>
      </c>
      <c r="E6" s="18" t="s">
        <v>148</v>
      </c>
      <c r="F6" s="18">
        <v>1</v>
      </c>
      <c r="G6" s="18">
        <v>36</v>
      </c>
      <c r="H6" s="18">
        <v>38</v>
      </c>
      <c r="I6" s="16">
        <v>20.86</v>
      </c>
      <c r="J6" s="17">
        <v>12</v>
      </c>
      <c r="K6" s="17">
        <v>1</v>
      </c>
      <c r="L6" s="17" t="s">
        <v>109</v>
      </c>
      <c r="M6" s="17">
        <v>1</v>
      </c>
      <c r="N6" t="s">
        <v>406</v>
      </c>
      <c r="O6" s="5" t="str">
        <f>VLOOKUP(N6,NewPcLog!J:L,2)</f>
        <v>Diabase</v>
      </c>
      <c r="P6" s="5">
        <f>VLOOKUP(N6,NewPcLog!J:L,3)</f>
        <v>2</v>
      </c>
      <c r="Q6" t="s">
        <v>14</v>
      </c>
      <c r="R6" s="8">
        <v>10.97</v>
      </c>
      <c r="S6" s="4">
        <v>168.3</v>
      </c>
      <c r="T6" s="4">
        <v>82.3</v>
      </c>
      <c r="U6" s="1">
        <v>3.8179</v>
      </c>
      <c r="W6" t="s">
        <v>13</v>
      </c>
      <c r="Y6" s="5" t="s">
        <v>77</v>
      </c>
      <c r="Z6" s="5" t="s">
        <v>148</v>
      </c>
      <c r="AA6" s="5">
        <v>6</v>
      </c>
      <c r="AB6" s="5" t="s">
        <v>12</v>
      </c>
      <c r="AC6" s="5">
        <v>1.5</v>
      </c>
      <c r="AD6" s="6">
        <v>353.2</v>
      </c>
      <c r="AE6" s="6">
        <v>-50.6</v>
      </c>
      <c r="AF6" s="5">
        <v>30</v>
      </c>
      <c r="AG6" s="5">
        <v>100</v>
      </c>
      <c r="AH6" s="5">
        <v>0.168</v>
      </c>
      <c r="AJ6" s="5" t="s">
        <v>147</v>
      </c>
      <c r="AN6" s="48">
        <v>5</v>
      </c>
      <c r="AO6" s="48" t="s">
        <v>12</v>
      </c>
      <c r="AP6" s="48">
        <v>0.2</v>
      </c>
      <c r="AQ6" s="48">
        <v>169.4</v>
      </c>
      <c r="AR6" s="48">
        <v>80.3</v>
      </c>
      <c r="AS6" s="48">
        <v>0</v>
      </c>
      <c r="AT6" s="48">
        <v>20</v>
      </c>
      <c r="AU6" s="48">
        <v>4.0116</v>
      </c>
      <c r="AX6" s="18" t="s">
        <v>77</v>
      </c>
      <c r="AY6" s="18">
        <v>2.97</v>
      </c>
      <c r="AZ6" s="18">
        <v>3.29</v>
      </c>
      <c r="BB6" s="30" t="s">
        <v>77</v>
      </c>
      <c r="BC6" s="15">
        <f aca="true" t="shared" si="0" ref="BC6:BC45">BD6*(10/R6)*0.000001</f>
        <v>0.02230446672743847</v>
      </c>
      <c r="BD6" s="4">
        <v>24468</v>
      </c>
      <c r="BE6" s="45">
        <v>0.00015</v>
      </c>
      <c r="BF6" s="14">
        <v>0.338085</v>
      </c>
      <c r="BG6" s="4">
        <v>203</v>
      </c>
      <c r="BH6" s="4">
        <v>9.1</v>
      </c>
      <c r="BI6" s="14">
        <v>0.332351</v>
      </c>
      <c r="BJ6" s="4">
        <v>295.2</v>
      </c>
      <c r="BK6" s="4">
        <v>13.5</v>
      </c>
      <c r="BL6" s="14">
        <v>0.329564</v>
      </c>
      <c r="BM6" s="4">
        <v>80</v>
      </c>
      <c r="BN6" s="4">
        <v>73.7</v>
      </c>
      <c r="BO6" s="3">
        <v>704.08</v>
      </c>
      <c r="BP6" s="3">
        <v>766.69</v>
      </c>
      <c r="BQ6" s="3">
        <v>180.97</v>
      </c>
      <c r="BR6" s="20">
        <f>BF6/BL6</f>
        <v>1.0258553725528274</v>
      </c>
      <c r="BS6" s="20">
        <f>BI6/BL6</f>
        <v>1.0084566275442706</v>
      </c>
      <c r="BT6" s="20">
        <f>BF6/BI6</f>
        <v>1.017252844131656</v>
      </c>
      <c r="BU6" s="31">
        <f>EXP(SQRT(2*((LN(BF6)-(LN(BF6)+LN(BI6)+LN(BL6))/3)^2+(LN(BI6)-(LN(BF6)+LN(BI6)+LN(BL6))/3)^2+(LN(BL6)-(LN(BF6)+LN(BI6)+LN(BL6))/3)^2)))</f>
        <v>1.0263558887528448</v>
      </c>
      <c r="BV6" s="31">
        <f>(2*LN(BI6)-LN(BF6)-LN(BL6))/(LN(BF6)-LN(BL6))</f>
        <v>-0.34021663198753666</v>
      </c>
      <c r="BW6" s="19">
        <f>IF((BM6-(AD6-180))&gt;360,(BM6-(AD6-180))-360,IF((BM6-(AD6-180))&lt;0,(BM6-(AD6-180))+360,(BM6-(AD6-180))))</f>
        <v>266.8</v>
      </c>
      <c r="BX6" s="19">
        <f>BN6</f>
        <v>73.7</v>
      </c>
      <c r="BY6" s="19">
        <f>IF((BJ6-(AD6-180))&gt;360,(BJ6-(AD6-180))-360,IF((BJ6-(AD6-180))&lt;0,(BJ6-(AD6-180))+360,(BJ6-(AD6-180))))</f>
        <v>122</v>
      </c>
      <c r="BZ6" s="19">
        <f>BK6</f>
        <v>13.5</v>
      </c>
      <c r="CA6" s="19">
        <f>IF((BG6-(AD6-180))&gt;360,(BG6-(AD6-180))-360,IF((BG6-(AD6-180))&lt;0,(BG6-(AD6-180))+360,(BG6-(AD6-180))))</f>
        <v>29.80000000000001</v>
      </c>
      <c r="CB6" s="19">
        <f>BH6</f>
        <v>9.1</v>
      </c>
    </row>
    <row r="7" spans="1:80" ht="12">
      <c r="A7" s="18">
        <v>304</v>
      </c>
      <c r="B7" s="18">
        <v>1309</v>
      </c>
      <c r="C7" s="18" t="s">
        <v>143</v>
      </c>
      <c r="D7" s="18">
        <v>2</v>
      </c>
      <c r="E7" s="18" t="s">
        <v>148</v>
      </c>
      <c r="F7" s="18">
        <v>1</v>
      </c>
      <c r="G7" s="18">
        <v>86</v>
      </c>
      <c r="H7" s="18">
        <v>88</v>
      </c>
      <c r="I7" s="16">
        <v>27.66</v>
      </c>
      <c r="J7" s="17">
        <v>12</v>
      </c>
      <c r="K7" s="17">
        <v>8</v>
      </c>
      <c r="L7" s="17" t="s">
        <v>109</v>
      </c>
      <c r="M7" s="17">
        <v>8</v>
      </c>
      <c r="N7" t="s">
        <v>454</v>
      </c>
      <c r="O7" s="5" t="str">
        <f>VLOOKUP(N7,NewPcLog!J:L,2)</f>
        <v>Diabase</v>
      </c>
      <c r="P7" s="5">
        <f>VLOOKUP(N7,NewPcLog!J:L,3)</f>
        <v>2</v>
      </c>
      <c r="Q7" t="s">
        <v>14</v>
      </c>
      <c r="R7" s="8">
        <v>8.83</v>
      </c>
      <c r="S7" s="4">
        <v>152.7</v>
      </c>
      <c r="T7" s="4">
        <v>80.8</v>
      </c>
      <c r="U7" s="1">
        <v>4.9262</v>
      </c>
      <c r="W7" t="s">
        <v>13</v>
      </c>
      <c r="Y7" s="5" t="s">
        <v>78</v>
      </c>
      <c r="Z7" s="5" t="s">
        <v>148</v>
      </c>
      <c r="AA7" s="5">
        <v>7</v>
      </c>
      <c r="AB7" s="5" t="s">
        <v>12</v>
      </c>
      <c r="AC7" s="5">
        <v>5</v>
      </c>
      <c r="AD7" s="6">
        <v>169.5</v>
      </c>
      <c r="AE7" s="6">
        <v>-41.4</v>
      </c>
      <c r="AF7" s="5">
        <v>25</v>
      </c>
      <c r="AG7" s="5">
        <v>100</v>
      </c>
      <c r="AH7" s="5">
        <v>0.1373</v>
      </c>
      <c r="AJ7" s="5" t="s">
        <v>147</v>
      </c>
      <c r="AN7" s="48">
        <v>5</v>
      </c>
      <c r="AO7" s="48" t="s">
        <v>12</v>
      </c>
      <c r="AP7" s="48">
        <v>0.6</v>
      </c>
      <c r="AQ7" s="48">
        <v>150.5</v>
      </c>
      <c r="AR7" s="48">
        <v>82.4</v>
      </c>
      <c r="AS7" s="48">
        <v>0</v>
      </c>
      <c r="AT7" s="48">
        <v>20</v>
      </c>
      <c r="AU7" s="48">
        <v>5.008</v>
      </c>
      <c r="AX7" s="18" t="s">
        <v>78</v>
      </c>
      <c r="AY7" s="18">
        <v>2.99</v>
      </c>
      <c r="AZ7" s="18">
        <v>3.14</v>
      </c>
      <c r="BB7" s="30" t="s">
        <v>78</v>
      </c>
      <c r="BC7" s="15">
        <f t="shared" si="0"/>
        <v>0.035451868629671576</v>
      </c>
      <c r="BD7" s="4">
        <v>31304</v>
      </c>
      <c r="BE7" s="45">
        <v>0.00018</v>
      </c>
      <c r="BF7" s="14">
        <v>0.348228</v>
      </c>
      <c r="BG7" s="4">
        <v>17.5</v>
      </c>
      <c r="BH7" s="4">
        <v>18.2</v>
      </c>
      <c r="BI7" s="14">
        <v>0.333216</v>
      </c>
      <c r="BJ7" s="4">
        <v>283.8</v>
      </c>
      <c r="BK7" s="4">
        <v>11.2</v>
      </c>
      <c r="BL7" s="14">
        <v>0.318556</v>
      </c>
      <c r="BM7" s="4">
        <v>163.8</v>
      </c>
      <c r="BN7" s="4">
        <v>68.5</v>
      </c>
      <c r="BO7" s="3">
        <v>5681.63</v>
      </c>
      <c r="BP7" s="3">
        <v>3635.6</v>
      </c>
      <c r="BQ7" s="3">
        <v>3467.1</v>
      </c>
      <c r="BR7" s="20">
        <f>BF7/BL7</f>
        <v>1.0931453182485966</v>
      </c>
      <c r="BS7" s="20">
        <f>BI7/BL7</f>
        <v>1.0460201659990709</v>
      </c>
      <c r="BT7" s="20">
        <f>BF7/BI7</f>
        <v>1.0450518582541053</v>
      </c>
      <c r="BU7" s="31">
        <f>EXP(SQRT(2*((LN(BF7)-(LN(BF7)+LN(BI7)+LN(BL7))/3)^2+(LN(BI7)-(LN(BF7)+LN(BI7)+LN(BL7))/3)^2+(LN(BL7)-(LN(BF7)+LN(BI7)+LN(BL7))/3)^2)))</f>
        <v>1.0931470729103088</v>
      </c>
      <c r="BV7" s="31">
        <f>(2*LN(BI7)-LN(BF7)-LN(BL7))/(LN(BF7)-LN(BL7))</f>
        <v>0.010399102898064966</v>
      </c>
      <c r="BW7" s="19">
        <f>IF((BM7-(AD7-180))&gt;360,(BM7-(AD7-180))-360,IF((BM7-(AD7-180))&lt;0,(BM7-(AD7-180))+360,(BM7-(AD7-180))))</f>
        <v>174.3</v>
      </c>
      <c r="BX7" s="19">
        <f>BN7</f>
        <v>68.5</v>
      </c>
      <c r="BY7" s="19">
        <f>IF((BJ7-(AD7-180))&gt;360,(BJ7-(AD7-180))-360,IF((BJ7-(AD7-180))&lt;0,(BJ7-(AD7-180))+360,(BJ7-(AD7-180))))</f>
        <v>294.3</v>
      </c>
      <c r="BZ7" s="19">
        <f>BK7</f>
        <v>11.2</v>
      </c>
      <c r="CA7" s="19">
        <f>IF((BG7-(AD7-180))&gt;360,(BG7-(AD7-180))-360,IF((BG7-(AD7-180))&lt;0,(BG7-(AD7-180))+360,(BG7-(AD7-180))))</f>
        <v>28</v>
      </c>
      <c r="CB7" s="19">
        <f>BH7</f>
        <v>18.2</v>
      </c>
    </row>
    <row r="8" spans="1:80" ht="12">
      <c r="A8" s="18">
        <v>304</v>
      </c>
      <c r="B8" s="18">
        <v>1309</v>
      </c>
      <c r="C8" s="18" t="s">
        <v>143</v>
      </c>
      <c r="D8" s="18">
        <v>4</v>
      </c>
      <c r="E8" s="18" t="s">
        <v>148</v>
      </c>
      <c r="F8" s="18">
        <v>1</v>
      </c>
      <c r="G8" s="18">
        <v>18</v>
      </c>
      <c r="H8" s="18">
        <v>20</v>
      </c>
      <c r="I8" s="16">
        <v>31.58</v>
      </c>
      <c r="J8" s="17">
        <v>12</v>
      </c>
      <c r="K8" s="17">
        <v>3</v>
      </c>
      <c r="L8" s="17" t="s">
        <v>109</v>
      </c>
      <c r="M8" s="17">
        <v>3</v>
      </c>
      <c r="N8" t="s">
        <v>197</v>
      </c>
      <c r="O8" s="5" t="str">
        <f>VLOOKUP(N8,NewPcLog!J:L,2)</f>
        <v>Diabase</v>
      </c>
      <c r="P8" s="5">
        <f>VLOOKUP(N8,NewPcLog!J:L,3)</f>
        <v>2</v>
      </c>
      <c r="Q8" t="s">
        <v>14</v>
      </c>
      <c r="R8" s="8">
        <v>10.34</v>
      </c>
      <c r="S8" s="4">
        <v>219.3</v>
      </c>
      <c r="T8" s="4">
        <v>84.2</v>
      </c>
      <c r="U8" s="1">
        <v>6.2109</v>
      </c>
      <c r="W8" t="s">
        <v>13</v>
      </c>
      <c r="Y8" s="5" t="s">
        <v>79</v>
      </c>
      <c r="Z8" s="5" t="s">
        <v>148</v>
      </c>
      <c r="AA8" s="5">
        <v>6</v>
      </c>
      <c r="AB8" s="5" t="s">
        <v>12</v>
      </c>
      <c r="AC8" s="5">
        <v>4.2</v>
      </c>
      <c r="AD8" s="6">
        <v>14.5</v>
      </c>
      <c r="AE8" s="6">
        <v>-42.5</v>
      </c>
      <c r="AF8" s="5">
        <v>30</v>
      </c>
      <c r="AG8" s="5">
        <v>100</v>
      </c>
      <c r="AH8" s="5">
        <v>0.1976</v>
      </c>
      <c r="AJ8" s="5" t="s">
        <v>147</v>
      </c>
      <c r="AN8" s="48">
        <v>5</v>
      </c>
      <c r="AO8" s="48" t="s">
        <v>12</v>
      </c>
      <c r="AP8" s="48">
        <v>1.2</v>
      </c>
      <c r="AQ8" s="48">
        <v>214.6</v>
      </c>
      <c r="AR8" s="48">
        <v>82.2</v>
      </c>
      <c r="AS8" s="48">
        <v>0</v>
      </c>
      <c r="AT8" s="48">
        <v>20</v>
      </c>
      <c r="AU8" s="48">
        <v>6.3548</v>
      </c>
      <c r="AX8" s="18" t="s">
        <v>79</v>
      </c>
      <c r="AY8" s="18">
        <v>3.15</v>
      </c>
      <c r="AZ8" s="18">
        <v>3.36</v>
      </c>
      <c r="BB8" s="30" t="s">
        <v>79</v>
      </c>
      <c r="BC8" s="15">
        <f t="shared" si="0"/>
        <v>0.037627369439071565</v>
      </c>
      <c r="BD8" s="4">
        <v>38906.7</v>
      </c>
      <c r="BE8" s="45">
        <v>0.00032</v>
      </c>
      <c r="BF8" s="14">
        <v>0.354346</v>
      </c>
      <c r="BG8" s="4">
        <v>232.9</v>
      </c>
      <c r="BH8" s="4">
        <v>25.5</v>
      </c>
      <c r="BI8" s="14">
        <v>0.329139</v>
      </c>
      <c r="BJ8" s="4">
        <v>323.4</v>
      </c>
      <c r="BK8" s="4">
        <v>1.2</v>
      </c>
      <c r="BL8" s="14">
        <v>0.316515</v>
      </c>
      <c r="BM8" s="4">
        <v>55.9</v>
      </c>
      <c r="BN8" s="4">
        <v>64.4</v>
      </c>
      <c r="BO8" s="3">
        <v>2826.38</v>
      </c>
      <c r="BP8" s="3">
        <v>3025.53</v>
      </c>
      <c r="BQ8" s="3">
        <v>758.77</v>
      </c>
      <c r="BR8" s="20">
        <f>BF8/BL8</f>
        <v>1.1195235612846153</v>
      </c>
      <c r="BS8" s="20">
        <f>BI8/BL8</f>
        <v>1.0398843656698735</v>
      </c>
      <c r="BT8" s="20">
        <f>BF8/BI8</f>
        <v>1.076584664837652</v>
      </c>
      <c r="BU8" s="31">
        <f>EXP(SQRT(2*((LN(BF8)-(LN(BF8)+LN(BI8)+LN(BL8))/3)^2+(LN(BI8)-(LN(BF8)+LN(BI8)+LN(BL8))/3)^2+(LN(BL8)-(LN(BF8)+LN(BI8)+LN(BL8))/3)^2)))</f>
        <v>1.121498005918512</v>
      </c>
      <c r="BV8" s="31">
        <f>(2*LN(BI8)-LN(BF8)-LN(BL8))/(LN(BF8)-LN(BL8))</f>
        <v>-0.30720264714253176</v>
      </c>
      <c r="BW8" s="19">
        <f>IF((BM8-(AD8-180))&gt;360,(BM8-(AD8-180))-360,IF((BM8-(AD8-180))&lt;0,(BM8-(AD8-180))+360,(BM8-(AD8-180))))</f>
        <v>221.4</v>
      </c>
      <c r="BX8" s="19">
        <f>BN8</f>
        <v>64.4</v>
      </c>
      <c r="BY8" s="19">
        <f>IF((BJ8-(AD8-180))&gt;360,(BJ8-(AD8-180))-360,IF((BJ8-(AD8-180))&lt;0,(BJ8-(AD8-180))+360,(BJ8-(AD8-180))))</f>
        <v>128.89999999999998</v>
      </c>
      <c r="BZ8" s="19">
        <f>BK8</f>
        <v>1.2</v>
      </c>
      <c r="CA8" s="19">
        <f>IF((BG8-(AD8-180))&gt;360,(BG8-(AD8-180))-360,IF((BG8-(AD8-180))&lt;0,(BG8-(AD8-180))+360,(BG8-(AD8-180))))</f>
        <v>38.39999999999998</v>
      </c>
      <c r="CB8" s="19">
        <f>BH8</f>
        <v>25.5</v>
      </c>
    </row>
    <row r="9" spans="1:80" ht="12">
      <c r="A9" s="18">
        <v>304</v>
      </c>
      <c r="B9" s="18">
        <v>1309</v>
      </c>
      <c r="C9" s="18" t="s">
        <v>143</v>
      </c>
      <c r="D9" s="18">
        <v>5</v>
      </c>
      <c r="E9" s="18" t="s">
        <v>148</v>
      </c>
      <c r="F9" s="18">
        <v>1</v>
      </c>
      <c r="G9" s="18">
        <v>54</v>
      </c>
      <c r="H9" s="18">
        <v>56</v>
      </c>
      <c r="I9" s="16">
        <v>36.54</v>
      </c>
      <c r="J9" s="17">
        <v>12</v>
      </c>
      <c r="K9" s="17" t="s">
        <v>91</v>
      </c>
      <c r="L9" s="17" t="s">
        <v>109</v>
      </c>
      <c r="M9" s="17">
        <v>5</v>
      </c>
      <c r="N9" t="s">
        <v>250</v>
      </c>
      <c r="O9" s="5" t="str">
        <f>VLOOKUP(N9,NewPcLog!J:L,2)</f>
        <v>Troctolitic Gabbro</v>
      </c>
      <c r="P9" s="5">
        <f>VLOOKUP(N9,NewPcLog!J:L,3)</f>
        <v>5</v>
      </c>
      <c r="Q9" t="s">
        <v>14</v>
      </c>
      <c r="R9" s="8">
        <v>11.1</v>
      </c>
      <c r="S9" s="4">
        <v>65.2</v>
      </c>
      <c r="T9" s="4">
        <v>-8.1</v>
      </c>
      <c r="U9" s="1">
        <v>0.03724</v>
      </c>
      <c r="W9" t="s">
        <v>13</v>
      </c>
      <c r="Y9" s="5" t="s">
        <v>80</v>
      </c>
      <c r="Z9" s="5" t="s">
        <v>148</v>
      </c>
      <c r="AA9" s="5">
        <v>6</v>
      </c>
      <c r="AB9" s="5" t="s">
        <v>12</v>
      </c>
      <c r="AC9" s="5">
        <v>5.5</v>
      </c>
      <c r="AD9" s="6">
        <v>74.8</v>
      </c>
      <c r="AE9" s="6">
        <v>-41.9</v>
      </c>
      <c r="AF9" s="5">
        <v>30</v>
      </c>
      <c r="AG9" s="5">
        <v>100</v>
      </c>
      <c r="AH9" s="5">
        <v>0.0171</v>
      </c>
      <c r="AJ9" s="5" t="s">
        <v>76</v>
      </c>
      <c r="AN9" s="48">
        <v>4</v>
      </c>
      <c r="AO9" s="48" t="s">
        <v>12</v>
      </c>
      <c r="AP9" s="48">
        <v>3.1</v>
      </c>
      <c r="AQ9" s="48">
        <v>51.4</v>
      </c>
      <c r="AR9" s="48">
        <v>-12</v>
      </c>
      <c r="AS9" s="48">
        <v>10</v>
      </c>
      <c r="AT9" s="48">
        <v>25</v>
      </c>
      <c r="AU9" s="48">
        <v>0.0154</v>
      </c>
      <c r="AX9" s="18" t="s">
        <v>80</v>
      </c>
      <c r="AY9" s="18">
        <v>42.6</v>
      </c>
      <c r="AZ9" s="18">
        <v>23.01</v>
      </c>
      <c r="BB9" s="30" t="s">
        <v>80</v>
      </c>
      <c r="BC9" s="15">
        <f t="shared" si="0"/>
        <v>0.0005081081081081081</v>
      </c>
      <c r="BD9" s="4">
        <v>564</v>
      </c>
      <c r="BR9" s="20"/>
      <c r="BS9" s="20"/>
      <c r="BT9" s="20"/>
      <c r="BU9" s="31"/>
      <c r="BV9" s="31"/>
      <c r="BW9" s="19"/>
      <c r="BX9" s="19"/>
      <c r="BY9" s="19"/>
      <c r="BZ9" s="19"/>
      <c r="CA9" s="19"/>
      <c r="CB9" s="19"/>
    </row>
    <row r="10" spans="1:80" ht="12">
      <c r="A10" s="18">
        <v>304</v>
      </c>
      <c r="B10" s="18">
        <v>1309</v>
      </c>
      <c r="C10" s="18" t="s">
        <v>143</v>
      </c>
      <c r="D10" s="18">
        <v>5</v>
      </c>
      <c r="E10" s="18" t="s">
        <v>148</v>
      </c>
      <c r="F10" s="18">
        <v>2</v>
      </c>
      <c r="G10" s="18">
        <v>54</v>
      </c>
      <c r="H10" s="18">
        <v>56</v>
      </c>
      <c r="I10" s="16">
        <v>37.95</v>
      </c>
      <c r="J10" s="17">
        <v>12</v>
      </c>
      <c r="K10" s="17" t="s">
        <v>108</v>
      </c>
      <c r="L10" s="17" t="s">
        <v>109</v>
      </c>
      <c r="M10" s="17">
        <v>2</v>
      </c>
      <c r="N10" t="s">
        <v>527</v>
      </c>
      <c r="O10" s="5" t="str">
        <f>VLOOKUP(N10,NewPcLog!J:L,2)</f>
        <v>Troctolitic Gabbro</v>
      </c>
      <c r="P10" s="5">
        <f>VLOOKUP(N10,NewPcLog!J:L,3)</f>
        <v>5</v>
      </c>
      <c r="Q10" t="s">
        <v>14</v>
      </c>
      <c r="R10" s="8">
        <v>11.48</v>
      </c>
      <c r="S10" s="4">
        <v>81.2</v>
      </c>
      <c r="T10" s="4">
        <v>78.4</v>
      </c>
      <c r="U10" s="1">
        <v>0.02336</v>
      </c>
      <c r="W10" t="s">
        <v>13</v>
      </c>
      <c r="Y10" s="5" t="s">
        <v>81</v>
      </c>
      <c r="Z10" s="5" t="s">
        <v>148</v>
      </c>
      <c r="AA10" s="5">
        <v>8</v>
      </c>
      <c r="AB10" s="5" t="s">
        <v>12</v>
      </c>
      <c r="AC10" s="5">
        <v>5.1</v>
      </c>
      <c r="AD10" s="6">
        <v>14.9</v>
      </c>
      <c r="AE10" s="6">
        <v>-50.4</v>
      </c>
      <c r="AF10" s="5">
        <v>20</v>
      </c>
      <c r="AG10" s="5">
        <v>100</v>
      </c>
      <c r="AH10" s="5">
        <v>0.0063</v>
      </c>
      <c r="AJ10" s="5" t="s">
        <v>147</v>
      </c>
      <c r="AN10" s="48">
        <v>3</v>
      </c>
      <c r="AO10" s="48" t="s">
        <v>12</v>
      </c>
      <c r="AP10" s="48">
        <v>1.9</v>
      </c>
      <c r="AQ10" s="48">
        <v>156.4</v>
      </c>
      <c r="AR10" s="48">
        <v>80.5</v>
      </c>
      <c r="AS10" s="48">
        <v>0</v>
      </c>
      <c r="AT10" s="48">
        <v>10</v>
      </c>
      <c r="AU10" s="48">
        <v>0.03</v>
      </c>
      <c r="AX10" s="18" t="s">
        <v>81</v>
      </c>
      <c r="AY10" s="18">
        <v>3.53</v>
      </c>
      <c r="AZ10" s="18">
        <v>3.77</v>
      </c>
      <c r="BB10" s="30" t="s">
        <v>81</v>
      </c>
      <c r="BC10" s="15">
        <f t="shared" si="0"/>
        <v>0.0018236933797909404</v>
      </c>
      <c r="BD10" s="4">
        <v>2093.6</v>
      </c>
      <c r="BE10" s="45">
        <v>0.00049</v>
      </c>
      <c r="BF10" s="14">
        <v>0.342752</v>
      </c>
      <c r="BG10" s="4">
        <v>321.4</v>
      </c>
      <c r="BH10" s="4">
        <v>31.9</v>
      </c>
      <c r="BI10" s="14">
        <v>0.340145</v>
      </c>
      <c r="BJ10" s="4">
        <v>155.7</v>
      </c>
      <c r="BK10" s="4">
        <v>57.3</v>
      </c>
      <c r="BL10" s="14">
        <v>0.317103</v>
      </c>
      <c r="BM10" s="4">
        <v>55.4</v>
      </c>
      <c r="BN10" s="4">
        <v>6.5</v>
      </c>
      <c r="BO10" s="3">
        <v>653.55</v>
      </c>
      <c r="BP10" s="3">
        <v>13.94</v>
      </c>
      <c r="BQ10" s="3">
        <v>1088.31</v>
      </c>
      <c r="BR10" s="20">
        <f>BF10/BL10</f>
        <v>1.080885390551335</v>
      </c>
      <c r="BS10" s="20">
        <f>BI10/BL10</f>
        <v>1.0726640870631938</v>
      </c>
      <c r="BT10" s="20">
        <f>BF10/BI10</f>
        <v>1.0076643784268475</v>
      </c>
      <c r="BU10" s="31">
        <f>EXP(SQRT(2*((LN(BF10)-(LN(BF10)+LN(BI10)+LN(BL10))/3)^2+(LN(BI10)-(LN(BF10)+LN(BI10)+LN(BL10))/3)^2+(LN(BL10)-(LN(BF10)+LN(BI10)+LN(BL10))/3)^2)))</f>
        <v>1.0895291698349003</v>
      </c>
      <c r="BV10" s="31">
        <f>(2*LN(BI10)-LN(BF10)-LN(BL10))/(LN(BF10)-LN(BL10))</f>
        <v>0.8036743095536767</v>
      </c>
      <c r="BW10" s="19">
        <f>IF((BM10-(AD10-180))&gt;360,(BM10-(AD10-180))-360,IF((BM10-(AD10-180))&lt;0,(BM10-(AD10-180))+360,(BM10-(AD10-180))))</f>
        <v>220.5</v>
      </c>
      <c r="BX10" s="19">
        <f>BN10</f>
        <v>6.5</v>
      </c>
      <c r="BY10" s="19">
        <f>IF((BJ10-(AD10-180))&gt;360,(BJ10-(AD10-180))-360,IF((BJ10-(AD10-180))&lt;0,(BJ10-(AD10-180))+360,(BJ10-(AD10-180))))</f>
        <v>320.79999999999995</v>
      </c>
      <c r="BZ10" s="19">
        <f>BK10</f>
        <v>57.3</v>
      </c>
      <c r="CA10" s="19">
        <f>IF((BG10-(AD10-180))&gt;360,(BG10-(AD10-180))-360,IF((BG10-(AD10-180))&lt;0,(BG10-(AD10-180))+360,(BG10-(AD10-180))))</f>
        <v>126.5</v>
      </c>
      <c r="CB10" s="19">
        <f>BH10</f>
        <v>31.9</v>
      </c>
    </row>
    <row r="11" spans="1:80" ht="12">
      <c r="A11" s="18">
        <v>304</v>
      </c>
      <c r="B11" s="18">
        <v>1309</v>
      </c>
      <c r="C11" s="18" t="s">
        <v>143</v>
      </c>
      <c r="D11" s="18">
        <v>5</v>
      </c>
      <c r="E11" s="18" t="s">
        <v>148</v>
      </c>
      <c r="F11" s="18">
        <v>3</v>
      </c>
      <c r="G11" s="18">
        <v>115</v>
      </c>
      <c r="H11" s="18">
        <v>117</v>
      </c>
      <c r="I11" s="16">
        <v>40.02</v>
      </c>
      <c r="J11" s="17">
        <v>12</v>
      </c>
      <c r="K11" s="17">
        <v>12</v>
      </c>
      <c r="L11" s="17" t="s">
        <v>109</v>
      </c>
      <c r="M11" s="17">
        <v>12</v>
      </c>
      <c r="N11" t="s">
        <v>549</v>
      </c>
      <c r="O11" s="5" t="str">
        <f>VLOOKUP(N11,NewPcLog!J:L,2)</f>
        <v>Troctolitic Gabbro</v>
      </c>
      <c r="P11" s="5">
        <f>VLOOKUP(N11,NewPcLog!J:L,3)</f>
        <v>5</v>
      </c>
      <c r="Q11" t="s">
        <v>14</v>
      </c>
      <c r="R11" s="8">
        <v>10.7</v>
      </c>
      <c r="S11" s="4">
        <v>146.5</v>
      </c>
      <c r="T11" s="4">
        <v>-30.3</v>
      </c>
      <c r="U11" s="1">
        <v>0.01408</v>
      </c>
      <c r="W11" t="s">
        <v>13</v>
      </c>
      <c r="Y11" s="5" t="s">
        <v>82</v>
      </c>
      <c r="Z11" s="5" t="s">
        <v>148</v>
      </c>
      <c r="AA11" s="5">
        <v>9</v>
      </c>
      <c r="AB11" s="5" t="s">
        <v>12</v>
      </c>
      <c r="AC11" s="5">
        <v>1</v>
      </c>
      <c r="AD11" s="6">
        <v>141.9</v>
      </c>
      <c r="AE11" s="6">
        <v>-51.2</v>
      </c>
      <c r="AF11" s="5">
        <v>15</v>
      </c>
      <c r="AG11" s="5">
        <v>100</v>
      </c>
      <c r="AH11" s="5">
        <v>0.0147</v>
      </c>
      <c r="AJ11" s="5" t="s">
        <v>147</v>
      </c>
      <c r="AN11" s="48">
        <v>3</v>
      </c>
      <c r="AO11" s="48" t="s">
        <v>12</v>
      </c>
      <c r="AP11" s="48">
        <v>3.5</v>
      </c>
      <c r="AQ11" s="48">
        <v>170.9</v>
      </c>
      <c r="AR11" s="48">
        <v>76.3</v>
      </c>
      <c r="AS11" s="48">
        <v>0</v>
      </c>
      <c r="AT11" s="48">
        <v>10</v>
      </c>
      <c r="AU11" s="48">
        <v>0.0063</v>
      </c>
      <c r="AX11" s="18" t="s">
        <v>82</v>
      </c>
      <c r="AY11" s="18">
        <v>57.05</v>
      </c>
      <c r="AZ11" s="18">
        <v>36.51</v>
      </c>
      <c r="BB11" s="30" t="s">
        <v>82</v>
      </c>
      <c r="BC11" s="15">
        <f t="shared" si="0"/>
        <v>0.0003046728971962617</v>
      </c>
      <c r="BD11" s="4">
        <v>326</v>
      </c>
      <c r="BR11" s="20"/>
      <c r="BS11" s="20"/>
      <c r="BT11" s="20"/>
      <c r="BU11" s="31"/>
      <c r="BV11" s="31"/>
      <c r="BW11" s="19"/>
      <c r="BX11" s="19"/>
      <c r="BY11" s="19"/>
      <c r="BZ11" s="19"/>
      <c r="CA11" s="19"/>
      <c r="CB11" s="19"/>
    </row>
    <row r="12" spans="1:80" ht="12">
      <c r="A12" s="18">
        <v>304</v>
      </c>
      <c r="B12" s="18">
        <v>1309</v>
      </c>
      <c r="C12" s="18" t="s">
        <v>143</v>
      </c>
      <c r="D12" s="18">
        <v>6</v>
      </c>
      <c r="E12" s="18" t="s">
        <v>148</v>
      </c>
      <c r="F12" s="18">
        <v>1</v>
      </c>
      <c r="G12" s="18">
        <v>125</v>
      </c>
      <c r="H12" s="18">
        <v>127</v>
      </c>
      <c r="I12" s="16">
        <v>42.05</v>
      </c>
      <c r="J12" s="17">
        <v>12</v>
      </c>
      <c r="K12" s="17" t="s">
        <v>92</v>
      </c>
      <c r="L12" s="17" t="s">
        <v>109</v>
      </c>
      <c r="M12" s="17">
        <v>17</v>
      </c>
      <c r="N12" t="s">
        <v>570</v>
      </c>
      <c r="O12" s="5" t="str">
        <f>VLOOKUP(N12,NewPcLog!J:L,2)</f>
        <v>Olivine Gabbro</v>
      </c>
      <c r="P12" s="5">
        <f>VLOOKUP(N12,NewPcLog!J:L,3)</f>
        <v>5</v>
      </c>
      <c r="Q12" t="s">
        <v>14</v>
      </c>
      <c r="R12" s="8">
        <v>9.59</v>
      </c>
      <c r="S12" s="4">
        <v>1.6</v>
      </c>
      <c r="T12" s="4">
        <v>-40.3</v>
      </c>
      <c r="U12" s="1">
        <v>0.00666</v>
      </c>
      <c r="W12" t="s">
        <v>13</v>
      </c>
      <c r="Y12" s="5" t="s">
        <v>83</v>
      </c>
      <c r="Z12" s="5" t="s">
        <v>148</v>
      </c>
      <c r="AA12" s="5">
        <v>9</v>
      </c>
      <c r="AB12" s="5" t="s">
        <v>12</v>
      </c>
      <c r="AC12" s="5">
        <v>1.5</v>
      </c>
      <c r="AD12" s="6">
        <v>0.1</v>
      </c>
      <c r="AE12" s="6">
        <v>-49.1</v>
      </c>
      <c r="AF12" s="5">
        <v>15</v>
      </c>
      <c r="AG12" s="5">
        <v>100</v>
      </c>
      <c r="AH12" s="5">
        <v>0.0066</v>
      </c>
      <c r="AJ12" s="5" t="s">
        <v>147</v>
      </c>
      <c r="AN12" s="48">
        <v>3</v>
      </c>
      <c r="AO12" s="48" t="s">
        <v>12</v>
      </c>
      <c r="AP12" s="48">
        <v>1.1</v>
      </c>
      <c r="AQ12" s="48">
        <v>146.9</v>
      </c>
      <c r="AR12" s="48">
        <v>85.7</v>
      </c>
      <c r="AS12" s="48">
        <v>0</v>
      </c>
      <c r="AT12" s="48">
        <v>10</v>
      </c>
      <c r="AU12" s="48">
        <v>0.0019</v>
      </c>
      <c r="AX12" s="18" t="s">
        <v>83</v>
      </c>
      <c r="AY12" s="18">
        <v>69.82</v>
      </c>
      <c r="AZ12" s="18">
        <v>50.71</v>
      </c>
      <c r="BB12" s="30" t="s">
        <v>83</v>
      </c>
      <c r="BC12" s="15">
        <f t="shared" si="0"/>
        <v>0.00037330552659019814</v>
      </c>
      <c r="BD12" s="4">
        <v>358</v>
      </c>
      <c r="BR12" s="20"/>
      <c r="BS12" s="20"/>
      <c r="BT12" s="20"/>
      <c r="BU12" s="31"/>
      <c r="BV12" s="31"/>
      <c r="BW12" s="19"/>
      <c r="BX12" s="19"/>
      <c r="BY12" s="19"/>
      <c r="BZ12" s="19"/>
      <c r="CA12" s="19"/>
      <c r="CB12" s="19"/>
    </row>
    <row r="13" spans="1:80" ht="12">
      <c r="A13" s="18">
        <v>304</v>
      </c>
      <c r="B13" s="18">
        <v>1309</v>
      </c>
      <c r="C13" s="18" t="s">
        <v>143</v>
      </c>
      <c r="D13" s="18">
        <v>6</v>
      </c>
      <c r="E13" s="18" t="s">
        <v>148</v>
      </c>
      <c r="F13" s="18">
        <v>2</v>
      </c>
      <c r="G13" s="18">
        <v>70</v>
      </c>
      <c r="H13" s="18">
        <v>72</v>
      </c>
      <c r="I13" s="16">
        <v>43</v>
      </c>
      <c r="J13" s="17">
        <v>12</v>
      </c>
      <c r="K13" s="17">
        <v>8</v>
      </c>
      <c r="L13" s="17" t="s">
        <v>109</v>
      </c>
      <c r="M13" s="17">
        <v>8</v>
      </c>
      <c r="N13" t="s">
        <v>578</v>
      </c>
      <c r="O13" s="5" t="str">
        <f>VLOOKUP(N13,NewPcLog!J:L,2)</f>
        <v>Diabase</v>
      </c>
      <c r="P13" s="5">
        <f>VLOOKUP(N13,NewPcLog!J:L,3)</f>
        <v>2</v>
      </c>
      <c r="Q13" t="s">
        <v>14</v>
      </c>
      <c r="R13" s="8">
        <v>10.09</v>
      </c>
      <c r="S13" s="4">
        <v>146</v>
      </c>
      <c r="T13" s="4">
        <v>74.1</v>
      </c>
      <c r="U13" s="1">
        <v>5.8966</v>
      </c>
      <c r="W13" t="s">
        <v>13</v>
      </c>
      <c r="Y13" s="5" t="s">
        <v>84</v>
      </c>
      <c r="Z13" s="5" t="s">
        <v>148</v>
      </c>
      <c r="AA13" s="5">
        <v>4</v>
      </c>
      <c r="AB13" s="5" t="s">
        <v>147</v>
      </c>
      <c r="AC13" s="5">
        <v>6.3</v>
      </c>
      <c r="AD13" s="6">
        <v>15.5</v>
      </c>
      <c r="AE13" s="6">
        <v>-48.5</v>
      </c>
      <c r="AF13" s="5">
        <v>40</v>
      </c>
      <c r="AG13" s="5">
        <v>80</v>
      </c>
      <c r="AH13" s="5">
        <v>0.0293</v>
      </c>
      <c r="AJ13" s="5" t="s">
        <v>98</v>
      </c>
      <c r="AN13" s="48">
        <v>7</v>
      </c>
      <c r="AO13" s="48" t="s">
        <v>12</v>
      </c>
      <c r="AP13" s="48">
        <v>0.7</v>
      </c>
      <c r="AQ13" s="48">
        <v>146.8</v>
      </c>
      <c r="AR13" s="48">
        <v>73.9</v>
      </c>
      <c r="AS13" s="48">
        <v>0</v>
      </c>
      <c r="AT13" s="48">
        <v>30</v>
      </c>
      <c r="AU13" s="48">
        <v>5.8891</v>
      </c>
      <c r="AX13" s="18" t="s">
        <v>84</v>
      </c>
      <c r="AY13" s="18">
        <v>4.33</v>
      </c>
      <c r="AZ13" s="18">
        <v>4.38</v>
      </c>
      <c r="BB13" s="30" t="s">
        <v>84</v>
      </c>
      <c r="BC13" s="15">
        <f t="shared" si="0"/>
        <v>0.03316551040634291</v>
      </c>
      <c r="BD13" s="4">
        <v>33464</v>
      </c>
      <c r="BE13" s="45">
        <v>0.00016</v>
      </c>
      <c r="BF13" s="14">
        <v>0.34448</v>
      </c>
      <c r="BG13" s="4">
        <v>219.7</v>
      </c>
      <c r="BH13" s="4">
        <v>37.9</v>
      </c>
      <c r="BI13" s="14">
        <v>0.329351</v>
      </c>
      <c r="BJ13" s="4">
        <v>309.9</v>
      </c>
      <c r="BK13" s="4">
        <v>0.3</v>
      </c>
      <c r="BL13" s="14">
        <v>0.32617</v>
      </c>
      <c r="BM13" s="4">
        <v>40.2</v>
      </c>
      <c r="BN13" s="4">
        <v>52.1</v>
      </c>
      <c r="BO13" s="3">
        <v>2823.29</v>
      </c>
      <c r="BP13" s="3">
        <v>4219.9</v>
      </c>
      <c r="BQ13" s="3">
        <v>186.54</v>
      </c>
      <c r="BR13" s="20">
        <f>BF13/BL13</f>
        <v>1.0561363706042861</v>
      </c>
      <c r="BS13" s="20">
        <f>BI13/BL13</f>
        <v>1.0097525830088603</v>
      </c>
      <c r="BT13" s="20">
        <f>BF13/BI13</f>
        <v>1.0459357949421741</v>
      </c>
      <c r="BU13" s="31">
        <f>EXP(SQRT(2*((LN(BF13)-(LN(BF13)+LN(BI13)+LN(BL13))/3)^2+(LN(BI13)-(LN(BF13)+LN(BI13)+LN(BL13))/3)^2+(LN(BL13)-(LN(BF13)+LN(BI13)+LN(BL13))/3)^2)))</f>
        <v>1.0600086849671073</v>
      </c>
      <c r="BV13" s="31">
        <f>(2*LN(BI13)-LN(BF13)-LN(BL13))/(LN(BF13)-LN(BL13))</f>
        <v>-0.6446059866587021</v>
      </c>
      <c r="BW13" s="19">
        <f>IF((BM13-(AD13-180))&gt;360,(BM13-(AD13-180))-360,IF((BM13-(AD13-180))&lt;0,(BM13-(AD13-180))+360,(BM13-(AD13-180))))</f>
        <v>204.7</v>
      </c>
      <c r="BX13" s="19">
        <f>BN13</f>
        <v>52.1</v>
      </c>
      <c r="BY13" s="19">
        <f>IF((BJ13-(AD13-180))&gt;360,(BJ13-(AD13-180))-360,IF((BJ13-(AD13-180))&lt;0,(BJ13-(AD13-180))+360,(BJ13-(AD13-180))))</f>
        <v>114.39999999999998</v>
      </c>
      <c r="BZ13" s="19">
        <f>BK13</f>
        <v>0.3</v>
      </c>
      <c r="CA13" s="19">
        <f>IF((BG13-(AD13-180))&gt;360,(BG13-(AD13-180))-360,IF((BG13-(AD13-180))&lt;0,(BG13-(AD13-180))+360,(BG13-(AD13-180))))</f>
        <v>24.19999999999999</v>
      </c>
      <c r="CB13" s="19">
        <f>BH13</f>
        <v>37.9</v>
      </c>
    </row>
    <row r="14" spans="1:80" ht="12">
      <c r="A14" s="18">
        <v>304</v>
      </c>
      <c r="B14" s="18">
        <v>1309</v>
      </c>
      <c r="C14" s="18" t="s">
        <v>143</v>
      </c>
      <c r="D14" s="18">
        <v>6</v>
      </c>
      <c r="E14" s="18" t="s">
        <v>148</v>
      </c>
      <c r="F14" s="18">
        <v>3</v>
      </c>
      <c r="G14" s="18">
        <v>17</v>
      </c>
      <c r="H14" s="18">
        <v>19</v>
      </c>
      <c r="I14" s="16">
        <v>43.61</v>
      </c>
      <c r="J14" s="17">
        <v>12</v>
      </c>
      <c r="K14" s="17">
        <v>1</v>
      </c>
      <c r="L14" s="17" t="s">
        <v>109</v>
      </c>
      <c r="M14" s="17">
        <v>1</v>
      </c>
      <c r="N14" t="s">
        <v>582</v>
      </c>
      <c r="O14" s="5" t="str">
        <f>VLOOKUP(N14,NewPcLog!J:L,2)</f>
        <v>Diabase</v>
      </c>
      <c r="P14" s="5">
        <f>VLOOKUP(N14,NewPcLog!J:L,3)</f>
        <v>2</v>
      </c>
      <c r="Q14" t="s">
        <v>14</v>
      </c>
      <c r="R14" s="8">
        <v>10.72</v>
      </c>
      <c r="S14" s="4">
        <v>168.1</v>
      </c>
      <c r="T14" s="4">
        <v>76.9</v>
      </c>
      <c r="U14" s="1">
        <v>11.884</v>
      </c>
      <c r="W14" t="s">
        <v>13</v>
      </c>
      <c r="Y14" s="5" t="s">
        <v>85</v>
      </c>
      <c r="Z14" s="5" t="s">
        <v>148</v>
      </c>
      <c r="AA14" s="5">
        <v>5</v>
      </c>
      <c r="AB14" s="5" t="s">
        <v>12</v>
      </c>
      <c r="AC14" s="5">
        <v>7.6</v>
      </c>
      <c r="AD14" s="6">
        <v>158.6</v>
      </c>
      <c r="AE14" s="6">
        <v>-53.4</v>
      </c>
      <c r="AF14" s="5">
        <v>35</v>
      </c>
      <c r="AG14" s="5">
        <v>80</v>
      </c>
      <c r="AH14" s="5">
        <v>0.0598</v>
      </c>
      <c r="AJ14" s="5" t="s">
        <v>76</v>
      </c>
      <c r="AN14" s="48">
        <v>4</v>
      </c>
      <c r="AO14" s="48" t="s">
        <v>12</v>
      </c>
      <c r="AP14" s="48">
        <v>1.7</v>
      </c>
      <c r="AQ14" s="48">
        <v>164</v>
      </c>
      <c r="AR14" s="48">
        <v>69.6</v>
      </c>
      <c r="AS14" s="48">
        <v>5</v>
      </c>
      <c r="AT14" s="48">
        <v>20</v>
      </c>
      <c r="AU14" s="48">
        <v>2.1854</v>
      </c>
      <c r="AX14" s="18" t="s">
        <v>85</v>
      </c>
      <c r="AY14" s="18">
        <v>3.07</v>
      </c>
      <c r="AZ14" s="18">
        <v>3.1</v>
      </c>
      <c r="BB14" s="30" t="s">
        <v>85</v>
      </c>
      <c r="BC14" s="15">
        <f t="shared" si="0"/>
        <v>0.05346389925373134</v>
      </c>
      <c r="BD14" s="4">
        <v>57313.3</v>
      </c>
      <c r="BE14" s="45">
        <v>0.00019</v>
      </c>
      <c r="BF14" s="14">
        <v>0.336542</v>
      </c>
      <c r="BG14" s="4">
        <v>44</v>
      </c>
      <c r="BH14" s="4">
        <v>23.7</v>
      </c>
      <c r="BI14" s="14">
        <v>0.334487</v>
      </c>
      <c r="BJ14" s="4">
        <v>136.1</v>
      </c>
      <c r="BK14" s="4">
        <v>4.8</v>
      </c>
      <c r="BL14" s="14">
        <v>0.328971</v>
      </c>
      <c r="BM14" s="4">
        <v>236.9</v>
      </c>
      <c r="BN14" s="4">
        <v>65.8</v>
      </c>
      <c r="BO14" s="3">
        <v>339</v>
      </c>
      <c r="BP14" s="3">
        <v>58.39</v>
      </c>
      <c r="BQ14" s="3">
        <v>420.53</v>
      </c>
      <c r="BR14" s="20">
        <f>BF14/BL14</f>
        <v>1.0230141866608302</v>
      </c>
      <c r="BS14" s="20">
        <f>BI14/BL14</f>
        <v>1.0167674354274387</v>
      </c>
      <c r="BT14" s="20">
        <f>BF14/BI14</f>
        <v>1.0061437365278771</v>
      </c>
      <c r="BU14" s="31">
        <f>EXP(SQRT(2*((LN(BF14)-(LN(BF14)+LN(BI14)+LN(BL14))/3)^2+(LN(BI14)-(LN(BF14)+LN(BI14)+LN(BL14))/3)^2+(LN(BL14)-(LN(BF14)+LN(BI14)+LN(BL14))/3)^2)))</f>
        <v>1.0238270336378081</v>
      </c>
      <c r="BV14" s="31">
        <f>(2*LN(BI14)-LN(BF14)-LN(BL14))/(LN(BF14)-LN(BL14))</f>
        <v>0.46162305844442236</v>
      </c>
      <c r="BW14" s="19">
        <f>IF((BM14-(AD14-180))&gt;360,(BM14-(AD14-180))-360,IF((BM14-(AD14-180))&lt;0,(BM14-(AD14-180))+360,(BM14-(AD14-180))))</f>
        <v>258.3</v>
      </c>
      <c r="BX14" s="19">
        <f>BN14</f>
        <v>65.8</v>
      </c>
      <c r="BY14" s="19">
        <f>IF((BJ14-(AD14-180))&gt;360,(BJ14-(AD14-180))-360,IF((BJ14-(AD14-180))&lt;0,(BJ14-(AD14-180))+360,(BJ14-(AD14-180))))</f>
        <v>157.5</v>
      </c>
      <c r="BZ14" s="19">
        <f>BK14</f>
        <v>4.8</v>
      </c>
      <c r="CA14" s="19">
        <f>IF((BG14-(AD14-180))&gt;360,(BG14-(AD14-180))-360,IF((BG14-(AD14-180))&lt;0,(BG14-(AD14-180))+360,(BG14-(AD14-180))))</f>
        <v>65.4</v>
      </c>
      <c r="CB14" s="19">
        <f>BH14</f>
        <v>23.7</v>
      </c>
    </row>
    <row r="15" spans="1:80" ht="12">
      <c r="A15" s="18">
        <v>304</v>
      </c>
      <c r="B15" s="18">
        <v>1309</v>
      </c>
      <c r="C15" s="18" t="s">
        <v>143</v>
      </c>
      <c r="D15" s="18">
        <v>7</v>
      </c>
      <c r="E15" s="18" t="s">
        <v>148</v>
      </c>
      <c r="F15" s="18">
        <v>2</v>
      </c>
      <c r="G15" s="18">
        <v>28</v>
      </c>
      <c r="H15" s="18">
        <v>30</v>
      </c>
      <c r="I15" s="16">
        <v>46.86</v>
      </c>
      <c r="J15" s="17">
        <v>12</v>
      </c>
      <c r="K15" s="17">
        <v>1</v>
      </c>
      <c r="L15" s="17" t="s">
        <v>109</v>
      </c>
      <c r="M15" s="17">
        <v>1</v>
      </c>
      <c r="N15" t="s">
        <v>333</v>
      </c>
      <c r="O15" s="5" t="str">
        <f>VLOOKUP(N15,NewPcLog!J:L,2)</f>
        <v>Diabase</v>
      </c>
      <c r="P15" s="5">
        <f>VLOOKUP(N15,NewPcLog!J:L,3)</f>
        <v>2</v>
      </c>
      <c r="Q15" t="s">
        <v>14</v>
      </c>
      <c r="R15" s="8">
        <v>10.6</v>
      </c>
      <c r="S15" s="4">
        <v>153.4</v>
      </c>
      <c r="T15" s="4">
        <v>76.1</v>
      </c>
      <c r="U15" s="1">
        <v>8.7803</v>
      </c>
      <c r="W15" t="s">
        <v>13</v>
      </c>
      <c r="Y15" s="5" t="s">
        <v>86</v>
      </c>
      <c r="Z15" s="5" t="s">
        <v>148</v>
      </c>
      <c r="AA15" s="5">
        <v>6</v>
      </c>
      <c r="AB15" s="5" t="s">
        <v>12</v>
      </c>
      <c r="AC15" s="5">
        <v>6.1</v>
      </c>
      <c r="AD15" s="6">
        <v>207.1</v>
      </c>
      <c r="AE15" s="6">
        <v>-47.1</v>
      </c>
      <c r="AF15" s="5">
        <v>30</v>
      </c>
      <c r="AG15" s="5">
        <v>80</v>
      </c>
      <c r="AH15" s="5">
        <v>0.0797</v>
      </c>
      <c r="AJ15" s="5" t="s">
        <v>76</v>
      </c>
      <c r="AN15" s="48">
        <v>5</v>
      </c>
      <c r="AO15" s="48" t="s">
        <v>12</v>
      </c>
      <c r="AP15" s="48">
        <v>1.5</v>
      </c>
      <c r="AQ15" s="48">
        <v>149.2</v>
      </c>
      <c r="AR15" s="48">
        <v>76.9</v>
      </c>
      <c r="AS15" s="48">
        <v>0</v>
      </c>
      <c r="AT15" s="48">
        <v>20</v>
      </c>
      <c r="AU15" s="48">
        <v>8.8436</v>
      </c>
      <c r="AX15" s="18" t="s">
        <v>86</v>
      </c>
      <c r="AY15" s="18">
        <v>2.87</v>
      </c>
      <c r="AZ15" s="18">
        <v>2.93</v>
      </c>
      <c r="BB15" s="30" t="s">
        <v>86</v>
      </c>
      <c r="BC15" s="15">
        <f t="shared" si="0"/>
        <v>0.041528301886792456</v>
      </c>
      <c r="BD15" s="4">
        <v>44020</v>
      </c>
      <c r="BE15" s="45">
        <v>0.0002</v>
      </c>
      <c r="BF15" s="14">
        <v>0.338135</v>
      </c>
      <c r="BG15" s="4">
        <v>98.7</v>
      </c>
      <c r="BH15" s="4">
        <v>27</v>
      </c>
      <c r="BI15" s="14">
        <v>0.334364</v>
      </c>
      <c r="BJ15" s="4">
        <v>190.8</v>
      </c>
      <c r="BK15" s="4">
        <v>4.2</v>
      </c>
      <c r="BL15" s="14">
        <v>0.327501</v>
      </c>
      <c r="BM15" s="4">
        <v>288.8</v>
      </c>
      <c r="BN15" s="4">
        <v>62.6</v>
      </c>
      <c r="BO15" s="3">
        <v>561.46</v>
      </c>
      <c r="BP15" s="3">
        <v>171.67</v>
      </c>
      <c r="BQ15" s="3">
        <v>568.63</v>
      </c>
      <c r="BR15" s="20">
        <f>BF15/BL15</f>
        <v>1.032470129862199</v>
      </c>
      <c r="BS15" s="20">
        <f>BI15/BL15</f>
        <v>1.020955661204088</v>
      </c>
      <c r="BT15" s="20">
        <f>BF15/BI15</f>
        <v>1.011278128028137</v>
      </c>
      <c r="BU15" s="31">
        <f>EXP(SQRT(2*((LN(BF15)-(LN(BF15)+LN(BI15)+LN(BL15))/3)^2+(LN(BI15)-(LN(BF15)+LN(BI15)+LN(BL15))/3)^2+(LN(BL15)-(LN(BF15)+LN(BI15)+LN(BL15))/3)^2)))</f>
        <v>1.0329551614186436</v>
      </c>
      <c r="BV15" s="31">
        <f>(2*LN(BI15)-LN(BF15)-LN(BL15))/(LN(BF15)-LN(BL15))</f>
        <v>0.29805573211852493</v>
      </c>
      <c r="BW15" s="19">
        <f>IF((BM15-(AD15-180))&gt;360,(BM15-(AD15-180))-360,IF((BM15-(AD15-180))&lt;0,(BM15-(AD15-180))+360,(BM15-(AD15-180))))</f>
        <v>261.70000000000005</v>
      </c>
      <c r="BX15" s="19">
        <f>BN15</f>
        <v>62.6</v>
      </c>
      <c r="BY15" s="19">
        <f>IF((BJ15-(AD15-180))&gt;360,(BJ15-(AD15-180))-360,IF((BJ15-(AD15-180))&lt;0,(BJ15-(AD15-180))+360,(BJ15-(AD15-180))))</f>
        <v>163.70000000000002</v>
      </c>
      <c r="BZ15" s="19">
        <f>BK15</f>
        <v>4.2</v>
      </c>
      <c r="CA15" s="19">
        <f>IF((BG15-(AD15-180))&gt;360,(BG15-(AD15-180))-360,IF((BG15-(AD15-180))&lt;0,(BG15-(AD15-180))+360,(BG15-(AD15-180))))</f>
        <v>71.60000000000001</v>
      </c>
      <c r="CB15" s="19">
        <f>BH15</f>
        <v>27</v>
      </c>
    </row>
    <row r="16" spans="1:80" ht="12">
      <c r="A16" s="18">
        <v>304</v>
      </c>
      <c r="B16" s="18">
        <v>1309</v>
      </c>
      <c r="C16" s="18" t="s">
        <v>143</v>
      </c>
      <c r="D16" s="18">
        <v>7</v>
      </c>
      <c r="E16" s="18" t="s">
        <v>148</v>
      </c>
      <c r="F16" s="18">
        <v>3</v>
      </c>
      <c r="G16" s="18">
        <v>94</v>
      </c>
      <c r="H16" s="18">
        <v>96</v>
      </c>
      <c r="I16" s="16">
        <v>48.97</v>
      </c>
      <c r="J16" s="17">
        <v>12</v>
      </c>
      <c r="K16" s="17">
        <v>16</v>
      </c>
      <c r="L16" s="17" t="s">
        <v>109</v>
      </c>
      <c r="M16" s="17">
        <v>16</v>
      </c>
      <c r="N16" t="s">
        <v>361</v>
      </c>
      <c r="O16" s="5" t="str">
        <f>VLOOKUP(N16,NewPcLog!J:L,2)</f>
        <v>Olivine Gabbro</v>
      </c>
      <c r="P16" s="5">
        <f>VLOOKUP(N16,NewPcLog!J:L,3)</f>
        <v>5</v>
      </c>
      <c r="Q16" t="s">
        <v>14</v>
      </c>
      <c r="R16" s="8">
        <v>11.98</v>
      </c>
      <c r="S16" s="4">
        <v>176.3</v>
      </c>
      <c r="T16" s="4">
        <v>73.4</v>
      </c>
      <c r="U16" s="1">
        <v>0.09035</v>
      </c>
      <c r="W16" t="s">
        <v>13</v>
      </c>
      <c r="Y16" s="56" t="s">
        <v>87</v>
      </c>
      <c r="Z16" s="56" t="s">
        <v>390</v>
      </c>
      <c r="AA16" s="56">
        <v>7</v>
      </c>
      <c r="AB16" s="56" t="s">
        <v>12</v>
      </c>
      <c r="AC16" s="56">
        <v>3.9</v>
      </c>
      <c r="AD16" s="57">
        <v>176.4</v>
      </c>
      <c r="AE16" s="57">
        <v>35.6</v>
      </c>
      <c r="AF16" s="56">
        <v>25</v>
      </c>
      <c r="AG16" s="56">
        <v>100</v>
      </c>
      <c r="AH16" s="56">
        <v>0.0481</v>
      </c>
      <c r="AJ16" s="5" t="s">
        <v>147</v>
      </c>
      <c r="AN16" s="48">
        <v>4</v>
      </c>
      <c r="AO16" s="48" t="s">
        <v>12</v>
      </c>
      <c r="AP16" s="48">
        <v>10.7</v>
      </c>
      <c r="AQ16" s="48">
        <v>10.2</v>
      </c>
      <c r="AR16" s="48">
        <v>-40.2</v>
      </c>
      <c r="AS16" s="48">
        <v>5</v>
      </c>
      <c r="AT16" s="48">
        <v>20</v>
      </c>
      <c r="AU16" s="48">
        <v>0.0409</v>
      </c>
      <c r="AX16" s="18" t="s">
        <v>87</v>
      </c>
      <c r="AY16" s="18">
        <v>3.11</v>
      </c>
      <c r="AZ16" s="18">
        <v>7.96</v>
      </c>
      <c r="BB16" s="30" t="s">
        <v>87</v>
      </c>
      <c r="BC16" s="15">
        <f t="shared" si="0"/>
        <v>0.002467779632721202</v>
      </c>
      <c r="BD16" s="4">
        <v>2956.4</v>
      </c>
      <c r="BE16" s="45">
        <v>0.0002</v>
      </c>
      <c r="BF16" s="14">
        <v>0.337856</v>
      </c>
      <c r="BG16" s="4">
        <v>246.3</v>
      </c>
      <c r="BH16" s="4">
        <v>22</v>
      </c>
      <c r="BI16" s="14">
        <v>0.332709</v>
      </c>
      <c r="BJ16" s="4">
        <v>154.9</v>
      </c>
      <c r="BK16" s="4">
        <v>3.5</v>
      </c>
      <c r="BL16" s="14">
        <v>0.329435</v>
      </c>
      <c r="BM16" s="4">
        <v>56.4</v>
      </c>
      <c r="BN16" s="4">
        <v>67.7</v>
      </c>
      <c r="BO16" s="3">
        <v>369.78</v>
      </c>
      <c r="BP16" s="3">
        <v>339.77</v>
      </c>
      <c r="BQ16" s="3">
        <v>137.46</v>
      </c>
      <c r="BR16" s="20">
        <f>BF16/BL16</f>
        <v>1.025561946969812</v>
      </c>
      <c r="BS16" s="20">
        <f>BI16/BL16</f>
        <v>1.0099382275714481</v>
      </c>
      <c r="BT16" s="20">
        <f>BF16/BI16</f>
        <v>1.015469975263669</v>
      </c>
      <c r="BU16" s="31">
        <f>EXP(SQRT(2*((LN(BF16)-(LN(BF16)+LN(BI16)+LN(BL16))/3)^2+(LN(BI16)-(LN(BF16)+LN(BI16)+LN(BL16))/3)^2+(LN(BL16)-(LN(BF16)+LN(BI16)+LN(BL16))/3)^2)))</f>
        <v>1.0257632398572873</v>
      </c>
      <c r="BV16" s="31">
        <f>(2*LN(BI16)-LN(BF16)-LN(BL16))/(LN(BF16)-LN(BL16))</f>
        <v>-0.21641104512852707</v>
      </c>
      <c r="BW16" s="19"/>
      <c r="BX16" s="19"/>
      <c r="BY16" s="19"/>
      <c r="BZ16" s="19"/>
      <c r="CA16" s="19"/>
      <c r="CB16" s="19"/>
    </row>
    <row r="17" spans="1:80" ht="12">
      <c r="A17" s="18">
        <v>304</v>
      </c>
      <c r="B17" s="18">
        <v>1309</v>
      </c>
      <c r="C17" s="18" t="s">
        <v>143</v>
      </c>
      <c r="D17" s="18">
        <v>8</v>
      </c>
      <c r="E17" s="18" t="s">
        <v>148</v>
      </c>
      <c r="F17" s="18">
        <v>1</v>
      </c>
      <c r="G17" s="18">
        <v>59</v>
      </c>
      <c r="H17" s="18">
        <v>61</v>
      </c>
      <c r="I17" s="16">
        <v>51.09</v>
      </c>
      <c r="J17" s="17">
        <v>12</v>
      </c>
      <c r="K17" s="17" t="s">
        <v>93</v>
      </c>
      <c r="L17" s="17" t="s">
        <v>109</v>
      </c>
      <c r="M17" s="17">
        <v>8</v>
      </c>
      <c r="N17" t="s">
        <v>370</v>
      </c>
      <c r="O17" s="5" t="str">
        <f>VLOOKUP(N17,NewPcLog!J:L,2)</f>
        <v>Olivine Bearing Gabbro</v>
      </c>
      <c r="P17" s="5">
        <f>VLOOKUP(N17,NewPcLog!J:L,3)</f>
        <v>4</v>
      </c>
      <c r="Q17" t="s">
        <v>14</v>
      </c>
      <c r="R17" s="8">
        <v>8.83</v>
      </c>
      <c r="S17" s="4">
        <v>315.4</v>
      </c>
      <c r="T17" s="4">
        <v>61.1</v>
      </c>
      <c r="U17" s="1">
        <v>0.41642</v>
      </c>
      <c r="W17" t="s">
        <v>13</v>
      </c>
      <c r="Y17" s="5" t="s">
        <v>88</v>
      </c>
      <c r="Z17" s="5" t="s">
        <v>148</v>
      </c>
      <c r="AA17" s="5">
        <v>7</v>
      </c>
      <c r="AB17" s="5" t="s">
        <v>12</v>
      </c>
      <c r="AC17" s="5">
        <v>8.2</v>
      </c>
      <c r="AD17" s="6">
        <v>310.8</v>
      </c>
      <c r="AE17" s="6">
        <v>-48.8</v>
      </c>
      <c r="AF17" s="5">
        <v>15</v>
      </c>
      <c r="AG17" s="5">
        <v>60</v>
      </c>
      <c r="AH17" s="5">
        <v>0.1015</v>
      </c>
      <c r="AJ17" s="5" t="s">
        <v>76</v>
      </c>
      <c r="AN17" s="48">
        <v>3</v>
      </c>
      <c r="AO17" s="48" t="s">
        <v>12</v>
      </c>
      <c r="AP17" s="48">
        <v>0.9</v>
      </c>
      <c r="AQ17" s="48">
        <v>325.7</v>
      </c>
      <c r="AR17" s="48">
        <v>80.5</v>
      </c>
      <c r="AS17" s="48">
        <v>0</v>
      </c>
      <c r="AT17" s="48">
        <v>10</v>
      </c>
      <c r="AU17" s="48">
        <v>0.4712</v>
      </c>
      <c r="AX17" s="18" t="s">
        <v>88</v>
      </c>
      <c r="AY17" s="18">
        <v>3.83</v>
      </c>
      <c r="AZ17" s="18">
        <v>4.01</v>
      </c>
      <c r="BB17" s="30" t="s">
        <v>88</v>
      </c>
      <c r="BC17" s="15">
        <f t="shared" si="0"/>
        <v>0.0023687429218573045</v>
      </c>
      <c r="BD17" s="4">
        <v>2091.6</v>
      </c>
      <c r="BE17" s="45">
        <v>0.00124</v>
      </c>
      <c r="BF17" s="14">
        <v>0.383417</v>
      </c>
      <c r="BG17" s="4">
        <v>327.9</v>
      </c>
      <c r="BH17" s="4">
        <v>36.8</v>
      </c>
      <c r="BI17" s="14">
        <v>0.333838</v>
      </c>
      <c r="BJ17" s="4">
        <v>88.7</v>
      </c>
      <c r="BK17" s="4">
        <v>34.4</v>
      </c>
      <c r="BL17" s="14">
        <v>0.282745</v>
      </c>
      <c r="BM17" s="4">
        <v>206.9</v>
      </c>
      <c r="BN17" s="4">
        <v>34.6</v>
      </c>
      <c r="BO17" s="3">
        <v>1319.01</v>
      </c>
      <c r="BP17" s="3">
        <v>799.71</v>
      </c>
      <c r="BQ17" s="3">
        <v>849.3</v>
      </c>
      <c r="BR17" s="20">
        <f>BF17/BL17</f>
        <v>1.356052273249748</v>
      </c>
      <c r="BS17" s="20">
        <f>BI17/BL17</f>
        <v>1.1807034607154856</v>
      </c>
      <c r="BT17" s="20">
        <f>BF17/BI17</f>
        <v>1.148512152600962</v>
      </c>
      <c r="BU17" s="31">
        <f>EXP(SQRT(2*((LN(BF17)-(LN(BF17)+LN(BI17)+LN(BL17))/3)^2+(LN(BI17)-(LN(BF17)+LN(BI17)+LN(BL17))/3)^2+(LN(BL17)-(LN(BF17)+LN(BI17)+LN(BL17))/3)^2)))</f>
        <v>1.356619025326693</v>
      </c>
      <c r="BV17" s="31">
        <f>(2*LN(BI17)-LN(BF17)-LN(BL17))/(LN(BF17)-LN(BL17))</f>
        <v>0.090758732971698</v>
      </c>
      <c r="BW17" s="19">
        <f>IF((BM17-(AD17-180))&gt;360,(BM17-(AD17-180))-360,IF((BM17-(AD17-180))&lt;0,(BM17-(AD17-180))+360,(BM17-(AD17-180))))</f>
        <v>76.1</v>
      </c>
      <c r="BX17" s="19">
        <f>BN17</f>
        <v>34.6</v>
      </c>
      <c r="BY17" s="19">
        <f>IF((BJ17-(AD17-180))&gt;360,(BJ17-(AD17-180))-360,IF((BJ17-(AD17-180))&lt;0,(BJ17-(AD17-180))+360,(BJ17-(AD17-180))))</f>
        <v>317.9</v>
      </c>
      <c r="BZ17" s="19">
        <f>BK17</f>
        <v>34.4</v>
      </c>
      <c r="CA17" s="19">
        <f>IF((BG17-(AD17-180))&gt;360,(BG17-(AD17-180))-360,IF((BG17-(AD17-180))&lt;0,(BG17-(AD17-180))+360,(BG17-(AD17-180))))</f>
        <v>197.09999999999997</v>
      </c>
      <c r="CB17" s="19">
        <f>BH17</f>
        <v>36.8</v>
      </c>
    </row>
    <row r="18" spans="1:80" ht="12">
      <c r="A18" s="18">
        <v>304</v>
      </c>
      <c r="B18" s="18">
        <v>1309</v>
      </c>
      <c r="C18" s="18" t="s">
        <v>143</v>
      </c>
      <c r="D18" s="18">
        <v>8</v>
      </c>
      <c r="E18" s="18" t="s">
        <v>148</v>
      </c>
      <c r="F18" s="18">
        <v>2</v>
      </c>
      <c r="G18" s="18">
        <v>19</v>
      </c>
      <c r="H18" s="18">
        <v>21</v>
      </c>
      <c r="I18" s="16">
        <v>52.15</v>
      </c>
      <c r="J18" s="17">
        <v>12</v>
      </c>
      <c r="K18" s="17">
        <v>2</v>
      </c>
      <c r="L18" s="17" t="s">
        <v>109</v>
      </c>
      <c r="M18" s="17">
        <v>2</v>
      </c>
      <c r="N18" t="s">
        <v>380</v>
      </c>
      <c r="O18" s="5" t="str">
        <f>VLOOKUP(N18,NewPcLog!J:L,2)</f>
        <v>Troctolite / Gabbro</v>
      </c>
      <c r="P18" s="5">
        <f>VLOOKUP(N18,NewPcLog!J:L,3)</f>
        <v>6</v>
      </c>
      <c r="Q18" t="s">
        <v>14</v>
      </c>
      <c r="R18" s="8">
        <v>9.46</v>
      </c>
      <c r="S18" s="4">
        <v>186.5</v>
      </c>
      <c r="T18" s="4">
        <v>-42.8</v>
      </c>
      <c r="U18" s="1">
        <v>0.00532</v>
      </c>
      <c r="W18" t="s">
        <v>13</v>
      </c>
      <c r="Y18" s="5" t="s">
        <v>122</v>
      </c>
      <c r="Z18" s="5" t="s">
        <v>148</v>
      </c>
      <c r="AA18" s="5">
        <v>7</v>
      </c>
      <c r="AB18" s="5" t="s">
        <v>12</v>
      </c>
      <c r="AC18" s="5">
        <v>1.3</v>
      </c>
      <c r="AD18" s="6">
        <v>188.8</v>
      </c>
      <c r="AE18" s="6">
        <v>-53.2</v>
      </c>
      <c r="AF18" s="5">
        <v>25</v>
      </c>
      <c r="AG18" s="5">
        <v>100</v>
      </c>
      <c r="AH18" s="5">
        <v>0.0042</v>
      </c>
      <c r="AJ18" s="5" t="s">
        <v>147</v>
      </c>
      <c r="AQ18" s="48"/>
      <c r="AR18" s="48"/>
      <c r="AX18" s="18" t="s">
        <v>122</v>
      </c>
      <c r="AY18" s="18">
        <v>55.86</v>
      </c>
      <c r="AZ18" s="18">
        <v>46.97</v>
      </c>
      <c r="BB18" s="30" t="s">
        <v>122</v>
      </c>
      <c r="BC18" s="15">
        <f t="shared" si="0"/>
        <v>0.00019873150105708244</v>
      </c>
      <c r="BD18" s="4">
        <v>188</v>
      </c>
      <c r="BR18" s="20"/>
      <c r="BS18" s="20"/>
      <c r="BT18" s="20"/>
      <c r="BU18" s="31"/>
      <c r="BV18" s="31"/>
      <c r="BW18" s="19"/>
      <c r="BX18" s="19"/>
      <c r="BY18" s="19"/>
      <c r="BZ18" s="19"/>
      <c r="CA18" s="19"/>
      <c r="CB18" s="19"/>
    </row>
    <row r="19" spans="1:80" ht="12">
      <c r="A19" s="18">
        <v>304</v>
      </c>
      <c r="B19" s="18">
        <v>1309</v>
      </c>
      <c r="C19" s="18" t="s">
        <v>143</v>
      </c>
      <c r="D19" s="18">
        <v>8</v>
      </c>
      <c r="E19" s="18" t="s">
        <v>148</v>
      </c>
      <c r="F19" s="18">
        <v>2</v>
      </c>
      <c r="G19" s="18">
        <v>133</v>
      </c>
      <c r="H19" s="18">
        <v>135</v>
      </c>
      <c r="I19" s="16">
        <v>53.29</v>
      </c>
      <c r="J19" s="17">
        <v>12</v>
      </c>
      <c r="K19" s="17">
        <v>16</v>
      </c>
      <c r="L19" s="17" t="s">
        <v>109</v>
      </c>
      <c r="M19" s="17">
        <v>16</v>
      </c>
      <c r="N19" t="s">
        <v>657</v>
      </c>
      <c r="O19" s="5" t="str">
        <f>VLOOKUP(N19,NewPcLog!J:L,2)</f>
        <v>Troctolite </v>
      </c>
      <c r="P19" s="5">
        <f>VLOOKUP(N19,NewPcLog!J:L,3)</f>
        <v>6</v>
      </c>
      <c r="Q19" t="s">
        <v>14</v>
      </c>
      <c r="R19" s="8">
        <v>10.6</v>
      </c>
      <c r="S19" s="4">
        <v>171.5</v>
      </c>
      <c r="T19" s="4">
        <v>36.6</v>
      </c>
      <c r="U19" s="1">
        <v>0.165</v>
      </c>
      <c r="W19" t="s">
        <v>13</v>
      </c>
      <c r="Y19" s="5" t="s">
        <v>123</v>
      </c>
      <c r="Z19" s="5" t="s">
        <v>148</v>
      </c>
      <c r="AA19" s="5">
        <v>6</v>
      </c>
      <c r="AB19" s="5" t="s">
        <v>12</v>
      </c>
      <c r="AC19" s="5">
        <v>4.9</v>
      </c>
      <c r="AD19" s="6">
        <v>180.5</v>
      </c>
      <c r="AE19" s="6">
        <v>-51.7</v>
      </c>
      <c r="AF19" s="5">
        <v>15</v>
      </c>
      <c r="AG19" s="5">
        <v>50</v>
      </c>
      <c r="AH19" s="5">
        <v>0.0835</v>
      </c>
      <c r="AJ19" s="5" t="s">
        <v>147</v>
      </c>
      <c r="AN19" s="48">
        <v>3</v>
      </c>
      <c r="AO19" s="48" t="s">
        <v>12</v>
      </c>
      <c r="AP19" s="48">
        <v>2.3</v>
      </c>
      <c r="AQ19" s="48">
        <v>154.6</v>
      </c>
      <c r="AR19" s="48">
        <v>72.8</v>
      </c>
      <c r="AS19" s="48">
        <v>0</v>
      </c>
      <c r="AT19" s="48">
        <v>10</v>
      </c>
      <c r="AU19" s="48">
        <v>0.1875</v>
      </c>
      <c r="AX19" s="18" t="s">
        <v>123</v>
      </c>
      <c r="AY19" s="18">
        <v>20.05</v>
      </c>
      <c r="AZ19" s="18">
        <v>8.32</v>
      </c>
      <c r="BB19" s="30" t="s">
        <v>123</v>
      </c>
      <c r="BC19" s="15">
        <f t="shared" si="0"/>
        <v>0.001834811320754717</v>
      </c>
      <c r="BD19" s="4">
        <v>1944.9</v>
      </c>
      <c r="BE19" s="45">
        <v>0.00037</v>
      </c>
      <c r="BF19" s="14">
        <v>0.341104</v>
      </c>
      <c r="BG19" s="4">
        <v>248.9</v>
      </c>
      <c r="BH19" s="4">
        <v>23.9</v>
      </c>
      <c r="BI19" s="14">
        <v>0.334153</v>
      </c>
      <c r="BJ19" s="4">
        <v>109</v>
      </c>
      <c r="BK19" s="4">
        <v>59.9</v>
      </c>
      <c r="BL19" s="14">
        <v>0.324744</v>
      </c>
      <c r="BM19" s="4">
        <v>346.8</v>
      </c>
      <c r="BN19" s="4">
        <v>17.2</v>
      </c>
      <c r="BO19" s="3">
        <v>387.9</v>
      </c>
      <c r="BP19" s="3">
        <v>173.75</v>
      </c>
      <c r="BQ19" s="3">
        <v>318.37</v>
      </c>
      <c r="BR19" s="20">
        <f>BF19/BL19</f>
        <v>1.050378144014978</v>
      </c>
      <c r="BS19" s="20">
        <f>BI19/BL19</f>
        <v>1.0289735915059246</v>
      </c>
      <c r="BT19" s="20">
        <f>BF19/BI19</f>
        <v>1.0208018482551406</v>
      </c>
      <c r="BU19" s="31">
        <f>EXP(SQRT(2*((LN(BF19)-(LN(BF19)+LN(BI19)+LN(BL19))/3)^2+(LN(BI19)-(LN(BF19)+LN(BI19)+LN(BL19))/3)^2+(LN(BL19)-(LN(BF19)+LN(BI19)+LN(BL19))/3)^2)))</f>
        <v>1.0506041123893077</v>
      </c>
      <c r="BV19" s="31">
        <f>(2*LN(BI19)-LN(BF19)-LN(BL19))/(LN(BF19)-LN(BL19))</f>
        <v>0.1622240025411671</v>
      </c>
      <c r="BW19" s="19">
        <f>IF((BM19-(AD19-180))&gt;360,(BM19-(AD19-180))-360,IF((BM19-(AD19-180))&lt;0,(BM19-(AD19-180))+360,(BM19-(AD19-180))))</f>
        <v>346.3</v>
      </c>
      <c r="BX19" s="19">
        <f>BN19</f>
        <v>17.2</v>
      </c>
      <c r="BY19" s="19">
        <f>IF((BJ19-(AD19-180))&gt;360,(BJ19-(AD19-180))-360,IF((BJ19-(AD19-180))&lt;0,(BJ19-(AD19-180))+360,(BJ19-(AD19-180))))</f>
        <v>108.5</v>
      </c>
      <c r="BZ19" s="19">
        <f>BK19</f>
        <v>59.9</v>
      </c>
      <c r="CA19" s="19">
        <f>IF((BG19-(AD19-180))&gt;360,(BG19-(AD19-180))-360,IF((BG19-(AD19-180))&lt;0,(BG19-(AD19-180))+360,(BG19-(AD19-180))))</f>
        <v>248.4</v>
      </c>
      <c r="CB19" s="19">
        <f>BH19</f>
        <v>23.9</v>
      </c>
    </row>
    <row r="20" spans="1:80" ht="12">
      <c r="A20" s="18">
        <v>304</v>
      </c>
      <c r="B20" s="18">
        <v>1309</v>
      </c>
      <c r="C20" s="18" t="s">
        <v>143</v>
      </c>
      <c r="D20" s="18">
        <v>9</v>
      </c>
      <c r="E20" s="18" t="s">
        <v>148</v>
      </c>
      <c r="F20" s="18">
        <v>1</v>
      </c>
      <c r="G20" s="18">
        <v>93</v>
      </c>
      <c r="H20" s="18">
        <v>95</v>
      </c>
      <c r="I20" s="16">
        <v>56.23</v>
      </c>
      <c r="J20" s="17">
        <v>12</v>
      </c>
      <c r="K20" s="17" t="s">
        <v>94</v>
      </c>
      <c r="L20" s="17" t="s">
        <v>109</v>
      </c>
      <c r="M20" s="17">
        <v>12</v>
      </c>
      <c r="N20" t="s">
        <v>670</v>
      </c>
      <c r="O20" s="5" t="str">
        <f>VLOOKUP(N20,NewPcLog!J:L,2)</f>
        <v>Olivine Gabbro / Gabbro</v>
      </c>
      <c r="P20" s="5">
        <f>VLOOKUP(N20,NewPcLog!J:L,3)</f>
        <v>5</v>
      </c>
      <c r="Q20" t="s">
        <v>14</v>
      </c>
      <c r="R20" s="8">
        <v>11.23</v>
      </c>
      <c r="S20" s="4">
        <v>242.8</v>
      </c>
      <c r="T20" s="4">
        <v>-11.1</v>
      </c>
      <c r="U20" s="1">
        <v>0.13</v>
      </c>
      <c r="W20" t="s">
        <v>13</v>
      </c>
      <c r="Y20" s="5" t="s">
        <v>124</v>
      </c>
      <c r="Z20" s="5" t="s">
        <v>148</v>
      </c>
      <c r="AA20" s="5">
        <v>7</v>
      </c>
      <c r="AB20" s="5" t="s">
        <v>12</v>
      </c>
      <c r="AC20" s="5">
        <v>1.5</v>
      </c>
      <c r="AD20" s="6">
        <v>248.6</v>
      </c>
      <c r="AE20" s="6">
        <v>-30.4</v>
      </c>
      <c r="AF20" s="5">
        <v>25</v>
      </c>
      <c r="AG20" s="5">
        <v>100</v>
      </c>
      <c r="AH20" s="5">
        <v>0.0757</v>
      </c>
      <c r="AJ20" s="5" t="s">
        <v>147</v>
      </c>
      <c r="AQ20" s="48"/>
      <c r="AR20" s="48"/>
      <c r="AX20" s="18" t="s">
        <v>124</v>
      </c>
      <c r="AY20" s="18">
        <v>32.61</v>
      </c>
      <c r="AZ20" s="18">
        <v>26.66</v>
      </c>
      <c r="BB20" s="30" t="s">
        <v>124</v>
      </c>
      <c r="BC20" s="15">
        <f t="shared" si="0"/>
        <v>0.0005008014247551201</v>
      </c>
      <c r="BD20" s="4">
        <v>562.4</v>
      </c>
      <c r="BE20" s="45">
        <v>0.00104</v>
      </c>
      <c r="BF20" s="14">
        <v>0.351083</v>
      </c>
      <c r="BG20" s="4">
        <v>237.5</v>
      </c>
      <c r="BH20" s="4">
        <v>6.1</v>
      </c>
      <c r="BI20" s="14">
        <v>0.328887</v>
      </c>
      <c r="BJ20" s="4">
        <v>144.6</v>
      </c>
      <c r="BK20" s="4">
        <v>25.9</v>
      </c>
      <c r="BL20" s="14">
        <v>0.32003</v>
      </c>
      <c r="BM20" s="4">
        <v>339.8</v>
      </c>
      <c r="BN20" s="4">
        <v>63.3</v>
      </c>
      <c r="BO20" s="3">
        <v>188.32</v>
      </c>
      <c r="BP20" s="3">
        <v>226.6</v>
      </c>
      <c r="BQ20" s="3">
        <v>36.08</v>
      </c>
      <c r="BR20" s="20">
        <f>BF20/BL20</f>
        <v>1.0970315282942225</v>
      </c>
      <c r="BS20" s="20">
        <f>BI20/BL20</f>
        <v>1.0276755304190233</v>
      </c>
      <c r="BT20" s="20">
        <f>BF20/BI20</f>
        <v>1.0674882254391325</v>
      </c>
      <c r="BU20" s="31">
        <f>EXP(SQRT(2*((LN(BF20)-(LN(BF20)+LN(BI20)+LN(BL20))/3)^2+(LN(BI20)-(LN(BF20)+LN(BI20)+LN(BL20))/3)^2+(LN(BL20)-(LN(BF20)+LN(BI20)+LN(BL20))/3)^2)))</f>
        <v>1.0998484612418962</v>
      </c>
      <c r="BV20" s="31">
        <f>(2*LN(BI20)-LN(BF20)-LN(BL20))/(LN(BF20)-LN(BL20))</f>
        <v>-0.41042872089094423</v>
      </c>
      <c r="BW20" s="19">
        <f>IF((BM20-(AD20-180))&gt;360,(BM20-(AD20-180))-360,IF((BM20-(AD20-180))&lt;0,(BM20-(AD20-180))+360,(BM20-(AD20-180))))</f>
        <v>271.20000000000005</v>
      </c>
      <c r="BX20" s="19">
        <f>BN20</f>
        <v>63.3</v>
      </c>
      <c r="BY20" s="19">
        <f>IF((BJ20-(AD20-180))&gt;360,(BJ20-(AD20-180))-360,IF((BJ20-(AD20-180))&lt;0,(BJ20-(AD20-180))+360,(BJ20-(AD20-180))))</f>
        <v>76</v>
      </c>
      <c r="BZ20" s="19">
        <f>BK20</f>
        <v>25.9</v>
      </c>
      <c r="CA20" s="19">
        <f>IF((BG20-(AD20-180))&gt;360,(BG20-(AD20-180))-360,IF((BG20-(AD20-180))&lt;0,(BG20-(AD20-180))+360,(BG20-(AD20-180))))</f>
        <v>168.9</v>
      </c>
      <c r="CB20" s="19">
        <f>BH20</f>
        <v>6.1</v>
      </c>
    </row>
    <row r="21" spans="1:80" ht="12">
      <c r="A21" s="18">
        <v>304</v>
      </c>
      <c r="B21" s="18">
        <v>1309</v>
      </c>
      <c r="C21" s="18" t="s">
        <v>143</v>
      </c>
      <c r="D21" s="18">
        <v>9</v>
      </c>
      <c r="E21" s="18" t="s">
        <v>148</v>
      </c>
      <c r="F21" s="18">
        <v>2</v>
      </c>
      <c r="G21" s="18">
        <v>4</v>
      </c>
      <c r="H21" s="18">
        <v>6</v>
      </c>
      <c r="I21" s="16">
        <v>56.7</v>
      </c>
      <c r="J21" s="17">
        <v>12</v>
      </c>
      <c r="K21" s="17">
        <v>1</v>
      </c>
      <c r="L21" s="17" t="s">
        <v>109</v>
      </c>
      <c r="M21" s="17">
        <v>1</v>
      </c>
      <c r="N21" t="s">
        <v>672</v>
      </c>
      <c r="O21" s="5" t="str">
        <f>VLOOKUP(N21,NewPcLog!J:L,2)</f>
        <v>Gabbro</v>
      </c>
      <c r="P21" s="5">
        <f>VLOOKUP(N21,NewPcLog!J:L,3)</f>
        <v>4</v>
      </c>
      <c r="Q21" t="s">
        <v>14</v>
      </c>
      <c r="R21" s="8">
        <v>9.97</v>
      </c>
      <c r="S21" s="4">
        <v>93.9</v>
      </c>
      <c r="T21" s="4">
        <v>-58.7</v>
      </c>
      <c r="U21" s="1">
        <v>0.5701</v>
      </c>
      <c r="W21" t="s">
        <v>13</v>
      </c>
      <c r="Y21" s="5" t="s">
        <v>125</v>
      </c>
      <c r="Z21" s="5" t="s">
        <v>148</v>
      </c>
      <c r="AA21" s="5">
        <v>6</v>
      </c>
      <c r="AB21" s="5" t="s">
        <v>12</v>
      </c>
      <c r="AC21" s="5">
        <v>0.6</v>
      </c>
      <c r="AD21" s="6">
        <v>80</v>
      </c>
      <c r="AE21" s="6">
        <v>-62.7</v>
      </c>
      <c r="AF21" s="5">
        <v>30</v>
      </c>
      <c r="AG21" s="5">
        <v>100</v>
      </c>
      <c r="AH21" s="5">
        <v>0.1998</v>
      </c>
      <c r="AJ21" s="5" t="s">
        <v>147</v>
      </c>
      <c r="AQ21" s="48"/>
      <c r="AR21" s="48"/>
      <c r="AX21" s="18" t="s">
        <v>125</v>
      </c>
      <c r="AY21" s="18">
        <v>25.74</v>
      </c>
      <c r="AZ21" s="18">
        <v>17.82</v>
      </c>
      <c r="BB21" s="30" t="s">
        <v>125</v>
      </c>
      <c r="BC21" s="15">
        <f t="shared" si="0"/>
        <v>0.001155466399197593</v>
      </c>
      <c r="BD21" s="4">
        <v>1152</v>
      </c>
      <c r="BE21" s="45">
        <v>0.00107</v>
      </c>
      <c r="BF21" s="14">
        <v>0.392222</v>
      </c>
      <c r="BG21" s="4">
        <v>54.2</v>
      </c>
      <c r="BH21" s="4">
        <v>54.5</v>
      </c>
      <c r="BI21" s="14">
        <v>0.319144</v>
      </c>
      <c r="BJ21" s="4">
        <v>185.1</v>
      </c>
      <c r="BK21" s="4">
        <v>25.1</v>
      </c>
      <c r="BL21" s="14">
        <v>0.288634</v>
      </c>
      <c r="BM21" s="4">
        <v>286.8</v>
      </c>
      <c r="BN21" s="4">
        <v>23.5</v>
      </c>
      <c r="BO21" s="3">
        <v>1969.14</v>
      </c>
      <c r="BP21" s="3">
        <v>2319.5</v>
      </c>
      <c r="BQ21" s="3">
        <v>404.27</v>
      </c>
      <c r="BR21" s="20">
        <f>BF21/BL21</f>
        <v>1.3588904980009286</v>
      </c>
      <c r="BS21" s="20">
        <f>BI21/BL21</f>
        <v>1.1057048026220058</v>
      </c>
      <c r="BT21" s="20">
        <f>BF21/BI21</f>
        <v>1.2289812749103854</v>
      </c>
      <c r="BU21" s="31">
        <f>EXP(SQRT(2*((LN(BF21)-(LN(BF21)+LN(BI21)+LN(BL21))/3)^2+(LN(BI21)-(LN(BF21)+LN(BI21)+LN(BL21))/3)^2+(LN(BL21)-(LN(BF21)+LN(BI21)+LN(BL21))/3)^2)))</f>
        <v>1.3670865517960236</v>
      </c>
      <c r="BV21" s="31">
        <f>(2*LN(BI21)-LN(BF21)-LN(BL21))/(LN(BF21)-LN(BL21))</f>
        <v>-0.34468037273701513</v>
      </c>
      <c r="BW21" s="19">
        <f>IF((BM21-(AD21-180))&gt;360,(BM21-(AD21-180))-360,IF((BM21-(AD21-180))&lt;0,(BM21-(AD21-180))+360,(BM21-(AD21-180))))</f>
        <v>26.80000000000001</v>
      </c>
      <c r="BX21" s="19">
        <f>BN21</f>
        <v>23.5</v>
      </c>
      <c r="BY21" s="19">
        <f>IF((BJ21-(AD21-180))&gt;360,(BJ21-(AD21-180))-360,IF((BJ21-(AD21-180))&lt;0,(BJ21-(AD21-180))+360,(BJ21-(AD21-180))))</f>
        <v>285.1</v>
      </c>
      <c r="BZ21" s="19">
        <f>BK21</f>
        <v>25.1</v>
      </c>
      <c r="CA21" s="19">
        <f>IF((BG21-(AD21-180))&gt;360,(BG21-(AD21-180))-360,IF((BG21-(AD21-180))&lt;0,(BG21-(AD21-180))+360,(BG21-(AD21-180))))</f>
        <v>154.2</v>
      </c>
      <c r="CB21" s="19">
        <f>BH21</f>
        <v>54.5</v>
      </c>
    </row>
    <row r="22" spans="1:80" ht="12">
      <c r="A22" s="18">
        <v>304</v>
      </c>
      <c r="B22" s="18">
        <v>1309</v>
      </c>
      <c r="C22" s="18" t="s">
        <v>143</v>
      </c>
      <c r="D22" s="18">
        <v>10</v>
      </c>
      <c r="E22" s="18" t="s">
        <v>148</v>
      </c>
      <c r="F22" s="18">
        <v>2</v>
      </c>
      <c r="G22" s="18">
        <v>44</v>
      </c>
      <c r="H22" s="18">
        <v>46</v>
      </c>
      <c r="I22" s="16">
        <v>62.02</v>
      </c>
      <c r="J22" s="17">
        <v>12</v>
      </c>
      <c r="K22" s="17">
        <v>6</v>
      </c>
      <c r="L22" s="17" t="s">
        <v>109</v>
      </c>
      <c r="M22" s="17">
        <v>6</v>
      </c>
      <c r="N22" t="s">
        <v>720</v>
      </c>
      <c r="O22" s="5" t="str">
        <f>VLOOKUP(N22,NewPcLog!J:L,2)</f>
        <v>Troctolitic Gabbro</v>
      </c>
      <c r="P22" s="5">
        <f>VLOOKUP(N22,NewPcLog!J:L,3)</f>
        <v>5</v>
      </c>
      <c r="Q22" t="s">
        <v>14</v>
      </c>
      <c r="R22" s="8">
        <v>12.11</v>
      </c>
      <c r="S22" s="4">
        <v>76.3</v>
      </c>
      <c r="T22" s="4">
        <v>-29.5</v>
      </c>
      <c r="U22" s="1">
        <v>0.00299</v>
      </c>
      <c r="W22" t="s">
        <v>13</v>
      </c>
      <c r="Y22" s="5" t="s">
        <v>126</v>
      </c>
      <c r="Z22" s="5" t="s">
        <v>148</v>
      </c>
      <c r="AA22" s="5">
        <v>9</v>
      </c>
      <c r="AB22" s="5" t="s">
        <v>12</v>
      </c>
      <c r="AC22" s="5">
        <v>1.9</v>
      </c>
      <c r="AD22" s="6">
        <v>65.2</v>
      </c>
      <c r="AE22" s="6">
        <v>-45.3</v>
      </c>
      <c r="AF22" s="5">
        <v>15</v>
      </c>
      <c r="AG22" s="5">
        <v>100</v>
      </c>
      <c r="AH22" s="5">
        <v>0.0035</v>
      </c>
      <c r="AJ22" s="5" t="s">
        <v>147</v>
      </c>
      <c r="AN22" s="48">
        <v>3</v>
      </c>
      <c r="AO22" s="48" t="s">
        <v>12</v>
      </c>
      <c r="AP22" s="48">
        <v>4</v>
      </c>
      <c r="AQ22" s="48">
        <v>186.4</v>
      </c>
      <c r="AR22" s="48">
        <v>72</v>
      </c>
      <c r="AS22" s="48">
        <v>0</v>
      </c>
      <c r="AT22" s="48">
        <v>10</v>
      </c>
      <c r="AU22" s="48">
        <v>0.0013</v>
      </c>
      <c r="AX22" s="18" t="s">
        <v>126</v>
      </c>
      <c r="AY22" s="18">
        <v>49.33</v>
      </c>
      <c r="AZ22" s="18">
        <v>29.84</v>
      </c>
      <c r="BB22" s="30" t="s">
        <v>126</v>
      </c>
      <c r="BC22" s="15">
        <f t="shared" si="0"/>
        <v>0.00030057803468208096</v>
      </c>
      <c r="BD22" s="4">
        <v>364</v>
      </c>
      <c r="BR22" s="20"/>
      <c r="BS22" s="20"/>
      <c r="BT22" s="20"/>
      <c r="BU22" s="31"/>
      <c r="BV22" s="31"/>
      <c r="BW22" s="19"/>
      <c r="BX22" s="19"/>
      <c r="BY22" s="19"/>
      <c r="BZ22" s="19"/>
      <c r="CA22" s="19"/>
      <c r="CB22" s="19"/>
    </row>
    <row r="23" spans="1:80" ht="12">
      <c r="A23" s="18">
        <v>304</v>
      </c>
      <c r="B23" s="18">
        <v>1309</v>
      </c>
      <c r="C23" s="18" t="s">
        <v>143</v>
      </c>
      <c r="D23" s="18">
        <v>11</v>
      </c>
      <c r="E23" s="18" t="s">
        <v>148</v>
      </c>
      <c r="F23" s="18">
        <v>2</v>
      </c>
      <c r="G23" s="18">
        <v>40</v>
      </c>
      <c r="H23" s="18">
        <v>42</v>
      </c>
      <c r="I23" s="16">
        <v>66.69</v>
      </c>
      <c r="J23" s="17">
        <v>12</v>
      </c>
      <c r="K23" s="17">
        <v>2</v>
      </c>
      <c r="L23" s="17" t="s">
        <v>109</v>
      </c>
      <c r="M23" s="17">
        <v>2</v>
      </c>
      <c r="N23" t="s">
        <v>464</v>
      </c>
      <c r="O23" s="5" t="str">
        <f>VLOOKUP(N23,NewPcLog!J:L,2)</f>
        <v>Layered Gabbro</v>
      </c>
      <c r="P23" s="5">
        <f>VLOOKUP(N23,NewPcLog!J:L,3)</f>
        <v>4</v>
      </c>
      <c r="Q23" t="s">
        <v>14</v>
      </c>
      <c r="R23" s="8">
        <v>11.53</v>
      </c>
      <c r="S23" s="4">
        <v>170.3</v>
      </c>
      <c r="T23" s="4">
        <v>-38</v>
      </c>
      <c r="U23" s="1">
        <v>0.00674</v>
      </c>
      <c r="W23" t="s">
        <v>13</v>
      </c>
      <c r="Y23" s="5" t="s">
        <v>127</v>
      </c>
      <c r="Z23" s="5" t="s">
        <v>148</v>
      </c>
      <c r="AA23" s="5">
        <v>9</v>
      </c>
      <c r="AB23" s="5" t="s">
        <v>12</v>
      </c>
      <c r="AC23" s="5">
        <v>1.1</v>
      </c>
      <c r="AD23" s="6">
        <v>173.7</v>
      </c>
      <c r="AE23" s="6">
        <v>-58</v>
      </c>
      <c r="AF23" s="5">
        <v>15</v>
      </c>
      <c r="AG23" s="5">
        <v>100</v>
      </c>
      <c r="AH23" s="5">
        <v>0.0065</v>
      </c>
      <c r="AJ23" s="5" t="s">
        <v>147</v>
      </c>
      <c r="AQ23" s="48"/>
      <c r="AR23" s="48"/>
      <c r="AX23" s="18" t="s">
        <v>127</v>
      </c>
      <c r="AY23" s="18">
        <v>44.26</v>
      </c>
      <c r="AZ23" s="18">
        <v>29.57</v>
      </c>
      <c r="BB23" s="30" t="s">
        <v>127</v>
      </c>
      <c r="BC23" s="15">
        <f t="shared" si="0"/>
        <v>0.0004033824804856895</v>
      </c>
      <c r="BD23" s="4">
        <v>465.1</v>
      </c>
      <c r="BE23" s="45">
        <v>0.00074</v>
      </c>
      <c r="BF23" s="14">
        <v>0.337565</v>
      </c>
      <c r="BG23" s="4">
        <v>115.6</v>
      </c>
      <c r="BH23" s="4">
        <v>45.8</v>
      </c>
      <c r="BI23" s="14">
        <v>0.331652</v>
      </c>
      <c r="BJ23" s="4">
        <v>248.1</v>
      </c>
      <c r="BK23" s="4">
        <v>33.3</v>
      </c>
      <c r="BL23" s="14">
        <v>0.330783</v>
      </c>
      <c r="BM23" s="4">
        <v>356.3</v>
      </c>
      <c r="BN23" s="4">
        <v>25.4</v>
      </c>
      <c r="BO23" s="3">
        <v>19.79</v>
      </c>
      <c r="BP23" s="3">
        <v>31.75</v>
      </c>
      <c r="BQ23" s="39">
        <v>0.69</v>
      </c>
      <c r="BR23" s="20">
        <f>BF23/BL23</f>
        <v>1.0205028674387742</v>
      </c>
      <c r="BS23" s="20">
        <f>BI23/BL23</f>
        <v>1.0026270999416536</v>
      </c>
      <c r="BT23" s="20">
        <f>BF23/BI23</f>
        <v>1.0178289291184737</v>
      </c>
      <c r="BU23" s="31">
        <f>EXP(SQRT(2*((LN(BF23)-(LN(BF23)+LN(BI23)+LN(BL23))/3)^2+(LN(BI23)-(LN(BF23)+LN(BI23)+LN(BL23))/3)^2+(LN(BL23)-(LN(BF23)+LN(BI23)+LN(BL23))/3)^2)))</f>
        <v>1.0223224244585023</v>
      </c>
      <c r="BV23" s="31">
        <f>(2*LN(BI23)-LN(BF23)-LN(BL23))/(LN(BF23)-LN(BL23))</f>
        <v>-0.7414546620772932</v>
      </c>
      <c r="BW23" s="40">
        <f>IF((BM23-(AD23-180))&gt;360,(BM23-(AD23-180))-360,IF((BM23-(AD23-180))&lt;0,(BM23-(AD23-180))+360,(BM23-(AD23-180))))</f>
        <v>2.6000000000000227</v>
      </c>
      <c r="BX23" s="40">
        <f>BN23</f>
        <v>25.4</v>
      </c>
      <c r="BY23" s="40">
        <f>IF((BJ23-(AD23-180))&gt;360,(BJ23-(AD23-180))-360,IF((BJ23-(AD23-180))&lt;0,(BJ23-(AD23-180))+360,(BJ23-(AD23-180))))</f>
        <v>254.4</v>
      </c>
      <c r="BZ23" s="40">
        <f>BK23</f>
        <v>33.3</v>
      </c>
      <c r="CA23" s="19">
        <f>IF((BG23-(AD23-180))&gt;360,(BG23-(AD23-180))-360,IF((BG23-(AD23-180))&lt;0,(BG23-(AD23-180))+360,(BG23-(AD23-180))))</f>
        <v>121.9</v>
      </c>
      <c r="CB23" s="19">
        <f>BH23</f>
        <v>45.8</v>
      </c>
    </row>
    <row r="24" spans="1:80" ht="12">
      <c r="A24" s="18">
        <v>304</v>
      </c>
      <c r="B24" s="18">
        <v>1309</v>
      </c>
      <c r="C24" s="18" t="s">
        <v>143</v>
      </c>
      <c r="D24" s="18">
        <v>12</v>
      </c>
      <c r="E24" s="18" t="s">
        <v>148</v>
      </c>
      <c r="F24" s="18">
        <v>1</v>
      </c>
      <c r="G24" s="18">
        <v>77</v>
      </c>
      <c r="H24" s="18">
        <v>79</v>
      </c>
      <c r="I24" s="16">
        <v>70.57</v>
      </c>
      <c r="J24" s="17">
        <v>12</v>
      </c>
      <c r="K24" s="17">
        <v>6</v>
      </c>
      <c r="L24" s="17" t="s">
        <v>109</v>
      </c>
      <c r="M24" s="17">
        <v>6</v>
      </c>
      <c r="N24" t="s">
        <v>487</v>
      </c>
      <c r="O24" s="5" t="str">
        <f>VLOOKUP(N24,NewPcLog!J:L,2)</f>
        <v>Troctolite</v>
      </c>
      <c r="P24" s="5">
        <f>VLOOKUP(N24,NewPcLog!J:L,3)</f>
        <v>6</v>
      </c>
      <c r="Q24" t="s">
        <v>14</v>
      </c>
      <c r="R24" s="8">
        <v>10.72</v>
      </c>
      <c r="S24" s="4">
        <v>328.7</v>
      </c>
      <c r="T24" s="4">
        <v>-36.8</v>
      </c>
      <c r="U24" s="1">
        <v>0.02877</v>
      </c>
      <c r="W24" t="s">
        <v>30</v>
      </c>
      <c r="Y24" s="5" t="s">
        <v>140</v>
      </c>
      <c r="Z24" s="5" t="s">
        <v>148</v>
      </c>
      <c r="AA24" s="5">
        <v>12</v>
      </c>
      <c r="AB24" s="5" t="s">
        <v>12</v>
      </c>
      <c r="AC24" s="5">
        <v>2.9</v>
      </c>
      <c r="AD24" s="6">
        <v>323.4</v>
      </c>
      <c r="AE24" s="6">
        <v>-42.9</v>
      </c>
      <c r="AF24" s="5">
        <v>300</v>
      </c>
      <c r="AG24" s="5">
        <v>580</v>
      </c>
      <c r="AH24" s="5">
        <v>0.0272</v>
      </c>
      <c r="AJ24" s="5" t="s">
        <v>147</v>
      </c>
      <c r="AQ24" s="48"/>
      <c r="AR24" s="48"/>
      <c r="AX24" s="18" t="s">
        <v>140</v>
      </c>
      <c r="AY24" s="18">
        <v>542.67</v>
      </c>
      <c r="AZ24" s="18">
        <v>539.42</v>
      </c>
      <c r="BB24" s="30" t="s">
        <v>140</v>
      </c>
      <c r="BC24" s="15">
        <f t="shared" si="0"/>
        <v>0.0004651119402985074</v>
      </c>
      <c r="BD24" s="4">
        <v>498.6</v>
      </c>
      <c r="BE24" s="45">
        <v>0.00093</v>
      </c>
      <c r="BF24" s="14">
        <v>0.337653</v>
      </c>
      <c r="BG24" s="4">
        <v>120.7</v>
      </c>
      <c r="BH24" s="4">
        <v>42.2</v>
      </c>
      <c r="BI24" s="14">
        <v>0.335468</v>
      </c>
      <c r="BJ24" s="4">
        <v>330.6</v>
      </c>
      <c r="BK24" s="4">
        <v>43.7</v>
      </c>
      <c r="BL24" s="14">
        <v>0.32688</v>
      </c>
      <c r="BM24" s="4">
        <v>225.3</v>
      </c>
      <c r="BN24" s="4">
        <v>15.5</v>
      </c>
      <c r="BO24" s="3">
        <v>30.11</v>
      </c>
      <c r="BP24" s="39">
        <v>2.77</v>
      </c>
      <c r="BQ24" s="3">
        <v>42.8</v>
      </c>
      <c r="BR24" s="20">
        <f>BF24/BL24</f>
        <v>1.0329570484581496</v>
      </c>
      <c r="BS24" s="20">
        <f>BI24/BL24</f>
        <v>1.0262726382770435</v>
      </c>
      <c r="BT24" s="20">
        <f>BF24/BI24</f>
        <v>1.0065132888978978</v>
      </c>
      <c r="BU24" s="31">
        <f>EXP(SQRT(2*((LN(BF24)-(LN(BF24)+LN(BI24)+LN(BL24))/3)^2+(LN(BI24)-(LN(BF24)+LN(BI24)+LN(BL24))/3)^2+(LN(BL24)-(LN(BF24)+LN(BI24)+LN(BL24))/3)^2)))</f>
        <v>1.0349088727744526</v>
      </c>
      <c r="BV24" s="31">
        <f>(2*LN(BI24)-LN(BF24)-LN(BL24))/(LN(BF24)-LN(BL24))</f>
        <v>0.5995653362848723</v>
      </c>
      <c r="BW24" s="19">
        <f>IF((BM24-(AD24-180))&gt;360,(BM24-(AD24-180))-360,IF((BM24-(AD24-180))&lt;0,(BM24-(AD24-180))+360,(BM24-(AD24-180))))</f>
        <v>81.90000000000003</v>
      </c>
      <c r="BX24" s="19">
        <f>BN24</f>
        <v>15.5</v>
      </c>
      <c r="BY24" s="40">
        <f>IF((BJ24-(AD24-180))&gt;360,(BJ24-(AD24-180))-360,IF((BJ24-(AD24-180))&lt;0,(BJ24-(AD24-180))+360,(BJ24-(AD24-180))))</f>
        <v>187.20000000000005</v>
      </c>
      <c r="BZ24" s="40">
        <f>BK24</f>
        <v>43.7</v>
      </c>
      <c r="CA24" s="40">
        <f>IF((BG24-(AD24-180))&gt;360,(BG24-(AD24-180))-360,IF((BG24-(AD24-180))&lt;0,(BG24-(AD24-180))+360,(BG24-(AD24-180))))</f>
        <v>337.3</v>
      </c>
      <c r="CB24" s="40">
        <f>BH24</f>
        <v>42.2</v>
      </c>
    </row>
    <row r="25" spans="1:80" ht="12">
      <c r="A25" s="18">
        <v>304</v>
      </c>
      <c r="B25" s="18">
        <v>1309</v>
      </c>
      <c r="C25" s="18" t="s">
        <v>143</v>
      </c>
      <c r="D25" s="18">
        <v>13</v>
      </c>
      <c r="E25" s="18" t="s">
        <v>148</v>
      </c>
      <c r="F25" s="18">
        <v>1</v>
      </c>
      <c r="G25" s="18">
        <v>64</v>
      </c>
      <c r="H25" s="18">
        <v>66</v>
      </c>
      <c r="I25" s="16">
        <v>75.14</v>
      </c>
      <c r="J25" s="17">
        <v>12</v>
      </c>
      <c r="K25" s="17">
        <v>4</v>
      </c>
      <c r="L25" s="17" t="s">
        <v>109</v>
      </c>
      <c r="M25" s="17">
        <v>4</v>
      </c>
      <c r="N25" t="s">
        <v>789</v>
      </c>
      <c r="O25" s="5" t="str">
        <f>VLOOKUP(N25,NewPcLog!J:L,2)</f>
        <v>Gabbro</v>
      </c>
      <c r="P25" s="5">
        <f>VLOOKUP(N25,NewPcLog!J:L,3)</f>
        <v>4</v>
      </c>
      <c r="Q25" t="s">
        <v>14</v>
      </c>
      <c r="R25" s="8">
        <v>11.68</v>
      </c>
      <c r="S25" s="4">
        <v>8.8</v>
      </c>
      <c r="T25" s="4">
        <v>66.4</v>
      </c>
      <c r="U25" s="1">
        <v>0.28774</v>
      </c>
      <c r="W25" t="s">
        <v>13</v>
      </c>
      <c r="Y25" s="5" t="s">
        <v>128</v>
      </c>
      <c r="Z25" s="5" t="s">
        <v>148</v>
      </c>
      <c r="AA25" s="5">
        <v>11</v>
      </c>
      <c r="AB25" s="5" t="s">
        <v>12</v>
      </c>
      <c r="AC25" s="5">
        <v>4.2</v>
      </c>
      <c r="AD25" s="6">
        <v>9.5</v>
      </c>
      <c r="AE25" s="6">
        <v>-44.3</v>
      </c>
      <c r="AF25" s="5">
        <v>15</v>
      </c>
      <c r="AG25" s="5">
        <v>120</v>
      </c>
      <c r="AH25" s="5">
        <v>0.2534</v>
      </c>
      <c r="AJ25" s="5" t="s">
        <v>147</v>
      </c>
      <c r="AN25" s="48">
        <v>3</v>
      </c>
      <c r="AO25" s="48" t="s">
        <v>12</v>
      </c>
      <c r="AP25" s="48">
        <v>1.2</v>
      </c>
      <c r="AQ25" s="48">
        <v>197.9</v>
      </c>
      <c r="AR25" s="48">
        <v>75.1</v>
      </c>
      <c r="AS25" s="48">
        <v>0</v>
      </c>
      <c r="AT25" s="48">
        <v>10</v>
      </c>
      <c r="AU25" s="48">
        <v>0.4887</v>
      </c>
      <c r="AX25" s="18" t="s">
        <v>128</v>
      </c>
      <c r="AY25" s="18">
        <v>70.41</v>
      </c>
      <c r="AZ25" s="18">
        <v>4.94</v>
      </c>
      <c r="BB25" s="30" t="s">
        <v>128</v>
      </c>
      <c r="BC25" s="15">
        <f t="shared" si="0"/>
        <v>0.0036187499999999996</v>
      </c>
      <c r="BD25" s="4">
        <v>4226.7</v>
      </c>
      <c r="BE25" s="45">
        <v>0.00112</v>
      </c>
      <c r="BF25" s="14">
        <v>0.377129</v>
      </c>
      <c r="BG25" s="4">
        <v>256.1</v>
      </c>
      <c r="BH25" s="4">
        <v>30</v>
      </c>
      <c r="BI25" s="14">
        <v>0.341117</v>
      </c>
      <c r="BJ25" s="4">
        <v>157.4</v>
      </c>
      <c r="BK25" s="4">
        <v>14.7</v>
      </c>
      <c r="BL25" s="14">
        <v>0.281754</v>
      </c>
      <c r="BM25" s="4">
        <v>44.6</v>
      </c>
      <c r="BN25" s="4">
        <v>55.9</v>
      </c>
      <c r="BO25" s="3">
        <v>1466.3</v>
      </c>
      <c r="BP25" s="3">
        <v>512.36</v>
      </c>
      <c r="BQ25" s="3">
        <v>1392.33</v>
      </c>
      <c r="BR25" s="20">
        <f>BF25/BL25</f>
        <v>1.3385045110273501</v>
      </c>
      <c r="BS25" s="20">
        <f>BI25/BL25</f>
        <v>1.2106908863760586</v>
      </c>
      <c r="BT25" s="20">
        <f>BF25/BI25</f>
        <v>1.105570815878423</v>
      </c>
      <c r="BU25" s="31">
        <f>EXP(SQRT(2*((LN(BF25)-(LN(BF25)+LN(BI25)+LN(BL25))/3)^2+(LN(BI25)-(LN(BF25)+LN(BI25)+LN(BL25))/3)^2+(LN(BL25)-(LN(BF25)+LN(BI25)+LN(BL25))/3)^2)))</f>
        <v>1.344781475853501</v>
      </c>
      <c r="BV25" s="31">
        <f>(2*LN(BI25)-LN(BF25)-LN(BL25))/(LN(BF25)-LN(BL25))</f>
        <v>0.3115365452071216</v>
      </c>
      <c r="BW25" s="19">
        <f>IF((BM25-(AD25-180))&gt;360,(BM25-(AD25-180))-360,IF((BM25-(AD25-180))&lt;0,(BM25-(AD25-180))+360,(BM25-(AD25-180))))</f>
        <v>215.1</v>
      </c>
      <c r="BX25" s="19">
        <f>BN25</f>
        <v>55.9</v>
      </c>
      <c r="BY25" s="19">
        <f>IF((BJ25-(AD25-180))&gt;360,(BJ25-(AD25-180))-360,IF((BJ25-(AD25-180))&lt;0,(BJ25-(AD25-180))+360,(BJ25-(AD25-180))))</f>
        <v>327.9</v>
      </c>
      <c r="BZ25" s="19">
        <f>BK25</f>
        <v>14.7</v>
      </c>
      <c r="CA25" s="19">
        <f>IF((BG25-(AD25-180))&gt;360,(BG25-(AD25-180))-360,IF((BG25-(AD25-180))&lt;0,(BG25-(AD25-180))+360,(BG25-(AD25-180))))</f>
        <v>66.60000000000002</v>
      </c>
      <c r="CB25" s="19">
        <f>BH25</f>
        <v>30</v>
      </c>
    </row>
    <row r="26" spans="1:80" ht="12">
      <c r="A26" s="18">
        <v>304</v>
      </c>
      <c r="B26" s="18">
        <v>1309</v>
      </c>
      <c r="C26" s="18" t="s">
        <v>143</v>
      </c>
      <c r="D26" s="18">
        <v>13</v>
      </c>
      <c r="E26" s="18" t="s">
        <v>148</v>
      </c>
      <c r="F26" s="18">
        <v>2</v>
      </c>
      <c r="G26" s="18">
        <v>89</v>
      </c>
      <c r="H26" s="18">
        <v>91</v>
      </c>
      <c r="I26" s="16">
        <v>76.72</v>
      </c>
      <c r="J26" s="17">
        <v>12</v>
      </c>
      <c r="K26" s="17" t="s">
        <v>95</v>
      </c>
      <c r="L26" s="17" t="s">
        <v>109</v>
      </c>
      <c r="M26" s="17">
        <v>7</v>
      </c>
      <c r="N26" t="s">
        <v>801</v>
      </c>
      <c r="O26" s="5" t="str">
        <f>VLOOKUP(N26,NewPcLog!J:L,2)</f>
        <v>Gabbro</v>
      </c>
      <c r="P26" s="5">
        <f>VLOOKUP(N26,NewPcLog!J:L,3)</f>
        <v>4</v>
      </c>
      <c r="Q26" t="s">
        <v>14</v>
      </c>
      <c r="R26" s="8">
        <v>10.55</v>
      </c>
      <c r="S26" s="4">
        <v>139.4</v>
      </c>
      <c r="T26" s="4">
        <v>-19</v>
      </c>
      <c r="U26" s="1">
        <v>0.2781</v>
      </c>
      <c r="W26" t="s">
        <v>13</v>
      </c>
      <c r="Y26" s="5" t="s">
        <v>129</v>
      </c>
      <c r="Z26" s="5" t="s">
        <v>148</v>
      </c>
      <c r="AA26" s="5">
        <v>10</v>
      </c>
      <c r="AB26" s="5" t="s">
        <v>12</v>
      </c>
      <c r="AC26" s="5">
        <v>1.7</v>
      </c>
      <c r="AD26" s="6">
        <v>133.6</v>
      </c>
      <c r="AE26" s="6">
        <v>-40</v>
      </c>
      <c r="AF26" s="5">
        <v>15</v>
      </c>
      <c r="AG26" s="5">
        <v>100</v>
      </c>
      <c r="AH26" s="5">
        <v>0.2554</v>
      </c>
      <c r="AJ26" s="5" t="s">
        <v>147</v>
      </c>
      <c r="AQ26" s="48"/>
      <c r="AR26" s="48"/>
      <c r="AX26" s="18" t="s">
        <v>129</v>
      </c>
      <c r="AY26" s="18">
        <v>39.37</v>
      </c>
      <c r="AZ26" s="18">
        <v>27.66</v>
      </c>
      <c r="BB26" s="30" t="s">
        <v>129</v>
      </c>
      <c r="BC26" s="15">
        <f t="shared" si="0"/>
        <v>0.0012763033175355448</v>
      </c>
      <c r="BD26" s="4">
        <v>1346.5</v>
      </c>
      <c r="BE26" s="45">
        <v>0.00039</v>
      </c>
      <c r="BF26" s="14">
        <v>0.367112</v>
      </c>
      <c r="BG26" s="4">
        <v>132</v>
      </c>
      <c r="BH26" s="4">
        <v>17.4</v>
      </c>
      <c r="BI26" s="14">
        <v>0.332456</v>
      </c>
      <c r="BJ26" s="4">
        <v>236.6</v>
      </c>
      <c r="BK26" s="4">
        <v>38.8</v>
      </c>
      <c r="BL26" s="14">
        <v>0.300433</v>
      </c>
      <c r="BM26" s="4">
        <v>23</v>
      </c>
      <c r="BN26" s="4">
        <v>46.1</v>
      </c>
      <c r="BO26" s="3">
        <v>5768.83</v>
      </c>
      <c r="BP26" s="3">
        <v>3893.83</v>
      </c>
      <c r="BQ26" s="3">
        <v>3324.69</v>
      </c>
      <c r="BR26" s="20">
        <f>BF26/BL26</f>
        <v>1.22194299560967</v>
      </c>
      <c r="BS26" s="20">
        <f>BI26/BL26</f>
        <v>1.1065894891706303</v>
      </c>
      <c r="BT26" s="20">
        <f>BF26/BI26</f>
        <v>1.1042423659070675</v>
      </c>
      <c r="BU26" s="31">
        <f>EXP(SQRT(2*((LN(BF26)-(LN(BF26)+LN(BI26)+LN(BL26))/3)^2+(LN(BI26)-(LN(BF26)+LN(BI26)+LN(BL26))/3)^2+(LN(BL26)-(LN(BF26)+LN(BI26)+LN(BL26))/3)^2)))</f>
        <v>1.22194757626854</v>
      </c>
      <c r="BV26" s="31">
        <f>(2*LN(BI26)-LN(BF26)-LN(BL26))/(LN(BF26)-LN(BL26))</f>
        <v>0.010593053316203242</v>
      </c>
      <c r="BW26" s="19">
        <f>IF((BM26-(AD26-180))&gt;360,(BM26-(AD26-180))-360,IF((BM26-(AD26-180))&lt;0,(BM26-(AD26-180))+360,(BM26-(AD26-180))))</f>
        <v>69.4</v>
      </c>
      <c r="BX26" s="19">
        <f>BN26</f>
        <v>46.1</v>
      </c>
      <c r="BY26" s="19">
        <f>IF((BJ26-(AD26-180))&gt;360,(BJ26-(AD26-180))-360,IF((BJ26-(AD26-180))&lt;0,(BJ26-(AD26-180))+360,(BJ26-(AD26-180))))</f>
        <v>283</v>
      </c>
      <c r="BZ26" s="19">
        <f>BK26</f>
        <v>38.8</v>
      </c>
      <c r="CA26" s="19">
        <f>IF((BG26-(AD26-180))&gt;360,(BG26-(AD26-180))-360,IF((BG26-(AD26-180))&lt;0,(BG26-(AD26-180))+360,(BG26-(AD26-180))))</f>
        <v>178.4</v>
      </c>
      <c r="CB26" s="19">
        <f>BH26</f>
        <v>17.4</v>
      </c>
    </row>
    <row r="27" spans="1:80" ht="12">
      <c r="A27" s="18">
        <v>304</v>
      </c>
      <c r="B27" s="18">
        <v>1309</v>
      </c>
      <c r="C27" s="18" t="s">
        <v>143</v>
      </c>
      <c r="D27" s="18">
        <v>13</v>
      </c>
      <c r="E27" s="18" t="s">
        <v>148</v>
      </c>
      <c r="F27" s="18">
        <v>3</v>
      </c>
      <c r="G27" s="18">
        <v>30</v>
      </c>
      <c r="H27" s="18">
        <v>32</v>
      </c>
      <c r="I27" s="16">
        <v>77.56</v>
      </c>
      <c r="J27" s="17">
        <v>12</v>
      </c>
      <c r="K27" s="17">
        <v>5</v>
      </c>
      <c r="L27" s="17" t="s">
        <v>109</v>
      </c>
      <c r="M27" s="17">
        <v>5</v>
      </c>
      <c r="N27" t="s">
        <v>811</v>
      </c>
      <c r="O27" s="5" t="str">
        <f>VLOOKUP(N27,NewPcLog!J:L,2)</f>
        <v>Troctolitic Gabbro</v>
      </c>
      <c r="P27" s="5">
        <f>VLOOKUP(N27,NewPcLog!J:L,3)</f>
        <v>5</v>
      </c>
      <c r="Q27" t="s">
        <v>14</v>
      </c>
      <c r="R27" s="8">
        <v>11.73</v>
      </c>
      <c r="S27" s="4">
        <v>242.5</v>
      </c>
      <c r="T27" s="4">
        <v>-42.3</v>
      </c>
      <c r="U27" s="1">
        <v>0.04703</v>
      </c>
      <c r="W27" t="s">
        <v>13</v>
      </c>
      <c r="Y27" s="5" t="s">
        <v>130</v>
      </c>
      <c r="Z27" s="5" t="s">
        <v>148</v>
      </c>
      <c r="AA27" s="5">
        <v>10</v>
      </c>
      <c r="AB27" s="5" t="s">
        <v>12</v>
      </c>
      <c r="AC27" s="5">
        <v>1</v>
      </c>
      <c r="AD27" s="6">
        <v>243.6</v>
      </c>
      <c r="AE27" s="6">
        <v>-48.6</v>
      </c>
      <c r="AF27" s="5">
        <v>15</v>
      </c>
      <c r="AG27" s="5">
        <v>120</v>
      </c>
      <c r="AH27" s="5">
        <v>0.0432</v>
      </c>
      <c r="AJ27" s="5" t="s">
        <v>147</v>
      </c>
      <c r="AN27" s="48">
        <v>12</v>
      </c>
      <c r="AO27" s="48" t="s">
        <v>12</v>
      </c>
      <c r="AP27" s="48">
        <v>17.8</v>
      </c>
      <c r="AQ27" s="48">
        <v>228.8</v>
      </c>
      <c r="AR27" s="48">
        <v>67.6</v>
      </c>
      <c r="AS27" s="48">
        <v>0</v>
      </c>
      <c r="AT27" s="48">
        <v>10</v>
      </c>
      <c r="AU27" s="48">
        <v>0.0061</v>
      </c>
      <c r="AX27" s="18" t="s">
        <v>130</v>
      </c>
      <c r="AY27" s="18">
        <v>60.53</v>
      </c>
      <c r="AZ27" s="18">
        <v>52.06</v>
      </c>
      <c r="BB27" s="30" t="s">
        <v>130</v>
      </c>
      <c r="BC27" s="15">
        <f t="shared" si="0"/>
        <v>0.0004000852514919011</v>
      </c>
      <c r="BD27" s="4">
        <v>469.3</v>
      </c>
      <c r="BE27" s="45">
        <v>0.0011</v>
      </c>
      <c r="BF27" s="14">
        <v>0.336403</v>
      </c>
      <c r="BG27" s="4">
        <v>212.7</v>
      </c>
      <c r="BH27" s="4">
        <v>23.9</v>
      </c>
      <c r="BI27" s="14">
        <v>0.334396</v>
      </c>
      <c r="BJ27" s="4">
        <v>115.2</v>
      </c>
      <c r="BK27" s="4">
        <v>16.2</v>
      </c>
      <c r="BL27" s="14">
        <v>0.3292</v>
      </c>
      <c r="BM27" s="4">
        <v>354.2</v>
      </c>
      <c r="BN27" s="4">
        <v>60.5</v>
      </c>
      <c r="BO27" s="3">
        <v>9.07</v>
      </c>
      <c r="BP27" s="39">
        <v>1.65</v>
      </c>
      <c r="BQ27" s="3">
        <v>11.08</v>
      </c>
      <c r="BR27" s="20">
        <f>BF27/BL27</f>
        <v>1.0218803159173755</v>
      </c>
      <c r="BS27" s="20">
        <f>BI27/BL27</f>
        <v>1.0157837181044957</v>
      </c>
      <c r="BT27" s="20">
        <f>BF27/BI27</f>
        <v>1.0060018660510293</v>
      </c>
      <c r="BU27" s="31">
        <f>EXP(SQRT(2*((LN(BF27)-(LN(BF27)+LN(BI27)+LN(BL27))/3)^2+(LN(BI27)-(LN(BF27)+LN(BI27)+LN(BL27))/3)^2+(LN(BL27)-(LN(BF27)+LN(BI27)+LN(BL27))/3)^2)))</f>
        <v>1.0226054816217147</v>
      </c>
      <c r="BV27" s="31">
        <f>(2*LN(BI27)-LN(BF27)-LN(BL27))/(LN(BF27)-LN(BL27))</f>
        <v>0.44706872006409265</v>
      </c>
      <c r="BW27" s="19">
        <f>IF((BM27-(AD27-180))&gt;360,(BM27-(AD27-180))-360,IF((BM27-(AD27-180))&lt;0,(BM27-(AD27-180))+360,(BM27-(AD27-180))))</f>
        <v>290.6</v>
      </c>
      <c r="BX27" s="19">
        <f>BN27</f>
        <v>60.5</v>
      </c>
      <c r="BY27" s="40">
        <f>IF((BJ27-(AD27-180))&gt;360,(BJ27-(AD27-180))-360,IF((BJ27-(AD27-180))&lt;0,(BJ27-(AD27-180))+360,(BJ27-(AD27-180))))</f>
        <v>51.60000000000001</v>
      </c>
      <c r="BZ27" s="40">
        <f>BK27</f>
        <v>16.2</v>
      </c>
      <c r="CA27" s="40">
        <f>IF((BG27-(AD27-180))&gt;360,(BG27-(AD27-180))-360,IF((BG27-(AD27-180))&lt;0,(BG27-(AD27-180))+360,(BG27-(AD27-180))))</f>
        <v>149.1</v>
      </c>
      <c r="CB27" s="40">
        <f>BH27</f>
        <v>23.9</v>
      </c>
    </row>
    <row r="28" spans="1:56" ht="12">
      <c r="A28" s="18">
        <v>304</v>
      </c>
      <c r="B28" s="18">
        <v>1309</v>
      </c>
      <c r="C28" s="18" t="s">
        <v>143</v>
      </c>
      <c r="D28" s="18">
        <v>14</v>
      </c>
      <c r="E28" s="18" t="s">
        <v>148</v>
      </c>
      <c r="F28" s="18">
        <v>1</v>
      </c>
      <c r="G28" s="18">
        <v>98</v>
      </c>
      <c r="H28" s="18">
        <v>100</v>
      </c>
      <c r="I28" s="16">
        <v>80.38</v>
      </c>
      <c r="J28" s="17">
        <v>12</v>
      </c>
      <c r="K28" s="17">
        <v>15</v>
      </c>
      <c r="L28" s="17" t="s">
        <v>109</v>
      </c>
      <c r="M28" s="17">
        <v>15</v>
      </c>
      <c r="N28" t="s">
        <v>834</v>
      </c>
      <c r="O28" s="5" t="str">
        <f>VLOOKUP(N28,NewPcLog!J:L,2)</f>
        <v>Olivine Gabbro</v>
      </c>
      <c r="P28" s="5">
        <f>VLOOKUP(N28,NewPcLog!J:L,3)</f>
        <v>5</v>
      </c>
      <c r="Q28" t="s">
        <v>14</v>
      </c>
      <c r="R28" s="8">
        <v>10.72</v>
      </c>
      <c r="S28" s="4">
        <v>310.1</v>
      </c>
      <c r="T28" s="4">
        <v>-30.9</v>
      </c>
      <c r="U28" s="1">
        <v>0.01134</v>
      </c>
      <c r="W28" t="s">
        <v>13</v>
      </c>
      <c r="Y28" s="5" t="s">
        <v>131</v>
      </c>
      <c r="Z28" s="5" t="s">
        <v>148</v>
      </c>
      <c r="AA28" s="5">
        <v>9</v>
      </c>
      <c r="AB28" s="5" t="s">
        <v>12</v>
      </c>
      <c r="AC28" s="5">
        <v>1.5</v>
      </c>
      <c r="AD28" s="6">
        <v>313.2</v>
      </c>
      <c r="AE28" s="6">
        <v>-39.6</v>
      </c>
      <c r="AF28" s="5">
        <v>20</v>
      </c>
      <c r="AG28" s="5">
        <v>120</v>
      </c>
      <c r="AH28" s="5">
        <v>0.0103</v>
      </c>
      <c r="AJ28" s="5" t="s">
        <v>147</v>
      </c>
      <c r="AN28" s="48">
        <v>12</v>
      </c>
      <c r="AO28" s="48" t="s">
        <v>12</v>
      </c>
      <c r="AP28" s="48">
        <v>11.6</v>
      </c>
      <c r="AQ28" s="48">
        <v>191</v>
      </c>
      <c r="AR28" s="48">
        <v>73</v>
      </c>
      <c r="AS28" s="48">
        <v>0</v>
      </c>
      <c r="AT28" s="48">
        <v>10</v>
      </c>
      <c r="AU28" s="48">
        <v>0.0018</v>
      </c>
      <c r="AX28" s="18" t="s">
        <v>131</v>
      </c>
      <c r="AY28" s="18">
        <v>49.33</v>
      </c>
      <c r="AZ28" s="18">
        <v>40.21</v>
      </c>
      <c r="BB28" s="30" t="s">
        <v>131</v>
      </c>
      <c r="BC28" s="15">
        <f t="shared" si="0"/>
        <v>0.00029104477611940297</v>
      </c>
      <c r="BD28" s="4">
        <v>312</v>
      </c>
    </row>
    <row r="29" spans="1:80" ht="12">
      <c r="A29" s="18">
        <v>304</v>
      </c>
      <c r="B29" s="18">
        <v>1309</v>
      </c>
      <c r="C29" s="18" t="s">
        <v>143</v>
      </c>
      <c r="D29" s="18">
        <v>14</v>
      </c>
      <c r="E29" s="18" t="s">
        <v>148</v>
      </c>
      <c r="F29" s="18">
        <v>2</v>
      </c>
      <c r="G29" s="18">
        <v>129</v>
      </c>
      <c r="H29" s="18">
        <v>131</v>
      </c>
      <c r="I29" s="16">
        <v>82.03</v>
      </c>
      <c r="J29" s="17">
        <v>12</v>
      </c>
      <c r="K29" s="17">
        <v>13</v>
      </c>
      <c r="L29" s="17" t="s">
        <v>109</v>
      </c>
      <c r="M29" s="17">
        <v>13</v>
      </c>
      <c r="N29" t="s">
        <v>850</v>
      </c>
      <c r="O29" s="5" t="str">
        <f>VLOOKUP(N29,NewPcLog!J:L,2)</f>
        <v>Basalt</v>
      </c>
      <c r="P29" s="5">
        <f>VLOOKUP(N29,NewPcLog!J:L,3)</f>
        <v>1</v>
      </c>
      <c r="Q29" t="s">
        <v>14</v>
      </c>
      <c r="R29" s="8">
        <v>7.5</v>
      </c>
      <c r="S29" s="4">
        <v>279.7</v>
      </c>
      <c r="T29" s="4">
        <v>87.2</v>
      </c>
      <c r="U29" s="1">
        <v>0.97036</v>
      </c>
      <c r="W29" t="s">
        <v>13</v>
      </c>
      <c r="Y29" s="5" t="s">
        <v>132</v>
      </c>
      <c r="Z29" s="5" t="s">
        <v>148</v>
      </c>
      <c r="AA29" s="5">
        <v>6</v>
      </c>
      <c r="AB29" s="5" t="s">
        <v>147</v>
      </c>
      <c r="AC29" s="5">
        <v>5.8</v>
      </c>
      <c r="AD29" s="6">
        <v>311.6</v>
      </c>
      <c r="AE29" s="6">
        <v>-47.6</v>
      </c>
      <c r="AF29" s="5">
        <v>15</v>
      </c>
      <c r="AG29" s="5">
        <v>40</v>
      </c>
      <c r="AH29" s="5">
        <v>0.0542</v>
      </c>
      <c r="AJ29" s="5" t="s">
        <v>98</v>
      </c>
      <c r="AN29" s="48">
        <v>3</v>
      </c>
      <c r="AO29" s="48" t="s">
        <v>12</v>
      </c>
      <c r="AP29" s="48">
        <v>0.2</v>
      </c>
      <c r="AQ29" s="48">
        <v>92.1</v>
      </c>
      <c r="AR29" s="48">
        <v>86.4</v>
      </c>
      <c r="AS29" s="48">
        <v>0</v>
      </c>
      <c r="AT29" s="48">
        <v>4</v>
      </c>
      <c r="AU29" s="48">
        <v>0.9932</v>
      </c>
      <c r="AX29" s="18" t="s">
        <v>132</v>
      </c>
      <c r="AY29" s="18">
        <v>1.14</v>
      </c>
      <c r="AZ29" s="18">
        <v>1.28</v>
      </c>
      <c r="BB29" s="30" t="s">
        <v>132</v>
      </c>
      <c r="BC29" s="15">
        <f t="shared" si="0"/>
        <v>0.001860133333333333</v>
      </c>
      <c r="BD29" s="4">
        <v>1395.1</v>
      </c>
      <c r="BE29" s="45">
        <v>0.00068</v>
      </c>
      <c r="BF29" s="14">
        <v>0.34515</v>
      </c>
      <c r="BG29" s="4">
        <v>85.7</v>
      </c>
      <c r="BH29" s="4">
        <v>28</v>
      </c>
      <c r="BI29" s="14">
        <v>0.342785</v>
      </c>
      <c r="BJ29" s="4">
        <v>306.2</v>
      </c>
      <c r="BK29" s="4">
        <v>55</v>
      </c>
      <c r="BL29" s="14">
        <v>0.312064</v>
      </c>
      <c r="BM29" s="4">
        <v>186.3</v>
      </c>
      <c r="BN29" s="4">
        <v>19.2</v>
      </c>
      <c r="BO29" s="3">
        <v>583.76</v>
      </c>
      <c r="BP29" s="3">
        <v>5.99</v>
      </c>
      <c r="BQ29" s="3">
        <v>1010.75</v>
      </c>
      <c r="BR29" s="20">
        <f>BF29/BL29</f>
        <v>1.106023123461854</v>
      </c>
      <c r="BS29" s="20">
        <f>BI29/BL29</f>
        <v>1.098444549835931</v>
      </c>
      <c r="BT29" s="20">
        <f>BF29/BI29</f>
        <v>1.0068993684087693</v>
      </c>
      <c r="BU29" s="31">
        <f>EXP(SQRT(2*((LN(BF29)-(LN(BF29)+LN(BI29)+LN(BL29))/3)^2+(LN(BI29)-(LN(BF29)+LN(BI29)+LN(BL29))/3)^2+(LN(BL29)-(LN(BF29)+LN(BI29)+LN(BL29))/3)^2)))</f>
        <v>1.119184789976093</v>
      </c>
      <c r="BV29" s="31">
        <f>(2*LN(BI29)-LN(BF29)-LN(BL29))/(LN(BF29)-LN(BL29))</f>
        <v>0.8635383269328245</v>
      </c>
      <c r="BW29" s="4">
        <f>IF((BM29-(AD29-180))&gt;360,(BM29-(AD29-180))-360,IF((BM29-(AD29-180))&lt;0,(BM29-(AD29-180))+360,(BM29-(AD29-180))))</f>
        <v>54.69999999999999</v>
      </c>
      <c r="BX29" s="4">
        <f>BN29</f>
        <v>19.2</v>
      </c>
      <c r="BY29" s="4">
        <f>IF((BJ29-(AD29-180))&gt;360,(BJ29-(AD29-180))-360,IF((BJ29-(AD29-180))&lt;0,(BJ29-(AD29-180))+360,(BJ29-(AD29-180))))</f>
        <v>174.59999999999997</v>
      </c>
      <c r="BZ29" s="4">
        <f>BK29</f>
        <v>55</v>
      </c>
      <c r="CA29" s="4">
        <f>IF((BG29-(AD29-180))&gt;360,(BG29-(AD29-180))-360,IF((BG29-(AD29-180))&lt;0,(BG29-(AD29-180))+360,(BG29-(AD29-180))))</f>
        <v>314.09999999999997</v>
      </c>
      <c r="CB29" s="4">
        <f>BH29</f>
        <v>28</v>
      </c>
    </row>
    <row r="30" spans="1:80" ht="12">
      <c r="A30" s="18">
        <v>304</v>
      </c>
      <c r="B30" s="18">
        <v>1309</v>
      </c>
      <c r="C30" s="18" t="s">
        <v>143</v>
      </c>
      <c r="D30" s="18">
        <v>15</v>
      </c>
      <c r="E30" s="18" t="s">
        <v>148</v>
      </c>
      <c r="F30" s="18">
        <v>2</v>
      </c>
      <c r="G30" s="18">
        <v>126</v>
      </c>
      <c r="H30" s="18">
        <v>128</v>
      </c>
      <c r="I30" s="16">
        <v>86.86</v>
      </c>
      <c r="J30" s="17">
        <v>12</v>
      </c>
      <c r="K30" s="17">
        <v>12</v>
      </c>
      <c r="L30" s="17" t="s">
        <v>109</v>
      </c>
      <c r="M30" s="17">
        <v>12</v>
      </c>
      <c r="N30" t="s">
        <v>612</v>
      </c>
      <c r="O30" s="5" t="str">
        <f>VLOOKUP(N30,NewPcLog!J:L,2)</f>
        <v>Diabase</v>
      </c>
      <c r="P30" s="5">
        <f>VLOOKUP(N30,NewPcLog!J:L,3)</f>
        <v>2</v>
      </c>
      <c r="Q30" t="s">
        <v>14</v>
      </c>
      <c r="R30" s="8">
        <v>10.97</v>
      </c>
      <c r="S30" s="4">
        <v>159.9</v>
      </c>
      <c r="T30" s="4">
        <v>77.7</v>
      </c>
      <c r="U30" s="1">
        <v>8.2466</v>
      </c>
      <c r="W30" t="s">
        <v>13</v>
      </c>
      <c r="Y30" s="5" t="s">
        <v>133</v>
      </c>
      <c r="Z30" s="5" t="s">
        <v>148</v>
      </c>
      <c r="AA30" s="5">
        <v>3</v>
      </c>
      <c r="AB30" s="5" t="s">
        <v>12</v>
      </c>
      <c r="AC30" s="5">
        <v>12.5</v>
      </c>
      <c r="AD30" s="6">
        <v>175.4</v>
      </c>
      <c r="AE30" s="6">
        <v>-44.4</v>
      </c>
      <c r="AF30" s="5">
        <v>35</v>
      </c>
      <c r="AG30" s="5">
        <v>50</v>
      </c>
      <c r="AH30" s="5">
        <v>0.0188</v>
      </c>
      <c r="AJ30" s="5" t="s">
        <v>76</v>
      </c>
      <c r="AN30" s="48">
        <v>8</v>
      </c>
      <c r="AO30" s="48" t="s">
        <v>12</v>
      </c>
      <c r="AP30" s="48">
        <v>2.1</v>
      </c>
      <c r="AQ30" s="48">
        <v>159.6</v>
      </c>
      <c r="AR30" s="48">
        <v>78.3</v>
      </c>
      <c r="AS30" s="48">
        <v>0</v>
      </c>
      <c r="AT30" s="48">
        <v>20</v>
      </c>
      <c r="AU30" s="48">
        <v>8.2173</v>
      </c>
      <c r="AX30" s="18" t="s">
        <v>133</v>
      </c>
      <c r="AY30" s="18">
        <v>1.85</v>
      </c>
      <c r="AZ30" s="18">
        <v>1.87</v>
      </c>
      <c r="BB30" s="30" t="s">
        <v>133</v>
      </c>
      <c r="BC30" s="15">
        <f t="shared" si="0"/>
        <v>0.03690063810391978</v>
      </c>
      <c r="BD30" s="4">
        <v>40480</v>
      </c>
      <c r="BE30" s="45">
        <v>0.00011</v>
      </c>
      <c r="BF30" s="14">
        <v>0.343745</v>
      </c>
      <c r="BG30" s="4">
        <v>355</v>
      </c>
      <c r="BH30" s="4">
        <v>20.7</v>
      </c>
      <c r="BI30" s="14">
        <v>0.3315</v>
      </c>
      <c r="BJ30" s="4">
        <v>88.1</v>
      </c>
      <c r="BK30" s="4">
        <v>8.3</v>
      </c>
      <c r="BL30" s="14">
        <v>0.324755</v>
      </c>
      <c r="BM30" s="4">
        <v>198.8</v>
      </c>
      <c r="BN30" s="4">
        <v>67.6</v>
      </c>
      <c r="BO30" s="3">
        <v>6561</v>
      </c>
      <c r="BP30" s="3">
        <v>6634.23</v>
      </c>
      <c r="BQ30" s="3">
        <v>2013.12</v>
      </c>
      <c r="BR30" s="20">
        <f>BF30/BL30</f>
        <v>1.0584748502717434</v>
      </c>
      <c r="BS30" s="20">
        <f>BI30/BL30</f>
        <v>1.0207695031639237</v>
      </c>
      <c r="BT30" s="20">
        <f>BF30/BI30</f>
        <v>1.0369381598793364</v>
      </c>
      <c r="BU30" s="31">
        <f>EXP(SQRT(2*((LN(BF30)-(LN(BF30)+LN(BI30)+LN(BL30))/3)^2+(LN(BI30)-(LN(BF30)+LN(BI30)+LN(BL30))/3)^2+(LN(BL30)-(LN(BF30)+LN(BI30)+LN(BL30))/3)^2)))</f>
        <v>1.0592369853809867</v>
      </c>
      <c r="BV30" s="31">
        <f>(2*LN(BI30)-LN(BF30)-LN(BL30))/(LN(BF30)-LN(BL30))</f>
        <v>-0.2765405305325175</v>
      </c>
      <c r="BW30" s="19">
        <f>IF((BM30-(AD30-180))&gt;360,(BM30-(AD30-180))-360,IF((BM30-(AD30-180))&lt;0,(BM30-(AD30-180))+360,(BM30-(AD30-180))))</f>
        <v>203.4</v>
      </c>
      <c r="BX30" s="19">
        <f>BN30</f>
        <v>67.6</v>
      </c>
      <c r="BY30" s="19">
        <f>IF((BJ30-(AD30-180))&gt;360,(BJ30-(AD30-180))-360,IF((BJ30-(AD30-180))&lt;0,(BJ30-(AD30-180))+360,(BJ30-(AD30-180))))</f>
        <v>92.69999999999999</v>
      </c>
      <c r="BZ30" s="19">
        <f>BK30</f>
        <v>8.3</v>
      </c>
      <c r="CA30" s="19">
        <f>IF((BG30-(AD30-180))&gt;360,(BG30-(AD30-180))-360,IF((BG30-(AD30-180))&lt;0,(BG30-(AD30-180))+360,(BG30-(AD30-180))))</f>
        <v>359.6</v>
      </c>
      <c r="CB30" s="19">
        <f>BH30</f>
        <v>20.7</v>
      </c>
    </row>
    <row r="31" spans="1:74" ht="12">
      <c r="A31" s="18">
        <v>304</v>
      </c>
      <c r="B31" s="18">
        <v>1309</v>
      </c>
      <c r="C31" s="18" t="s">
        <v>143</v>
      </c>
      <c r="D31" s="18">
        <v>16</v>
      </c>
      <c r="E31" s="18" t="s">
        <v>148</v>
      </c>
      <c r="F31" s="18">
        <v>2</v>
      </c>
      <c r="G31" s="18">
        <v>63</v>
      </c>
      <c r="H31" s="18">
        <v>65</v>
      </c>
      <c r="I31" s="16">
        <v>91.13</v>
      </c>
      <c r="J31" s="17">
        <v>12</v>
      </c>
      <c r="K31" s="17">
        <v>5</v>
      </c>
      <c r="L31" s="17" t="s">
        <v>109</v>
      </c>
      <c r="M31" s="17">
        <v>5</v>
      </c>
      <c r="N31" t="s">
        <v>2486</v>
      </c>
      <c r="O31" s="5" t="str">
        <f>VLOOKUP(N31,NewPcLog!J:L,2)</f>
        <v>Diabase</v>
      </c>
      <c r="P31" s="5">
        <f>VLOOKUP(N31,NewPcLog!J:L,3)</f>
        <v>2</v>
      </c>
      <c r="Q31" t="s">
        <v>14</v>
      </c>
      <c r="R31" s="8">
        <v>11.23</v>
      </c>
      <c r="S31" s="4">
        <v>152.6</v>
      </c>
      <c r="T31" s="4">
        <v>80.5</v>
      </c>
      <c r="U31" s="1">
        <v>4.4317</v>
      </c>
      <c r="W31" t="s">
        <v>13</v>
      </c>
      <c r="Y31" s="5" t="s">
        <v>137</v>
      </c>
      <c r="AN31" s="48">
        <v>9</v>
      </c>
      <c r="AO31" s="48" t="s">
        <v>12</v>
      </c>
      <c r="AP31" s="48">
        <v>1.1</v>
      </c>
      <c r="AQ31" s="48">
        <v>154.7</v>
      </c>
      <c r="AR31" s="48">
        <v>80.5</v>
      </c>
      <c r="AS31" s="48">
        <v>0</v>
      </c>
      <c r="AT31" s="48">
        <v>25</v>
      </c>
      <c r="AU31" s="48">
        <v>4.4339</v>
      </c>
      <c r="AX31" s="18" t="s">
        <v>137</v>
      </c>
      <c r="AY31" s="18">
        <v>1.82</v>
      </c>
      <c r="AZ31" s="18">
        <v>1.83</v>
      </c>
      <c r="BB31" s="30" t="s">
        <v>137</v>
      </c>
      <c r="BC31" s="15">
        <f t="shared" si="0"/>
        <v>0.020952181656277824</v>
      </c>
      <c r="BD31" s="4">
        <v>23529.3</v>
      </c>
      <c r="BE31" s="45">
        <v>0.00013</v>
      </c>
      <c r="BF31" s="14">
        <v>0.341576</v>
      </c>
      <c r="BG31" s="4">
        <v>296.6</v>
      </c>
      <c r="BH31" s="4">
        <v>0.7</v>
      </c>
      <c r="BI31" s="14">
        <v>0.334862</v>
      </c>
      <c r="BJ31" s="4">
        <v>26.6</v>
      </c>
      <c r="BK31" s="4">
        <v>2.3</v>
      </c>
      <c r="BL31" s="14">
        <v>0.323562</v>
      </c>
      <c r="BM31" s="4">
        <v>189.2</v>
      </c>
      <c r="BN31" s="4">
        <v>87.6</v>
      </c>
      <c r="BO31" s="3">
        <v>3912.47</v>
      </c>
      <c r="BP31" s="3">
        <v>1330.11</v>
      </c>
      <c r="BQ31" s="3">
        <v>3767.27</v>
      </c>
      <c r="BR31" s="20">
        <f>BF31/BL31</f>
        <v>1.0556740284705868</v>
      </c>
      <c r="BS31" s="20">
        <f>BI31/BL31</f>
        <v>1.0349237549526829</v>
      </c>
      <c r="BT31" s="20">
        <f>BF31/BI31</f>
        <v>1.0200500504685512</v>
      </c>
      <c r="BU31" s="31">
        <f>EXP(SQRT(2*((LN(BF31)-(LN(BF31)+LN(BI31)+LN(BL31))/3)^2+(LN(BI31)-(LN(BF31)+LN(BI31)+LN(BL31))/3)^2+(LN(BL31)-(LN(BF31)+LN(BI31)+LN(BL31))/3)^2)))</f>
        <v>1.0563507704473238</v>
      </c>
      <c r="BV31" s="31">
        <f>(2*LN(BI31)-LN(BF31)-LN(BL31))/(LN(BF31)-LN(BL31))</f>
        <v>0.26718730906593136</v>
      </c>
    </row>
    <row r="32" spans="1:74" ht="12">
      <c r="A32" s="18">
        <v>304</v>
      </c>
      <c r="B32" s="18">
        <v>1309</v>
      </c>
      <c r="C32" s="18" t="s">
        <v>143</v>
      </c>
      <c r="D32" s="18">
        <v>16</v>
      </c>
      <c r="E32" s="18" t="s">
        <v>148</v>
      </c>
      <c r="F32" s="18">
        <v>4</v>
      </c>
      <c r="G32" s="18">
        <v>140</v>
      </c>
      <c r="H32" s="18">
        <v>142</v>
      </c>
      <c r="I32" s="16">
        <v>94.33</v>
      </c>
      <c r="J32" s="17">
        <v>12</v>
      </c>
      <c r="K32" s="17">
        <v>12</v>
      </c>
      <c r="L32" s="17" t="s">
        <v>109</v>
      </c>
      <c r="M32" s="17">
        <v>12</v>
      </c>
      <c r="N32" t="s">
        <v>927</v>
      </c>
      <c r="O32" s="5" t="str">
        <f>VLOOKUP(N32,NewPcLog!J:L,2)</f>
        <v>Basalt Dike</v>
      </c>
      <c r="P32" s="5">
        <f>VLOOKUP(N32,NewPcLog!J:L,3)</f>
        <v>1</v>
      </c>
      <c r="Q32" t="s">
        <v>14</v>
      </c>
      <c r="R32" s="8">
        <v>11.1</v>
      </c>
      <c r="S32" s="4">
        <v>185.9</v>
      </c>
      <c r="T32" s="4">
        <v>68.4</v>
      </c>
      <c r="U32" s="1">
        <v>2.3398</v>
      </c>
      <c r="W32" t="s">
        <v>13</v>
      </c>
      <c r="Y32" s="56" t="s">
        <v>134</v>
      </c>
      <c r="Z32" s="56" t="s">
        <v>143</v>
      </c>
      <c r="AA32" s="56">
        <v>13</v>
      </c>
      <c r="AB32" s="56" t="s">
        <v>12</v>
      </c>
      <c r="AC32" s="56">
        <v>1</v>
      </c>
      <c r="AD32" s="57">
        <v>184.7</v>
      </c>
      <c r="AE32" s="57">
        <v>68.4</v>
      </c>
      <c r="AF32" s="56">
        <v>2</v>
      </c>
      <c r="AG32" s="56">
        <v>60</v>
      </c>
      <c r="AH32" s="56">
        <v>1.9067</v>
      </c>
      <c r="AJ32" s="5" t="s">
        <v>147</v>
      </c>
      <c r="AQ32" s="48"/>
      <c r="AR32" s="48"/>
      <c r="AX32" s="18" t="s">
        <v>134</v>
      </c>
      <c r="AY32" s="18">
        <v>11.34</v>
      </c>
      <c r="AZ32" s="18">
        <v>11.34</v>
      </c>
      <c r="BB32" s="30" t="s">
        <v>134</v>
      </c>
      <c r="BC32" s="15">
        <f t="shared" si="0"/>
        <v>0.055717747747747744</v>
      </c>
      <c r="BD32" s="4">
        <v>61846.7</v>
      </c>
      <c r="BE32" s="45">
        <v>0.0004</v>
      </c>
      <c r="BF32" s="14">
        <v>0.351133</v>
      </c>
      <c r="BG32" s="4">
        <v>314.8</v>
      </c>
      <c r="BH32" s="4">
        <v>3.6</v>
      </c>
      <c r="BI32" s="14">
        <v>0.340654</v>
      </c>
      <c r="BJ32" s="4">
        <v>45.4</v>
      </c>
      <c r="BK32" s="4">
        <v>10.2</v>
      </c>
      <c r="BL32" s="14">
        <v>0.308213</v>
      </c>
      <c r="BM32" s="4">
        <v>205.4</v>
      </c>
      <c r="BN32" s="4">
        <v>79.2</v>
      </c>
      <c r="BO32" s="3">
        <v>2565.54</v>
      </c>
      <c r="BP32" s="3">
        <v>351.63</v>
      </c>
      <c r="BQ32" s="3">
        <v>3370.17</v>
      </c>
      <c r="BR32" s="20">
        <f>BF32/BL32</f>
        <v>1.1392543468315741</v>
      </c>
      <c r="BS32" s="20">
        <f>BI32/BL32</f>
        <v>1.105255132002868</v>
      </c>
      <c r="BT32" s="20">
        <f>BF32/BI32</f>
        <v>1.0307614177435167</v>
      </c>
      <c r="BU32" s="31">
        <f>EXP(SQRT(2*((LN(BF32)-(LN(BF32)+LN(BI32)+LN(BL32))/3)^2+(LN(BI32)-(LN(BF32)+LN(BI32)+LN(BL32))/3)^2+(LN(BL32)-(LN(BF32)+LN(BI32)+LN(BL32))/3)^2)))</f>
        <v>1.146205035400298</v>
      </c>
      <c r="BV32" s="31">
        <f>(2*LN(BI32)-LN(BF32)-LN(BL32))/(LN(BF32)-LN(BL32))</f>
        <v>0.5352174910643398</v>
      </c>
    </row>
    <row r="33" spans="1:80" ht="12">
      <c r="A33" s="18">
        <v>304</v>
      </c>
      <c r="B33" s="18">
        <v>1309</v>
      </c>
      <c r="C33" s="18" t="s">
        <v>143</v>
      </c>
      <c r="D33" s="18">
        <v>16</v>
      </c>
      <c r="E33" s="18" t="s">
        <v>148</v>
      </c>
      <c r="F33" s="18">
        <v>5</v>
      </c>
      <c r="G33" s="18">
        <v>22</v>
      </c>
      <c r="H33" s="18">
        <v>24</v>
      </c>
      <c r="I33" s="16">
        <v>94.61</v>
      </c>
      <c r="J33" s="17">
        <v>12</v>
      </c>
      <c r="K33" s="17">
        <v>2</v>
      </c>
      <c r="L33" s="17" t="s">
        <v>109</v>
      </c>
      <c r="M33" s="17">
        <v>2</v>
      </c>
      <c r="N33" t="s">
        <v>930</v>
      </c>
      <c r="O33" s="5" t="str">
        <f>VLOOKUP(N33,NewPcLog!J:L,2)</f>
        <v>Gabbro</v>
      </c>
      <c r="P33" s="5">
        <f>VLOOKUP(N33,NewPcLog!J:L,3)</f>
        <v>4</v>
      </c>
      <c r="Q33" t="s">
        <v>14</v>
      </c>
      <c r="R33" s="8">
        <v>12.3</v>
      </c>
      <c r="S33" s="4">
        <v>100.6</v>
      </c>
      <c r="T33" s="4">
        <v>-9.3</v>
      </c>
      <c r="U33" s="1">
        <v>0.20563</v>
      </c>
      <c r="W33" t="s">
        <v>13</v>
      </c>
      <c r="Y33" s="5" t="s">
        <v>135</v>
      </c>
      <c r="Z33" s="5" t="s">
        <v>148</v>
      </c>
      <c r="AA33" s="5">
        <v>9</v>
      </c>
      <c r="AB33" s="5" t="s">
        <v>12</v>
      </c>
      <c r="AC33" s="5">
        <v>1.3</v>
      </c>
      <c r="AD33" s="6">
        <v>98.3</v>
      </c>
      <c r="AE33" s="6">
        <v>-48.8</v>
      </c>
      <c r="AF33" s="5">
        <v>20</v>
      </c>
      <c r="AG33" s="5">
        <v>120</v>
      </c>
      <c r="AH33" s="5">
        <v>0.1743</v>
      </c>
      <c r="AJ33" s="5" t="s">
        <v>147</v>
      </c>
      <c r="AN33" s="48">
        <v>10</v>
      </c>
      <c r="AO33" s="48" t="s">
        <v>12</v>
      </c>
      <c r="AP33" s="48">
        <v>3.1</v>
      </c>
      <c r="AQ33" s="48">
        <v>115.2</v>
      </c>
      <c r="AR33" s="48">
        <v>70.4</v>
      </c>
      <c r="AS33" s="48">
        <v>1</v>
      </c>
      <c r="AT33" s="48">
        <v>10</v>
      </c>
      <c r="AU33" s="48">
        <v>0.0762</v>
      </c>
      <c r="AX33" s="18" t="s">
        <v>135</v>
      </c>
      <c r="AY33" s="18">
        <v>57.18</v>
      </c>
      <c r="AZ33" s="18">
        <v>28.62</v>
      </c>
      <c r="BB33" s="30" t="s">
        <v>135</v>
      </c>
      <c r="BC33" s="15">
        <f t="shared" si="0"/>
        <v>0.0008504878048780487</v>
      </c>
      <c r="BD33" s="4">
        <v>1046.1</v>
      </c>
      <c r="BE33" s="45">
        <v>0.00055</v>
      </c>
      <c r="BF33" s="14">
        <v>0.346527</v>
      </c>
      <c r="BG33" s="4">
        <v>104.4</v>
      </c>
      <c r="BH33" s="4">
        <v>12.4</v>
      </c>
      <c r="BI33" s="14">
        <v>0.332515</v>
      </c>
      <c r="BJ33" s="4">
        <v>7.3</v>
      </c>
      <c r="BK33" s="4">
        <v>29.5</v>
      </c>
      <c r="BL33" s="14">
        <v>0.320958</v>
      </c>
      <c r="BM33" s="4">
        <v>214.6</v>
      </c>
      <c r="BN33" s="4">
        <v>57.5</v>
      </c>
      <c r="BO33" s="3">
        <v>436.26</v>
      </c>
      <c r="BP33" s="3">
        <v>326.51</v>
      </c>
      <c r="BQ33" s="3">
        <v>222.15</v>
      </c>
      <c r="BR33" s="20">
        <f>BF33/BL33</f>
        <v>1.0796646290168805</v>
      </c>
      <c r="BS33" s="20">
        <f>BI33/BL33</f>
        <v>1.0360078265692083</v>
      </c>
      <c r="BT33" s="20">
        <f>BF33/BI33</f>
        <v>1.0421394523555327</v>
      </c>
      <c r="BU33" s="31">
        <f>EXP(SQRT(2*((LN(BF33)-(LN(BF33)+LN(BI33)+LN(BL33))/3)^2+(LN(BI33)-(LN(BF33)+LN(BI33)+LN(BL33))/3)^2+(LN(BL33)-(LN(BF33)+LN(BI33)+LN(BL33))/3)^2)))</f>
        <v>1.0797463410605719</v>
      </c>
      <c r="BV33" s="31">
        <f>(2*LN(BI33)-LN(BF33)-LN(BL33))/(LN(BF33)-LN(BL33))</f>
        <v>-0.0769867144224102</v>
      </c>
      <c r="BW33" s="19">
        <f>IF((BM33-(AD33-180))&gt;360,(BM33-(AD33-180))-360,IF((BM33-(AD33-180))&lt;0,(BM33-(AD33-180))+360,(BM33-(AD33-180))))</f>
        <v>296.3</v>
      </c>
      <c r="BX33" s="19">
        <f>BN33</f>
        <v>57.5</v>
      </c>
      <c r="BY33" s="19">
        <f>IF((BJ33-(AD33-180))&gt;360,(BJ33-(AD33-180))-360,IF((BJ33-(AD33-180))&lt;0,(BJ33-(AD33-180))+360,(BJ33-(AD33-180))))</f>
        <v>89</v>
      </c>
      <c r="BZ33" s="19">
        <f>BK33</f>
        <v>29.5</v>
      </c>
      <c r="CA33" s="19">
        <f>IF((BG33-(AD33-180))&gt;360,(BG33-(AD33-180))-360,IF((BG33-(AD33-180))&lt;0,(BG33-(AD33-180))+360,(BG33-(AD33-180))))</f>
        <v>186.10000000000002</v>
      </c>
      <c r="CB33" s="19">
        <f>BH33</f>
        <v>12.4</v>
      </c>
    </row>
    <row r="34" spans="1:56" ht="12">
      <c r="A34" s="18">
        <v>304</v>
      </c>
      <c r="B34" s="18">
        <v>1309</v>
      </c>
      <c r="C34" s="18" t="s">
        <v>143</v>
      </c>
      <c r="D34" s="18">
        <v>17</v>
      </c>
      <c r="E34" s="18" t="s">
        <v>148</v>
      </c>
      <c r="F34" s="18">
        <v>1</v>
      </c>
      <c r="G34" s="18">
        <v>61</v>
      </c>
      <c r="H34" s="18">
        <v>63</v>
      </c>
      <c r="I34" s="16">
        <v>99.31</v>
      </c>
      <c r="J34" s="17">
        <v>12</v>
      </c>
      <c r="K34" s="17" t="s">
        <v>96</v>
      </c>
      <c r="L34" s="17" t="s">
        <v>109</v>
      </c>
      <c r="M34" s="17">
        <v>5</v>
      </c>
      <c r="N34" t="s">
        <v>939</v>
      </c>
      <c r="O34" s="5" t="str">
        <f>VLOOKUP(N34,NewPcLog!J:L,2)</f>
        <v>Olivine Gabbro</v>
      </c>
      <c r="P34" s="5">
        <f>VLOOKUP(N34,NewPcLog!J:L,3)</f>
        <v>5</v>
      </c>
      <c r="Q34" t="s">
        <v>14</v>
      </c>
      <c r="R34" s="8">
        <v>10.47</v>
      </c>
      <c r="S34" s="4">
        <v>177.6</v>
      </c>
      <c r="T34" s="4">
        <v>-40.7</v>
      </c>
      <c r="U34" s="1">
        <v>0.20087</v>
      </c>
      <c r="W34" t="s">
        <v>13</v>
      </c>
      <c r="Y34" s="5" t="s">
        <v>136</v>
      </c>
      <c r="Z34" s="5" t="s">
        <v>148</v>
      </c>
      <c r="AA34" s="5">
        <v>10</v>
      </c>
      <c r="AB34" s="5" t="s">
        <v>12</v>
      </c>
      <c r="AC34" s="5">
        <v>1.5</v>
      </c>
      <c r="AD34" s="6">
        <v>176.8</v>
      </c>
      <c r="AE34" s="6">
        <v>-45.3</v>
      </c>
      <c r="AF34" s="5">
        <v>15</v>
      </c>
      <c r="AG34" s="5">
        <v>120</v>
      </c>
      <c r="AH34" s="5">
        <v>0.1729</v>
      </c>
      <c r="AJ34" s="5" t="s">
        <v>147</v>
      </c>
      <c r="AN34" s="48">
        <v>10</v>
      </c>
      <c r="AO34" s="48" t="s">
        <v>12</v>
      </c>
      <c r="AP34" s="48">
        <v>17</v>
      </c>
      <c r="AQ34" s="48">
        <v>151.5</v>
      </c>
      <c r="AR34" s="48">
        <v>72</v>
      </c>
      <c r="AS34" s="48">
        <v>1</v>
      </c>
      <c r="AT34" s="48">
        <v>10</v>
      </c>
      <c r="AU34" s="48">
        <v>0.0125</v>
      </c>
      <c r="AX34" s="18" t="s">
        <v>136</v>
      </c>
      <c r="AY34" s="18">
        <v>77.7</v>
      </c>
      <c r="AZ34" s="18">
        <v>66.91</v>
      </c>
      <c r="BB34" s="30" t="s">
        <v>136</v>
      </c>
      <c r="BC34" s="15">
        <f t="shared" si="0"/>
        <v>0.0002731614135625597</v>
      </c>
      <c r="BD34" s="4">
        <v>286</v>
      </c>
    </row>
    <row r="35" spans="1:80" ht="12">
      <c r="A35" s="18">
        <v>304</v>
      </c>
      <c r="B35" s="18">
        <v>1309</v>
      </c>
      <c r="C35" s="18" t="s">
        <v>143</v>
      </c>
      <c r="D35" s="18">
        <v>17</v>
      </c>
      <c r="E35" s="18" t="s">
        <v>148</v>
      </c>
      <c r="F35" s="18">
        <v>2</v>
      </c>
      <c r="G35" s="18">
        <v>27</v>
      </c>
      <c r="H35" s="18">
        <v>29</v>
      </c>
      <c r="I35" s="16">
        <v>100.15</v>
      </c>
      <c r="J35" s="17">
        <v>12</v>
      </c>
      <c r="K35" s="17">
        <v>1</v>
      </c>
      <c r="L35" s="17" t="s">
        <v>109</v>
      </c>
      <c r="M35" s="17">
        <v>1</v>
      </c>
      <c r="N35" t="s">
        <v>943</v>
      </c>
      <c r="O35" s="5" t="str">
        <f>VLOOKUP(N35,NewPcLog!J:L,2)</f>
        <v>Olivine Gabbro</v>
      </c>
      <c r="P35" s="5">
        <f>VLOOKUP(N35,NewPcLog!J:L,3)</f>
        <v>5</v>
      </c>
      <c r="Q35" t="s">
        <v>14</v>
      </c>
      <c r="R35" s="8">
        <v>11.65</v>
      </c>
      <c r="S35" s="4">
        <v>352.7</v>
      </c>
      <c r="T35" s="4">
        <v>-37.9</v>
      </c>
      <c r="U35" s="1">
        <v>0.15687</v>
      </c>
      <c r="W35" t="s">
        <v>30</v>
      </c>
      <c r="Y35" s="5" t="s">
        <v>32</v>
      </c>
      <c r="Z35" s="5" t="s">
        <v>148</v>
      </c>
      <c r="AA35" s="5">
        <v>6</v>
      </c>
      <c r="AB35" s="5" t="s">
        <v>12</v>
      </c>
      <c r="AC35" s="5">
        <v>1.4</v>
      </c>
      <c r="AD35" s="6">
        <v>356.2</v>
      </c>
      <c r="AE35" s="6">
        <v>-45.4</v>
      </c>
      <c r="AF35" s="5">
        <v>540</v>
      </c>
      <c r="AG35" s="5">
        <v>590</v>
      </c>
      <c r="AH35" s="5">
        <v>0.1557</v>
      </c>
      <c r="AJ35" s="5" t="s">
        <v>147</v>
      </c>
      <c r="AN35" s="48">
        <v>12</v>
      </c>
      <c r="AO35" s="48" t="s">
        <v>12</v>
      </c>
      <c r="AP35" s="48">
        <v>7</v>
      </c>
      <c r="AQ35" s="48">
        <v>166.1</v>
      </c>
      <c r="AR35" s="48">
        <v>76.5</v>
      </c>
      <c r="AS35" s="48">
        <v>0</v>
      </c>
      <c r="AT35" s="48">
        <v>510</v>
      </c>
      <c r="AU35" s="48">
        <v>0.0443</v>
      </c>
      <c r="AX35" s="18" t="s">
        <v>32</v>
      </c>
      <c r="AY35" s="18">
        <v>577.86</v>
      </c>
      <c r="AZ35" s="18">
        <v>557.29</v>
      </c>
      <c r="BB35" t="s">
        <v>32</v>
      </c>
      <c r="BC35" s="15">
        <f>BD35*(10/R35)*0.000001</f>
        <v>0.00044643776824034335</v>
      </c>
      <c r="BD35" s="4">
        <v>520.1</v>
      </c>
      <c r="BE35" s="45">
        <v>0.00063</v>
      </c>
      <c r="BF35" s="14">
        <v>0.33768</v>
      </c>
      <c r="BG35" s="4">
        <v>211.8</v>
      </c>
      <c r="BH35" s="4">
        <v>47</v>
      </c>
      <c r="BI35" s="14">
        <v>0.332086</v>
      </c>
      <c r="BJ35" s="4">
        <v>94.1</v>
      </c>
      <c r="BK35" s="4">
        <v>23.5</v>
      </c>
      <c r="BL35" s="14">
        <v>0.330234</v>
      </c>
      <c r="BM35" s="4">
        <v>347.3</v>
      </c>
      <c r="BN35" s="4">
        <v>33.6</v>
      </c>
      <c r="BO35" s="3">
        <v>30.63</v>
      </c>
      <c r="BP35" s="3">
        <v>39.87</v>
      </c>
      <c r="BQ35" s="3">
        <v>4.37</v>
      </c>
      <c r="BR35" s="20">
        <f>BF35/BL35</f>
        <v>1.0225476480313958</v>
      </c>
      <c r="BS35" s="20">
        <f>BI35/BL35</f>
        <v>1.0056081445278195</v>
      </c>
      <c r="BT35" s="20">
        <f>BF35/BI35</f>
        <v>1.0168450341176682</v>
      </c>
      <c r="BU35" s="31">
        <f>EXP(SQRT(2*((LN(BF35)-(LN(BF35)+LN(BI35)+LN(BL35))/3)^2+(LN(BI35)-(LN(BF35)+LN(BI35)+LN(BL35))/3)^2+(LN(BL35)-(LN(BF35)+LN(BI35)+LN(BL35))/3)^2)))</f>
        <v>1.0234731140837992</v>
      </c>
      <c r="BV35" s="31">
        <f>(2*LN(BI35)-LN(BF35)-LN(BL35))/(LN(BF35)-LN(BL35))</f>
        <v>-0.4983696984526179</v>
      </c>
      <c r="BW35" s="19">
        <f>IF((BM35-(AD35-180))&gt;360,(BM35-(AD35-180))-360,IF((BM35-(AD35-180))&lt;0,(BM35-(AD35-180))+360,(BM35-(AD35-180))))</f>
        <v>171.10000000000002</v>
      </c>
      <c r="BX35" s="19">
        <f>BN35</f>
        <v>33.6</v>
      </c>
      <c r="BY35" s="19">
        <f>IF((BJ35-(AD35-180))&gt;360,(BJ35-(AD35-180))-360,IF((BJ35-(AD35-180))&lt;0,(BJ35-(AD35-180))+360,(BJ35-(AD35-180))))</f>
        <v>277.9</v>
      </c>
      <c r="BZ35" s="19">
        <f>BK35</f>
        <v>23.5</v>
      </c>
      <c r="CA35" s="19">
        <f>IF((BG35-(AD35-180))&gt;360,(BG35-(AD35-180))-360,IF((BG35-(AD35-180))&lt;0,(BG35-(AD35-180))+360,(BG35-(AD35-180))))</f>
        <v>35.60000000000002</v>
      </c>
      <c r="CB35" s="19">
        <f>BH35</f>
        <v>47</v>
      </c>
    </row>
    <row r="36" spans="1:80" ht="12">
      <c r="A36" s="18">
        <v>304</v>
      </c>
      <c r="B36" s="18">
        <v>1309</v>
      </c>
      <c r="C36" s="18" t="s">
        <v>143</v>
      </c>
      <c r="D36" s="18">
        <v>17</v>
      </c>
      <c r="E36" s="18" t="s">
        <v>148</v>
      </c>
      <c r="F36" s="18">
        <v>3</v>
      </c>
      <c r="G36" s="18">
        <v>54</v>
      </c>
      <c r="H36" s="18">
        <v>56</v>
      </c>
      <c r="I36" s="16">
        <v>101.8</v>
      </c>
      <c r="J36" s="17">
        <v>12</v>
      </c>
      <c r="K36" s="17">
        <v>3</v>
      </c>
      <c r="L36" s="17" t="s">
        <v>109</v>
      </c>
      <c r="M36" s="17">
        <v>3</v>
      </c>
      <c r="N36" t="s">
        <v>954</v>
      </c>
      <c r="O36" s="5" t="str">
        <f>VLOOKUP(N36,NewPcLog!J:L,2)</f>
        <v>Olivine Gabbro</v>
      </c>
      <c r="P36" s="5">
        <f>VLOOKUP(N36,NewPcLog!J:L,3)</f>
        <v>5</v>
      </c>
      <c r="Q36" t="s">
        <v>14</v>
      </c>
      <c r="R36" s="8">
        <v>11.23</v>
      </c>
      <c r="S36" s="4">
        <v>18.2</v>
      </c>
      <c r="T36" s="4">
        <v>-8.6</v>
      </c>
      <c r="U36" s="1">
        <v>0.03034</v>
      </c>
      <c r="W36" t="s">
        <v>30</v>
      </c>
      <c r="Y36" s="5" t="s">
        <v>33</v>
      </c>
      <c r="Z36" s="5" t="s">
        <v>148</v>
      </c>
      <c r="AA36" s="5">
        <v>5</v>
      </c>
      <c r="AB36" s="5" t="s">
        <v>12</v>
      </c>
      <c r="AC36" s="5">
        <v>3.9</v>
      </c>
      <c r="AD36" s="6">
        <v>14</v>
      </c>
      <c r="AE36" s="6">
        <v>-44.5</v>
      </c>
      <c r="AF36" s="5">
        <v>550</v>
      </c>
      <c r="AG36" s="5">
        <v>590</v>
      </c>
      <c r="AH36" s="5">
        <v>0.0291</v>
      </c>
      <c r="AJ36" s="5" t="s">
        <v>147</v>
      </c>
      <c r="AN36" s="48">
        <v>5</v>
      </c>
      <c r="AO36" s="48" t="s">
        <v>12</v>
      </c>
      <c r="AP36" s="48">
        <v>10.2</v>
      </c>
      <c r="AQ36" s="48">
        <v>140.2</v>
      </c>
      <c r="AR36" s="48">
        <v>47.1</v>
      </c>
      <c r="AS36" s="48">
        <v>300</v>
      </c>
      <c r="AT36" s="48">
        <v>475</v>
      </c>
      <c r="AU36" s="48">
        <v>0.0241</v>
      </c>
      <c r="AX36" s="18" t="s">
        <v>33</v>
      </c>
      <c r="AY36" s="18">
        <v>588.27</v>
      </c>
      <c r="AZ36" s="18">
        <v>529.71</v>
      </c>
      <c r="BB36" t="s">
        <v>33</v>
      </c>
      <c r="BC36" s="15">
        <f>BD36*(10/R36)*0.000001</f>
        <v>0.0004695458593054318</v>
      </c>
      <c r="BD36" s="4">
        <v>527.3</v>
      </c>
      <c r="BE36" s="45">
        <v>0.00052</v>
      </c>
      <c r="BF36" s="14">
        <v>0.339355</v>
      </c>
      <c r="BG36" s="4">
        <v>233.6</v>
      </c>
      <c r="BH36" s="4">
        <v>51.8</v>
      </c>
      <c r="BI36" s="14">
        <v>0.331464</v>
      </c>
      <c r="BJ36" s="4">
        <v>332.8</v>
      </c>
      <c r="BK36" s="4">
        <v>7.2</v>
      </c>
      <c r="BL36" s="14">
        <v>0.329181</v>
      </c>
      <c r="BM36" s="4">
        <v>68.3</v>
      </c>
      <c r="BN36" s="4">
        <v>37.3</v>
      </c>
      <c r="BO36" s="3">
        <v>85.6</v>
      </c>
      <c r="BP36" s="3">
        <v>116.9</v>
      </c>
      <c r="BQ36" s="3">
        <v>9.78</v>
      </c>
      <c r="BR36" s="20">
        <f>BF36/BL36</f>
        <v>1.0309070086062075</v>
      </c>
      <c r="BS36" s="20">
        <f>BI36/BL36</f>
        <v>1.0069353942056194</v>
      </c>
      <c r="BT36" s="20">
        <f>BF36/BI36</f>
        <v>1.0238065068906428</v>
      </c>
      <c r="BU36" s="31">
        <f>EXP(SQRT(2*((LN(BF36)-(LN(BF36)+LN(BI36)+LN(BL36))/3)^2+(LN(BI36)-(LN(BF36)+LN(BI36)+LN(BL36))/3)^2+(LN(BL36)-(LN(BF36)+LN(BI36)+LN(BL36))/3)^2)))</f>
        <v>1.032429702729758</v>
      </c>
      <c r="BV36" s="31">
        <f>(2*LN(BI36)-LN(BF36)-LN(BL36))/(LN(BF36)-LN(BL36))</f>
        <v>-0.5458816844997475</v>
      </c>
      <c r="BW36" s="19">
        <f>IF((BM36-(AD36-180))&gt;360,(BM36-(AD36-180))-360,IF((BM36-(AD36-180))&lt;0,(BM36-(AD36-180))+360,(BM36-(AD36-180))))</f>
        <v>234.3</v>
      </c>
      <c r="BX36" s="19">
        <f>BN36</f>
        <v>37.3</v>
      </c>
      <c r="BY36" s="19">
        <f>IF((BJ36-(AD36-180))&gt;360,(BJ36-(AD36-180))-360,IF((BJ36-(AD36-180))&lt;0,(BJ36-(AD36-180))+360,(BJ36-(AD36-180))))</f>
        <v>138.8</v>
      </c>
      <c r="BZ36" s="19">
        <f>BK36</f>
        <v>7.2</v>
      </c>
      <c r="CA36" s="19">
        <f>IF((BG36-(AD36-180))&gt;360,(BG36-(AD36-180))-360,IF((BG36-(AD36-180))&lt;0,(BG36-(AD36-180))+360,(BG36-(AD36-180))))</f>
        <v>39.60000000000002</v>
      </c>
      <c r="CB36" s="19">
        <f>BH36</f>
        <v>51.8</v>
      </c>
    </row>
    <row r="37" spans="1:74" ht="12">
      <c r="A37" s="18">
        <v>304</v>
      </c>
      <c r="B37" s="18">
        <v>1309</v>
      </c>
      <c r="C37" s="18" t="s">
        <v>143</v>
      </c>
      <c r="D37" s="18">
        <v>20</v>
      </c>
      <c r="E37" s="18" t="s">
        <v>148</v>
      </c>
      <c r="F37" s="18">
        <v>1</v>
      </c>
      <c r="G37" s="18">
        <v>72</v>
      </c>
      <c r="H37" s="18">
        <v>74</v>
      </c>
      <c r="I37" s="16">
        <v>117.82</v>
      </c>
      <c r="J37" s="17">
        <v>12</v>
      </c>
      <c r="K37" s="17">
        <v>8</v>
      </c>
      <c r="L37" s="17" t="s">
        <v>109</v>
      </c>
      <c r="M37" s="17">
        <v>8</v>
      </c>
      <c r="N37" t="s">
        <v>967</v>
      </c>
      <c r="O37" s="5" t="str">
        <f>VLOOKUP(N37,NewPcLog!J:L,2)</f>
        <v>Micro Diabase</v>
      </c>
      <c r="P37" s="5">
        <f>VLOOKUP(N37,NewPcLog!J:L,3)</f>
        <v>2</v>
      </c>
      <c r="Q37" t="s">
        <v>14</v>
      </c>
      <c r="R37" s="8">
        <v>12.36</v>
      </c>
      <c r="S37" s="4">
        <v>105.8</v>
      </c>
      <c r="T37" s="4">
        <v>61.6</v>
      </c>
      <c r="U37" s="1">
        <v>0.07163</v>
      </c>
      <c r="W37" t="s">
        <v>13</v>
      </c>
      <c r="Y37" s="5" t="s">
        <v>139</v>
      </c>
      <c r="AN37" s="48">
        <v>10</v>
      </c>
      <c r="AO37" s="48" t="s">
        <v>12</v>
      </c>
      <c r="AP37" s="48">
        <v>14.2</v>
      </c>
      <c r="AQ37" s="48">
        <v>143.1</v>
      </c>
      <c r="AR37" s="48">
        <v>75.7</v>
      </c>
      <c r="AS37" s="48">
        <v>1</v>
      </c>
      <c r="AT37" s="48">
        <v>10</v>
      </c>
      <c r="AU37" s="48">
        <v>0.0003</v>
      </c>
      <c r="AX37" s="18" t="s">
        <v>139</v>
      </c>
      <c r="AY37" s="18">
        <v>1.7</v>
      </c>
      <c r="AZ37" s="18">
        <v>8.67</v>
      </c>
      <c r="BB37" s="30" t="s">
        <v>139</v>
      </c>
      <c r="BC37" s="15">
        <f t="shared" si="0"/>
        <v>0.0007223300970873786</v>
      </c>
      <c r="BD37" s="4">
        <v>892.8</v>
      </c>
      <c r="BE37" s="45">
        <v>0.00051</v>
      </c>
      <c r="BF37" s="14">
        <v>0.33634</v>
      </c>
      <c r="BG37" s="4">
        <v>101</v>
      </c>
      <c r="BH37" s="4">
        <v>47.1</v>
      </c>
      <c r="BI37" s="14">
        <v>0.332763</v>
      </c>
      <c r="BJ37" s="4">
        <v>300.6</v>
      </c>
      <c r="BK37" s="4">
        <v>41.2</v>
      </c>
      <c r="BL37" s="14">
        <v>0.330897</v>
      </c>
      <c r="BM37" s="4">
        <v>201.8</v>
      </c>
      <c r="BN37" s="4">
        <v>9.9</v>
      </c>
      <c r="BO37" s="3">
        <v>19.36</v>
      </c>
      <c r="BP37" s="3">
        <v>12.52</v>
      </c>
      <c r="BQ37" s="3">
        <v>11.69</v>
      </c>
      <c r="BR37" s="20">
        <f>BF37/BL37</f>
        <v>1.0164492274030892</v>
      </c>
      <c r="BS37" s="20">
        <f>BI37/BL37</f>
        <v>1.0056392170373258</v>
      </c>
      <c r="BT37" s="20">
        <f>BF37/BI37</f>
        <v>1.0107493922100714</v>
      </c>
      <c r="BU37" s="31">
        <f>EXP(SQRT(2*((LN(BF37)-(LN(BF37)+LN(BI37)+LN(BL37))/3)^2+(LN(BI37)-(LN(BF37)+LN(BI37)+LN(BL37))/3)^2+(LN(BL37)-(LN(BF37)+LN(BI37)+LN(BL37))/3)^2)))</f>
        <v>1.016713910705045</v>
      </c>
      <c r="BV37" s="31">
        <f>(2*LN(BI37)-LN(BF37)-LN(BL37))/(LN(BF37)-LN(BL37))</f>
        <v>-0.3106666505433818</v>
      </c>
    </row>
    <row r="38" spans="1:80" ht="12">
      <c r="A38" s="18">
        <v>304</v>
      </c>
      <c r="B38" s="18">
        <v>1309</v>
      </c>
      <c r="C38" s="18" t="s">
        <v>143</v>
      </c>
      <c r="D38" s="18">
        <v>20</v>
      </c>
      <c r="E38" s="18" t="s">
        <v>148</v>
      </c>
      <c r="F38" s="18">
        <v>1</v>
      </c>
      <c r="G38" s="18">
        <v>130</v>
      </c>
      <c r="H38" s="18">
        <v>132</v>
      </c>
      <c r="I38" s="16">
        <v>118.4</v>
      </c>
      <c r="J38" s="17">
        <v>12</v>
      </c>
      <c r="K38" s="17">
        <v>16</v>
      </c>
      <c r="L38" s="17" t="s">
        <v>109</v>
      </c>
      <c r="M38" s="17">
        <v>16</v>
      </c>
      <c r="N38" t="s">
        <v>975</v>
      </c>
      <c r="O38" s="5" t="str">
        <f>VLOOKUP(N38,NewPcLog!J:L,2)</f>
        <v>Micro Diabase</v>
      </c>
      <c r="P38" s="5">
        <f>VLOOKUP(N38,NewPcLog!J:L,3)</f>
        <v>2</v>
      </c>
      <c r="Q38" t="s">
        <v>14</v>
      </c>
      <c r="R38" s="8">
        <v>8.1</v>
      </c>
      <c r="S38" s="4">
        <v>150.5</v>
      </c>
      <c r="T38" s="4">
        <v>53.6</v>
      </c>
      <c r="U38" s="1">
        <v>0.03873</v>
      </c>
      <c r="W38" t="s">
        <v>30</v>
      </c>
      <c r="Y38" s="5" t="s">
        <v>34</v>
      </c>
      <c r="Z38" s="5" t="s">
        <v>148</v>
      </c>
      <c r="AA38" s="5">
        <v>3</v>
      </c>
      <c r="AB38" s="5" t="s">
        <v>147</v>
      </c>
      <c r="AC38" s="5">
        <v>4.6</v>
      </c>
      <c r="AD38" s="6">
        <v>27.8</v>
      </c>
      <c r="AE38" s="6">
        <v>-31.2</v>
      </c>
      <c r="AF38" s="5">
        <v>520</v>
      </c>
      <c r="AG38" s="5">
        <v>540</v>
      </c>
      <c r="AH38" s="5">
        <v>0.0041</v>
      </c>
      <c r="AJ38" s="5" t="s">
        <v>98</v>
      </c>
      <c r="AN38" s="48">
        <v>6</v>
      </c>
      <c r="AO38" s="48" t="s">
        <v>12</v>
      </c>
      <c r="AP38" s="48">
        <v>4</v>
      </c>
      <c r="AQ38" s="48">
        <v>170.5</v>
      </c>
      <c r="AR38" s="48">
        <v>46.6</v>
      </c>
      <c r="AS38" s="48">
        <v>300</v>
      </c>
      <c r="AT38" s="48">
        <v>500</v>
      </c>
      <c r="AU38" s="48">
        <v>0.0331</v>
      </c>
      <c r="AX38" s="18" t="s">
        <v>34</v>
      </c>
      <c r="AY38" s="18">
        <v>320.96</v>
      </c>
      <c r="AZ38" s="18">
        <v>330.96</v>
      </c>
      <c r="BB38" t="s">
        <v>34</v>
      </c>
      <c r="BC38" s="15">
        <f>BD38*(10/R38)*0.000001</f>
        <v>0.0006044444444444446</v>
      </c>
      <c r="BD38" s="4">
        <v>489.6</v>
      </c>
      <c r="BE38" s="45">
        <v>0.0011</v>
      </c>
      <c r="BF38" s="14">
        <v>0.334293</v>
      </c>
      <c r="BG38" s="4">
        <v>263.4</v>
      </c>
      <c r="BH38" s="4">
        <v>14.6</v>
      </c>
      <c r="BI38" s="14">
        <v>0.332919</v>
      </c>
      <c r="BJ38" s="4">
        <v>29.5</v>
      </c>
      <c r="BK38" s="4">
        <v>66.2</v>
      </c>
      <c r="BL38" s="14">
        <v>0.332788</v>
      </c>
      <c r="BM38" s="4">
        <v>168.4</v>
      </c>
      <c r="BN38" s="4">
        <v>18.4</v>
      </c>
      <c r="BO38" s="39">
        <v>0.46</v>
      </c>
      <c r="BP38" s="39">
        <v>0.78</v>
      </c>
      <c r="BQ38" s="39">
        <v>0.01</v>
      </c>
      <c r="BR38" s="20">
        <f>BF38/BL38</f>
        <v>1.004522398644182</v>
      </c>
      <c r="BS38" s="20">
        <f>BI38/BL38</f>
        <v>1.0003936440015868</v>
      </c>
      <c r="BT38" s="20">
        <f>BF38/BI38</f>
        <v>1.004127130022618</v>
      </c>
      <c r="BU38" s="31">
        <f>EXP(SQRT(2*((LN(BF38)-(LN(BF38)+LN(BI38)+LN(BL38))/3)^2+(LN(BI38)-(LN(BF38)+LN(BI38)+LN(BL38))/3)^2+(LN(BL38)-(LN(BF38)+LN(BI38)+LN(BL38))/3)^2)))</f>
        <v>1.0050110494690156</v>
      </c>
      <c r="BV38" s="31">
        <f>(2*LN(BI38)-LN(BF38)-LN(BL38))/(LN(BF38)-LN(BL38))</f>
        <v>-0.8255546057337664</v>
      </c>
      <c r="BW38" s="4">
        <f>IF((BM38-(AD38-180))&gt;360,(BM38-(AD38-180))-360,IF((BM38-(AD38-180))&lt;0,(BM38-(AD38-180))+360,(BM38-(AD38-180))))</f>
        <v>320.6</v>
      </c>
      <c r="BX38" s="4">
        <f>BN38</f>
        <v>18.4</v>
      </c>
      <c r="BY38" s="4">
        <f>IF((BJ38-(AD38-180))&gt;360,(BJ38-(AD38-180))-360,IF((BJ38-(AD38-180))&lt;0,(BJ38-(AD38-180))+360,(BJ38-(AD38-180))))</f>
        <v>181.7</v>
      </c>
      <c r="BZ38" s="4">
        <f>BK38</f>
        <v>66.2</v>
      </c>
      <c r="CA38" s="4">
        <f>IF((BG38-(AD38-180))&gt;360,(BG38-(AD38-180))-360,IF((BG38-(AD38-180))&lt;0,(BG38-(AD38-180))+360,(BG38-(AD38-180))))</f>
        <v>55.599999999999966</v>
      </c>
      <c r="CB38" s="4">
        <f>BH38</f>
        <v>14.6</v>
      </c>
    </row>
    <row r="39" spans="1:82" s="32" customFormat="1" ht="12">
      <c r="A39" s="41">
        <v>304</v>
      </c>
      <c r="B39" s="41">
        <v>1309</v>
      </c>
      <c r="C39" s="41" t="s">
        <v>143</v>
      </c>
      <c r="D39" s="41">
        <v>20</v>
      </c>
      <c r="E39" s="41" t="s">
        <v>148</v>
      </c>
      <c r="F39" s="41">
        <v>1</v>
      </c>
      <c r="G39" s="41">
        <v>131</v>
      </c>
      <c r="H39" s="41">
        <v>132</v>
      </c>
      <c r="I39" s="42">
        <v>118.4</v>
      </c>
      <c r="J39" s="43">
        <v>12</v>
      </c>
      <c r="K39" s="43">
        <v>16</v>
      </c>
      <c r="L39" s="43" t="s">
        <v>109</v>
      </c>
      <c r="M39" s="17">
        <v>16</v>
      </c>
      <c r="N39" t="s">
        <v>975</v>
      </c>
      <c r="O39" s="5" t="str">
        <f>VLOOKUP(N39,NewPcLog!J:L,2)</f>
        <v>Micro Diabase</v>
      </c>
      <c r="P39" s="5">
        <f>VLOOKUP(N39,NewPcLog!J:L,3)</f>
        <v>2</v>
      </c>
      <c r="Q39" s="32" t="s">
        <v>14</v>
      </c>
      <c r="R39" s="34">
        <v>3.8</v>
      </c>
      <c r="S39" s="35">
        <v>150.5</v>
      </c>
      <c r="T39" s="35">
        <v>53.6</v>
      </c>
      <c r="U39" s="44">
        <v>0.03873</v>
      </c>
      <c r="W39" s="32" t="s">
        <v>31</v>
      </c>
      <c r="Y39" s="50"/>
      <c r="Z39" s="50"/>
      <c r="AA39" s="50"/>
      <c r="AB39" s="50"/>
      <c r="AC39" s="50"/>
      <c r="AD39" s="55"/>
      <c r="AE39" s="55"/>
      <c r="AF39" s="50"/>
      <c r="AG39" s="50"/>
      <c r="AH39" s="50"/>
      <c r="AI39" s="51"/>
      <c r="AJ39" s="50"/>
      <c r="AK39" s="50"/>
      <c r="AM39" s="49"/>
      <c r="AN39" s="49"/>
      <c r="AO39" s="49"/>
      <c r="AP39" s="49"/>
      <c r="AQ39" s="53"/>
      <c r="AR39" s="53"/>
      <c r="AS39" s="49"/>
      <c r="AT39" s="49"/>
      <c r="AU39" s="49"/>
      <c r="AV39" s="54"/>
      <c r="AX39" s="18" t="s">
        <v>144</v>
      </c>
      <c r="AY39" s="18">
        <v>196.81</v>
      </c>
      <c r="AZ39" s="18">
        <v>194.26</v>
      </c>
      <c r="BC39" s="36"/>
      <c r="BD39" s="35"/>
      <c r="BE39" s="46"/>
      <c r="BF39" s="37"/>
      <c r="BG39" s="35"/>
      <c r="BH39" s="35"/>
      <c r="BI39" s="37"/>
      <c r="BJ39" s="35"/>
      <c r="BK39" s="35"/>
      <c r="BL39" s="37"/>
      <c r="BM39" s="35"/>
      <c r="BN39" s="35"/>
      <c r="BO39" s="33"/>
      <c r="BP39" s="33"/>
      <c r="BQ39" s="33"/>
      <c r="BR39" s="38"/>
      <c r="BS39" s="38"/>
      <c r="BT39" s="38"/>
      <c r="BU39" s="37"/>
      <c r="BV39" s="37"/>
      <c r="BW39" s="35"/>
      <c r="BX39" s="35"/>
      <c r="BY39" s="35"/>
      <c r="BZ39" s="35"/>
      <c r="CA39" s="35"/>
      <c r="CB39" s="35"/>
      <c r="CD39"/>
    </row>
    <row r="40" spans="1:74" ht="12">
      <c r="A40" s="18">
        <v>304</v>
      </c>
      <c r="B40" s="18">
        <v>1309</v>
      </c>
      <c r="C40" s="18" t="s">
        <v>143</v>
      </c>
      <c r="D40" s="18">
        <v>22</v>
      </c>
      <c r="E40" s="18" t="s">
        <v>148</v>
      </c>
      <c r="F40" s="18">
        <v>1</v>
      </c>
      <c r="G40" s="18">
        <v>87</v>
      </c>
      <c r="H40" s="18">
        <v>89</v>
      </c>
      <c r="I40" s="16">
        <v>127.17</v>
      </c>
      <c r="J40" s="17">
        <v>12</v>
      </c>
      <c r="K40" s="17">
        <v>11</v>
      </c>
      <c r="L40" s="17" t="s">
        <v>109</v>
      </c>
      <c r="M40" s="17">
        <v>11</v>
      </c>
      <c r="N40" t="s">
        <v>737</v>
      </c>
      <c r="O40" s="5" t="str">
        <f>VLOOKUP(N40,NewPcLog!J:L,2)</f>
        <v>Micro Diabase</v>
      </c>
      <c r="P40" s="5">
        <f>VLOOKUP(N40,NewPcLog!J:L,3)</f>
        <v>2</v>
      </c>
      <c r="Q40" t="s">
        <v>14</v>
      </c>
      <c r="R40" s="8">
        <v>9.5</v>
      </c>
      <c r="S40" s="4">
        <v>169</v>
      </c>
      <c r="T40" s="4">
        <v>67.9</v>
      </c>
      <c r="U40" s="1">
        <v>0.04416</v>
      </c>
      <c r="W40" t="s">
        <v>13</v>
      </c>
      <c r="Y40" s="56" t="s">
        <v>170</v>
      </c>
      <c r="Z40" s="56" t="s">
        <v>390</v>
      </c>
      <c r="AA40" s="56">
        <v>4</v>
      </c>
      <c r="AB40" s="56" t="s">
        <v>12</v>
      </c>
      <c r="AC40" s="56">
        <v>14.3</v>
      </c>
      <c r="AD40" s="57">
        <v>152.6</v>
      </c>
      <c r="AE40" s="57">
        <v>39</v>
      </c>
      <c r="AF40" s="56">
        <v>10</v>
      </c>
      <c r="AG40" s="56">
        <v>25</v>
      </c>
      <c r="AH40" s="56">
        <v>0.0083</v>
      </c>
      <c r="AJ40" s="5" t="s">
        <v>98</v>
      </c>
      <c r="AK40" s="5" t="s">
        <v>171</v>
      </c>
      <c r="AX40" s="18" t="s">
        <v>170</v>
      </c>
      <c r="AY40" s="18">
        <v>1.88</v>
      </c>
      <c r="AZ40" s="18">
        <v>3.68</v>
      </c>
      <c r="BB40" s="30" t="s">
        <v>170</v>
      </c>
      <c r="BC40" s="15">
        <f>BD40*(10/R40)*0.000001</f>
        <v>0.0006793684210526315</v>
      </c>
      <c r="BD40" s="4">
        <v>645.4</v>
      </c>
      <c r="BE40" s="45">
        <v>0.00046</v>
      </c>
      <c r="BF40" s="14">
        <v>0.334144</v>
      </c>
      <c r="BG40" s="4">
        <v>123.9</v>
      </c>
      <c r="BH40" s="4">
        <v>41.2</v>
      </c>
      <c r="BI40" s="14">
        <v>0.333383</v>
      </c>
      <c r="BJ40" s="4">
        <v>217.7</v>
      </c>
      <c r="BK40" s="4">
        <v>4.3</v>
      </c>
      <c r="BL40" s="14">
        <v>0.332473</v>
      </c>
      <c r="BM40" s="4">
        <v>312.6</v>
      </c>
      <c r="BN40" s="4">
        <v>48.4</v>
      </c>
      <c r="BO40" s="39">
        <v>2.66</v>
      </c>
      <c r="BP40" s="39">
        <v>1.38</v>
      </c>
      <c r="BQ40" s="39">
        <v>1.97</v>
      </c>
      <c r="BR40" s="20">
        <f>BF40/BL40</f>
        <v>1.0050259720338193</v>
      </c>
      <c r="BS40" s="20">
        <f>BI40/BL40</f>
        <v>1.002737064363121</v>
      </c>
      <c r="BT40" s="20">
        <f>BF40/BI40</f>
        <v>1.0022826598836774</v>
      </c>
      <c r="BU40" s="31">
        <f>EXP(SQRT(2*((LN(BF40)-(LN(BF40)+LN(BI40)+LN(BL40))/3)^2+(LN(BI40)-(LN(BF40)+LN(BI40)+LN(BL40))/3)^2+(LN(BL40)-(LN(BF40)+LN(BI40)+LN(BL40))/3)^2)))</f>
        <v>1.0050328317939372</v>
      </c>
      <c r="BV40" s="31">
        <f>(2*LN(BI40)-LN(BF40)-LN(BL40))/(LN(BF40)-LN(BL40))</f>
        <v>0.09041135692195514</v>
      </c>
    </row>
    <row r="41" spans="1:56" ht="12">
      <c r="A41" s="18">
        <v>304</v>
      </c>
      <c r="B41" s="18">
        <v>1309</v>
      </c>
      <c r="C41" s="18" t="s">
        <v>143</v>
      </c>
      <c r="D41" s="18">
        <v>22</v>
      </c>
      <c r="E41" s="18" t="s">
        <v>148</v>
      </c>
      <c r="F41" s="18">
        <v>2</v>
      </c>
      <c r="G41" s="18">
        <v>8</v>
      </c>
      <c r="H41" s="18">
        <v>10</v>
      </c>
      <c r="I41" s="16">
        <v>127.6</v>
      </c>
      <c r="J41" s="17">
        <v>12</v>
      </c>
      <c r="K41" s="17">
        <v>1</v>
      </c>
      <c r="L41" s="17" t="s">
        <v>109</v>
      </c>
      <c r="M41" s="17">
        <v>1</v>
      </c>
      <c r="N41" t="s">
        <v>742</v>
      </c>
      <c r="O41" s="5" t="str">
        <f>VLOOKUP(N41,NewPcLog!J:L,2)</f>
        <v>Troctolitic Gabbro</v>
      </c>
      <c r="P41" s="5">
        <f>VLOOKUP(N41,NewPcLog!J:L,3)</f>
        <v>5</v>
      </c>
      <c r="Q41" t="s">
        <v>14</v>
      </c>
      <c r="R41" s="8">
        <v>7.85</v>
      </c>
      <c r="S41" s="4">
        <v>345.9</v>
      </c>
      <c r="T41" s="4">
        <v>-7.8</v>
      </c>
      <c r="U41" s="1">
        <v>0.00347</v>
      </c>
      <c r="W41" t="s">
        <v>30</v>
      </c>
      <c r="Y41" s="5" t="s">
        <v>35</v>
      </c>
      <c r="Z41" s="5" t="s">
        <v>148</v>
      </c>
      <c r="AA41" s="5">
        <v>3</v>
      </c>
      <c r="AB41" s="5" t="s">
        <v>147</v>
      </c>
      <c r="AC41" s="5">
        <v>2.3</v>
      </c>
      <c r="AD41" s="6">
        <v>355.6</v>
      </c>
      <c r="AE41" s="6">
        <v>-45.7</v>
      </c>
      <c r="AF41" s="5">
        <v>520</v>
      </c>
      <c r="AG41" s="5">
        <v>540</v>
      </c>
      <c r="AH41" s="5">
        <v>0.0054</v>
      </c>
      <c r="AJ41" s="5" t="s">
        <v>147</v>
      </c>
      <c r="AN41" s="48">
        <v>4</v>
      </c>
      <c r="AO41" s="48" t="s">
        <v>12</v>
      </c>
      <c r="AP41" s="48">
        <v>3.6</v>
      </c>
      <c r="AQ41" s="48">
        <v>222.2</v>
      </c>
      <c r="AR41" s="48">
        <v>57.3</v>
      </c>
      <c r="AS41" s="48">
        <v>450</v>
      </c>
      <c r="AT41" s="48">
        <v>510</v>
      </c>
      <c r="AU41" s="48">
        <v>0.0013</v>
      </c>
      <c r="AX41" s="18" t="s">
        <v>35</v>
      </c>
      <c r="AY41" s="18">
        <v>554.76</v>
      </c>
      <c r="AZ41" s="18">
        <v>531.39</v>
      </c>
      <c r="BB41" s="30" t="s">
        <v>35</v>
      </c>
      <c r="BC41" s="15">
        <f>BD41*(10/R41)*0.000001</f>
        <v>0.00013248407643312102</v>
      </c>
      <c r="BD41" s="4">
        <v>104</v>
      </c>
    </row>
    <row r="42" spans="1:82" s="32" customFormat="1" ht="12">
      <c r="A42" s="41">
        <v>304</v>
      </c>
      <c r="B42" s="41">
        <v>1309</v>
      </c>
      <c r="C42" s="41" t="s">
        <v>143</v>
      </c>
      <c r="D42" s="41">
        <v>22</v>
      </c>
      <c r="E42" s="41" t="s">
        <v>148</v>
      </c>
      <c r="F42" s="41">
        <v>2</v>
      </c>
      <c r="G42" s="41">
        <v>9</v>
      </c>
      <c r="H42" s="41">
        <v>10</v>
      </c>
      <c r="I42" s="42">
        <v>127.6</v>
      </c>
      <c r="J42" s="43">
        <v>12</v>
      </c>
      <c r="K42" s="43">
        <v>1</v>
      </c>
      <c r="L42" s="43" t="s">
        <v>109</v>
      </c>
      <c r="M42" s="17">
        <v>1</v>
      </c>
      <c r="N42" t="s">
        <v>742</v>
      </c>
      <c r="O42" s="5" t="str">
        <f>VLOOKUP(N42,NewPcLog!J:L,2)</f>
        <v>Troctolitic Gabbro</v>
      </c>
      <c r="P42" s="5">
        <f>VLOOKUP(N42,NewPcLog!J:L,3)</f>
        <v>5</v>
      </c>
      <c r="Q42" s="32" t="s">
        <v>14</v>
      </c>
      <c r="R42" s="34">
        <v>2</v>
      </c>
      <c r="S42" s="35">
        <v>87.1</v>
      </c>
      <c r="T42" s="35">
        <v>7.9</v>
      </c>
      <c r="U42" s="44">
        <v>0.14675</v>
      </c>
      <c r="W42" s="32" t="s">
        <v>13</v>
      </c>
      <c r="Y42" s="56" t="s">
        <v>184</v>
      </c>
      <c r="Z42" s="56" t="s">
        <v>163</v>
      </c>
      <c r="AA42" s="56">
        <v>12</v>
      </c>
      <c r="AB42" s="56" t="s">
        <v>12</v>
      </c>
      <c r="AC42" s="56">
        <v>1.7</v>
      </c>
      <c r="AD42" s="57">
        <v>82.6</v>
      </c>
      <c r="AE42" s="57">
        <v>3.1</v>
      </c>
      <c r="AF42" s="56">
        <v>25</v>
      </c>
      <c r="AG42" s="56">
        <v>160</v>
      </c>
      <c r="AH42" s="56">
        <v>0.0677</v>
      </c>
      <c r="AI42" s="51"/>
      <c r="AJ42" s="50" t="s">
        <v>173</v>
      </c>
      <c r="AK42" s="50"/>
      <c r="AM42" s="49"/>
      <c r="AN42" s="48"/>
      <c r="AO42" s="48"/>
      <c r="AP42" s="48"/>
      <c r="AQ42" s="48"/>
      <c r="AR42" s="48"/>
      <c r="AS42" s="48"/>
      <c r="AT42" s="48"/>
      <c r="AU42" s="48"/>
      <c r="AV42" s="54"/>
      <c r="AX42" s="18" t="s">
        <v>184</v>
      </c>
      <c r="AY42" s="18">
        <v>26.87</v>
      </c>
      <c r="AZ42" s="18">
        <v>24.6</v>
      </c>
      <c r="BC42" s="36"/>
      <c r="BD42" s="35"/>
      <c r="BE42" s="46"/>
      <c r="BF42" s="37"/>
      <c r="BG42" s="35"/>
      <c r="BH42" s="35"/>
      <c r="BI42" s="37"/>
      <c r="BJ42" s="35"/>
      <c r="BK42" s="35"/>
      <c r="BL42" s="37"/>
      <c r="BM42" s="35"/>
      <c r="BN42" s="35"/>
      <c r="BO42" s="33"/>
      <c r="BP42" s="33"/>
      <c r="BQ42" s="33"/>
      <c r="BR42" s="38"/>
      <c r="BS42" s="38"/>
      <c r="BT42" s="38"/>
      <c r="BU42" s="37"/>
      <c r="BV42" s="37"/>
      <c r="BW42" s="35"/>
      <c r="BX42" s="35"/>
      <c r="BY42" s="35"/>
      <c r="BZ42" s="35"/>
      <c r="CA42" s="35"/>
      <c r="CB42" s="35"/>
      <c r="CD42"/>
    </row>
    <row r="43" spans="1:56" ht="12">
      <c r="A43" s="18">
        <v>304</v>
      </c>
      <c r="B43" s="18">
        <v>1309</v>
      </c>
      <c r="C43" s="18" t="s">
        <v>143</v>
      </c>
      <c r="D43" s="18">
        <v>22</v>
      </c>
      <c r="E43" s="18" t="s">
        <v>148</v>
      </c>
      <c r="F43" s="18">
        <v>2</v>
      </c>
      <c r="G43" s="18">
        <v>79</v>
      </c>
      <c r="H43" s="18">
        <v>81</v>
      </c>
      <c r="I43" s="16">
        <v>128.31</v>
      </c>
      <c r="J43" s="17">
        <v>12</v>
      </c>
      <c r="K43" s="17">
        <v>2</v>
      </c>
      <c r="L43" s="17" t="s">
        <v>109</v>
      </c>
      <c r="M43" s="17">
        <v>2</v>
      </c>
      <c r="N43" t="s">
        <v>743</v>
      </c>
      <c r="O43" s="5" t="str">
        <f>VLOOKUP(N43,NewPcLog!J:L,2)</f>
        <v>Troctolitic Gabbro</v>
      </c>
      <c r="P43" s="5">
        <f>VLOOKUP(N43,NewPcLog!J:L,3)</f>
        <v>5</v>
      </c>
      <c r="Q43" t="s">
        <v>14</v>
      </c>
      <c r="R43" s="8">
        <v>7.1</v>
      </c>
      <c r="S43" s="4">
        <v>225.9</v>
      </c>
      <c r="T43" s="4">
        <v>67.3</v>
      </c>
      <c r="U43" s="1">
        <v>0.00789</v>
      </c>
      <c r="W43" t="s">
        <v>30</v>
      </c>
      <c r="Y43" s="5" t="s">
        <v>36</v>
      </c>
      <c r="Z43" s="5" t="s">
        <v>148</v>
      </c>
      <c r="AA43" s="5">
        <v>3</v>
      </c>
      <c r="AB43" s="5" t="s">
        <v>147</v>
      </c>
      <c r="AC43" s="5">
        <v>2.4</v>
      </c>
      <c r="AD43" s="6">
        <v>106.2</v>
      </c>
      <c r="AE43" s="6">
        <v>-36.4</v>
      </c>
      <c r="AF43" s="5">
        <v>530</v>
      </c>
      <c r="AG43" s="5">
        <v>570</v>
      </c>
      <c r="AH43" s="5">
        <v>0.0075</v>
      </c>
      <c r="AJ43" s="5" t="s">
        <v>98</v>
      </c>
      <c r="AN43" s="48">
        <v>5</v>
      </c>
      <c r="AO43" s="48" t="s">
        <v>12</v>
      </c>
      <c r="AP43" s="48">
        <v>5.7</v>
      </c>
      <c r="AQ43" s="48">
        <v>285</v>
      </c>
      <c r="AR43" s="48">
        <v>58.6</v>
      </c>
      <c r="AS43" s="48">
        <v>400</v>
      </c>
      <c r="AT43" s="48">
        <v>510</v>
      </c>
      <c r="AU43" s="48">
        <v>0.0026</v>
      </c>
      <c r="AX43" s="18" t="s">
        <v>36</v>
      </c>
      <c r="AY43" s="18">
        <v>581.72</v>
      </c>
      <c r="AZ43" s="18">
        <v>401.86</v>
      </c>
      <c r="BB43" s="30" t="s">
        <v>36</v>
      </c>
      <c r="BC43" s="15">
        <f>BD43*(10/R43)*0.000001</f>
        <v>0.00021971830985915492</v>
      </c>
      <c r="BD43" s="4">
        <v>156</v>
      </c>
    </row>
    <row r="44" spans="1:82" s="32" customFormat="1" ht="12">
      <c r="A44" s="41">
        <v>304</v>
      </c>
      <c r="B44" s="41">
        <v>1309</v>
      </c>
      <c r="C44" s="41" t="s">
        <v>143</v>
      </c>
      <c r="D44" s="41">
        <v>22</v>
      </c>
      <c r="E44" s="41" t="s">
        <v>148</v>
      </c>
      <c r="F44" s="41">
        <v>2</v>
      </c>
      <c r="G44" s="41">
        <v>80</v>
      </c>
      <c r="H44" s="41">
        <v>81</v>
      </c>
      <c r="I44" s="42">
        <v>128.31</v>
      </c>
      <c r="J44" s="43">
        <v>12</v>
      </c>
      <c r="K44" s="43">
        <v>2</v>
      </c>
      <c r="L44" s="43" t="s">
        <v>109</v>
      </c>
      <c r="M44" s="17">
        <v>2</v>
      </c>
      <c r="N44" t="s">
        <v>743</v>
      </c>
      <c r="O44" s="5" t="str">
        <f>VLOOKUP(N44,NewPcLog!J:L,2)</f>
        <v>Troctolitic Gabbro</v>
      </c>
      <c r="P44" s="5">
        <f>VLOOKUP(N44,NewPcLog!J:L,3)</f>
        <v>5</v>
      </c>
      <c r="Q44" s="32" t="s">
        <v>14</v>
      </c>
      <c r="R44" s="34">
        <v>2</v>
      </c>
      <c r="S44" s="35">
        <v>203.7</v>
      </c>
      <c r="T44" s="35">
        <v>48.1</v>
      </c>
      <c r="U44" s="44">
        <v>0.0396</v>
      </c>
      <c r="W44" s="32" t="s">
        <v>13</v>
      </c>
      <c r="Y44" s="56" t="s">
        <v>172</v>
      </c>
      <c r="Z44" s="56" t="s">
        <v>390</v>
      </c>
      <c r="AA44" s="56">
        <v>7</v>
      </c>
      <c r="AB44" s="56" t="s">
        <v>12</v>
      </c>
      <c r="AC44" s="56">
        <v>3.2</v>
      </c>
      <c r="AD44" s="57">
        <v>246.5</v>
      </c>
      <c r="AE44" s="57">
        <v>40.1</v>
      </c>
      <c r="AF44" s="56">
        <v>60</v>
      </c>
      <c r="AG44" s="56">
        <v>160</v>
      </c>
      <c r="AH44" s="56">
        <v>0.012</v>
      </c>
      <c r="AI44" s="51"/>
      <c r="AJ44" s="50" t="s">
        <v>173</v>
      </c>
      <c r="AK44" s="50"/>
      <c r="AM44" s="49"/>
      <c r="AN44" s="48">
        <v>8</v>
      </c>
      <c r="AO44" s="48" t="s">
        <v>12</v>
      </c>
      <c r="AP44" s="48">
        <v>2.3</v>
      </c>
      <c r="AQ44" s="48">
        <v>166.1</v>
      </c>
      <c r="AR44" s="48">
        <v>28.6</v>
      </c>
      <c r="AS44" s="48">
        <v>6</v>
      </c>
      <c r="AT44" s="48">
        <v>35</v>
      </c>
      <c r="AU44" s="48">
        <v>0.0139</v>
      </c>
      <c r="AV44" s="54"/>
      <c r="AX44" s="18" t="s">
        <v>172</v>
      </c>
      <c r="AY44" s="18">
        <v>44.92</v>
      </c>
      <c r="AZ44" s="18">
        <v>26.66</v>
      </c>
      <c r="BC44" s="36"/>
      <c r="BD44" s="35"/>
      <c r="BE44" s="46"/>
      <c r="BF44" s="37"/>
      <c r="BG44" s="35"/>
      <c r="BH44" s="35"/>
      <c r="BI44" s="37"/>
      <c r="BJ44" s="35"/>
      <c r="BK44" s="35"/>
      <c r="BL44" s="37"/>
      <c r="BM44" s="35"/>
      <c r="BN44" s="35"/>
      <c r="BO44" s="33"/>
      <c r="BP44" s="33"/>
      <c r="BQ44" s="33"/>
      <c r="BR44" s="38"/>
      <c r="BS44" s="38"/>
      <c r="BT44" s="38"/>
      <c r="BU44" s="37"/>
      <c r="BV44" s="37"/>
      <c r="BW44" s="35"/>
      <c r="BX44" s="35"/>
      <c r="BY44" s="35"/>
      <c r="BZ44" s="35"/>
      <c r="CA44" s="35"/>
      <c r="CB44" s="35"/>
      <c r="CD44"/>
    </row>
    <row r="45" spans="1:56" ht="12">
      <c r="A45" s="18">
        <v>304</v>
      </c>
      <c r="B45" s="18">
        <v>1309</v>
      </c>
      <c r="C45" s="18" t="s">
        <v>143</v>
      </c>
      <c r="D45" s="18">
        <v>22</v>
      </c>
      <c r="E45" s="18" t="s">
        <v>148</v>
      </c>
      <c r="F45" s="18">
        <v>3</v>
      </c>
      <c r="G45" s="18">
        <v>45</v>
      </c>
      <c r="H45" s="18">
        <v>47</v>
      </c>
      <c r="I45" s="16">
        <v>129.43</v>
      </c>
      <c r="J45" s="17">
        <v>12</v>
      </c>
      <c r="K45" s="17">
        <v>4</v>
      </c>
      <c r="L45" s="17" t="s">
        <v>109</v>
      </c>
      <c r="M45" s="17">
        <v>4</v>
      </c>
      <c r="N45" t="s">
        <v>751</v>
      </c>
      <c r="O45" s="5" t="str">
        <f>VLOOKUP(N45,NewPcLog!J:L,2)</f>
        <v>Troctolitic Gabbro</v>
      </c>
      <c r="P45" s="5">
        <f>VLOOKUP(N45,NewPcLog!J:L,3)</f>
        <v>5</v>
      </c>
      <c r="Q45" t="s">
        <v>14</v>
      </c>
      <c r="R45" s="8">
        <v>9.53</v>
      </c>
      <c r="S45" s="4">
        <v>20.5</v>
      </c>
      <c r="T45" s="4">
        <v>80</v>
      </c>
      <c r="U45" s="1">
        <v>0.00048</v>
      </c>
      <c r="W45" t="s">
        <v>13</v>
      </c>
      <c r="Y45" s="5" t="s">
        <v>138</v>
      </c>
      <c r="AX45" s="18" t="s">
        <v>138</v>
      </c>
      <c r="AY45" s="18">
        <v>4.14</v>
      </c>
      <c r="AZ45" s="18">
        <v>19.42</v>
      </c>
      <c r="BB45" s="30" t="s">
        <v>138</v>
      </c>
      <c r="BC45" s="15">
        <f t="shared" si="0"/>
        <v>0.00013955928646379855</v>
      </c>
      <c r="BD45" s="4">
        <v>133</v>
      </c>
    </row>
    <row r="46" ht="12"/>
    <row r="47" spans="67:69" ht="12">
      <c r="BO47" s="21"/>
      <c r="BP47" s="21"/>
      <c r="BQ47" s="21"/>
    </row>
    <row r="48" spans="1:69" ht="12">
      <c r="A48" s="18">
        <v>304</v>
      </c>
      <c r="B48" s="18">
        <v>1309</v>
      </c>
      <c r="C48" s="18" t="s">
        <v>143</v>
      </c>
      <c r="D48" s="18">
        <v>23</v>
      </c>
      <c r="E48" s="18" t="s">
        <v>148</v>
      </c>
      <c r="F48" s="18">
        <v>1</v>
      </c>
      <c r="G48" s="18">
        <v>82</v>
      </c>
      <c r="H48" s="18">
        <v>84</v>
      </c>
      <c r="I48" s="16">
        <v>131.82</v>
      </c>
      <c r="J48" s="17">
        <v>12</v>
      </c>
      <c r="K48" s="17">
        <v>15</v>
      </c>
      <c r="L48" s="17" t="s">
        <v>109</v>
      </c>
      <c r="M48" s="17">
        <v>15</v>
      </c>
      <c r="N48" t="s">
        <v>769</v>
      </c>
      <c r="O48" s="5" t="str">
        <f>VLOOKUP(N48,NewPcLog!J:L,2)</f>
        <v>Troctolitic Gabbro</v>
      </c>
      <c r="P48" s="5">
        <f>VLOOKUP(N48,NewPcLog!J:L,3)</f>
        <v>5</v>
      </c>
      <c r="R48" s="8">
        <v>11.73</v>
      </c>
      <c r="S48" s="4">
        <v>228.37</v>
      </c>
      <c r="T48" s="4">
        <v>40.06</v>
      </c>
      <c r="U48" s="1">
        <v>0.00091203</v>
      </c>
      <c r="W48" t="s">
        <v>13</v>
      </c>
      <c r="Y48" s="5" t="s">
        <v>309</v>
      </c>
      <c r="Z48" s="5" t="s">
        <v>148</v>
      </c>
      <c r="AA48" s="5">
        <v>4</v>
      </c>
      <c r="AB48" s="5" t="s">
        <v>12</v>
      </c>
      <c r="AC48" s="5">
        <v>5.4</v>
      </c>
      <c r="AD48" s="6">
        <v>238.2</v>
      </c>
      <c r="AE48" s="6">
        <v>-29.1</v>
      </c>
      <c r="AF48" s="5">
        <v>30</v>
      </c>
      <c r="AG48" s="5">
        <v>100</v>
      </c>
      <c r="AH48" s="5">
        <v>0.0005</v>
      </c>
      <c r="AI48" s="5"/>
      <c r="AQ48" s="48"/>
      <c r="AR48" s="48"/>
      <c r="AX48" s="18" t="s">
        <v>309</v>
      </c>
      <c r="AY48" s="18">
        <v>68.03</v>
      </c>
      <c r="AZ48" s="18">
        <v>43.69</v>
      </c>
      <c r="BB48" t="s">
        <v>309</v>
      </c>
      <c r="BC48" s="15">
        <f aca="true" t="shared" si="1" ref="BC48:BC111">BD48*(10/R48)*0.000001</f>
        <v>0.00017817561807331628</v>
      </c>
      <c r="BD48" s="4">
        <v>209</v>
      </c>
      <c r="BO48" s="21"/>
      <c r="BP48" s="21"/>
      <c r="BQ48" s="21"/>
    </row>
    <row r="49" spans="1:80" ht="12">
      <c r="A49" s="18">
        <v>304</v>
      </c>
      <c r="B49" s="18">
        <v>1309</v>
      </c>
      <c r="C49" s="18" t="s">
        <v>143</v>
      </c>
      <c r="D49" s="18">
        <v>23</v>
      </c>
      <c r="E49" s="18" t="s">
        <v>148</v>
      </c>
      <c r="F49" s="18">
        <v>2</v>
      </c>
      <c r="G49" s="18">
        <v>95</v>
      </c>
      <c r="H49" s="18">
        <v>97</v>
      </c>
      <c r="I49" s="16">
        <v>133.45</v>
      </c>
      <c r="J49" s="17">
        <v>12</v>
      </c>
      <c r="K49" s="17">
        <v>11</v>
      </c>
      <c r="L49" s="17" t="s">
        <v>109</v>
      </c>
      <c r="M49" s="17">
        <v>11</v>
      </c>
      <c r="N49" t="s">
        <v>1061</v>
      </c>
      <c r="O49" s="5" t="str">
        <f>VLOOKUP(N49,NewPcLog!J:L,2)</f>
        <v>Serpentinized Peridotite</v>
      </c>
      <c r="P49" s="5">
        <f>VLOOKUP(N49,NewPcLog!J:L,3)</f>
        <v>7</v>
      </c>
      <c r="R49" s="8">
        <v>10.97</v>
      </c>
      <c r="S49" s="4">
        <v>172.47</v>
      </c>
      <c r="T49" s="4">
        <v>62.54</v>
      </c>
      <c r="U49" s="1">
        <v>1.1597</v>
      </c>
      <c r="W49" t="s">
        <v>13</v>
      </c>
      <c r="Y49" s="5" t="s">
        <v>310</v>
      </c>
      <c r="Z49" s="5" t="s">
        <v>148</v>
      </c>
      <c r="AA49" s="5">
        <v>5</v>
      </c>
      <c r="AB49" s="5" t="s">
        <v>12</v>
      </c>
      <c r="AC49" s="5">
        <v>3.2</v>
      </c>
      <c r="AD49" s="6">
        <v>160.2</v>
      </c>
      <c r="AE49" s="6">
        <v>-53.6</v>
      </c>
      <c r="AF49" s="5">
        <v>20</v>
      </c>
      <c r="AG49" s="5">
        <v>40</v>
      </c>
      <c r="AH49" s="5">
        <v>0.1133</v>
      </c>
      <c r="AI49" s="5"/>
      <c r="AQ49" s="48"/>
      <c r="AR49" s="48"/>
      <c r="AX49" s="18" t="s">
        <v>310</v>
      </c>
      <c r="AY49" s="18">
        <v>3.34</v>
      </c>
      <c r="AZ49" s="18">
        <v>3.5</v>
      </c>
      <c r="BB49" t="s">
        <v>310</v>
      </c>
      <c r="BC49" s="15">
        <f t="shared" si="1"/>
        <v>0.0074824977210574285</v>
      </c>
      <c r="BD49" s="4">
        <v>8208.3</v>
      </c>
      <c r="BE49" s="45">
        <v>0.00024</v>
      </c>
      <c r="BF49" s="14">
        <v>0.343804</v>
      </c>
      <c r="BG49" s="4">
        <v>26.2</v>
      </c>
      <c r="BH49" s="4">
        <v>1</v>
      </c>
      <c r="BI49" s="14">
        <v>0.340027</v>
      </c>
      <c r="BJ49" s="4">
        <v>295.8</v>
      </c>
      <c r="BK49" s="4">
        <v>17.7</v>
      </c>
      <c r="BL49" s="14">
        <v>0.31617</v>
      </c>
      <c r="BM49" s="4">
        <v>119.4</v>
      </c>
      <c r="BN49" s="4">
        <v>72.3</v>
      </c>
      <c r="BO49" s="3">
        <v>3016.02</v>
      </c>
      <c r="BP49" s="3">
        <v>119.79</v>
      </c>
      <c r="BQ49" s="3">
        <v>4778.64</v>
      </c>
      <c r="BR49" s="20">
        <f>BF49/BL49</f>
        <v>1.087402346838726</v>
      </c>
      <c r="BS49" s="20">
        <f>BI49/BL49</f>
        <v>1.075456241895183</v>
      </c>
      <c r="BT49" s="20">
        <f>BF49/BI49</f>
        <v>1.0111079414281807</v>
      </c>
      <c r="BU49" s="31">
        <f>EXP(SQRT(2*((LN(BF49)-(LN(BF49)+LN(BI49)+LN(BL49))/3)^2+(LN(BI49)-(LN(BF49)+LN(BI49)+LN(BL49))/3)^2+(LN(BL49)-(LN(BF49)+LN(BI49)+LN(BL49))/3)^2)))</f>
        <v>1.095322786235537</v>
      </c>
      <c r="BV49" s="31">
        <f>(2*LN(BI49)-LN(BF49)-LN(BL49))/(LN(BF49)-LN(BL49))</f>
        <v>0.7363294109582951</v>
      </c>
      <c r="BW49" s="4">
        <f>IF((BM49-(AD49-180))&gt;360,(BM49-(AD49-180))-360,IF((BM49-(AD49-180))&lt;0,(BM49-(AD49-180))+360,(BM49-(AD49-180))))</f>
        <v>139.20000000000002</v>
      </c>
      <c r="BX49" s="4">
        <f>BN49</f>
        <v>72.3</v>
      </c>
      <c r="BY49" s="4">
        <f>IF((BJ49-(AD49-180))&gt;360,(BJ49-(AD49-180))-360,IF((BJ49-(AD49-180))&lt;0,(BJ49-(AD49-180))+360,(BJ49-(AD49-180))))</f>
        <v>315.6</v>
      </c>
      <c r="BZ49" s="4">
        <f>BK49</f>
        <v>17.7</v>
      </c>
      <c r="CA49" s="4">
        <f>IF((BG49-(AD49-180))&gt;360,(BG49-(AD49-180))-360,IF((BG49-(AD49-180))&lt;0,(BG49-(AD49-180))+360,(BG49-(AD49-180))))</f>
        <v>46.000000000000014</v>
      </c>
      <c r="CB49" s="4">
        <f>BH49</f>
        <v>1</v>
      </c>
    </row>
    <row r="50" spans="1:80" ht="12">
      <c r="A50" s="18">
        <v>304</v>
      </c>
      <c r="B50" s="18">
        <v>1309</v>
      </c>
      <c r="C50" s="18" t="s">
        <v>143</v>
      </c>
      <c r="D50" s="18">
        <v>24</v>
      </c>
      <c r="E50" s="18" t="s">
        <v>148</v>
      </c>
      <c r="F50" s="18">
        <v>1</v>
      </c>
      <c r="G50" s="18">
        <v>125</v>
      </c>
      <c r="H50" s="18">
        <v>127</v>
      </c>
      <c r="I50" s="16">
        <v>139.15</v>
      </c>
      <c r="J50" s="17">
        <v>12</v>
      </c>
      <c r="K50" s="17">
        <v>15</v>
      </c>
      <c r="L50" s="17" t="s">
        <v>109</v>
      </c>
      <c r="M50" s="17">
        <v>15</v>
      </c>
      <c r="N50" t="s">
        <v>1081</v>
      </c>
      <c r="O50" s="5" t="str">
        <f>VLOOKUP(N50,NewPcLog!J:L,2)</f>
        <v>Olivine Gabbro</v>
      </c>
      <c r="P50" s="5">
        <f>VLOOKUP(N50,NewPcLog!J:L,3)</f>
        <v>5</v>
      </c>
      <c r="R50" s="8">
        <v>10.6</v>
      </c>
      <c r="S50" s="4">
        <v>153.36</v>
      </c>
      <c r="T50" s="4">
        <v>-26.34</v>
      </c>
      <c r="U50" s="1">
        <v>0.02538</v>
      </c>
      <c r="W50" t="s">
        <v>13</v>
      </c>
      <c r="Y50" s="5" t="s">
        <v>311</v>
      </c>
      <c r="Z50" s="5" t="s">
        <v>148</v>
      </c>
      <c r="AA50" s="5">
        <v>6</v>
      </c>
      <c r="AB50" s="5" t="s">
        <v>12</v>
      </c>
      <c r="AC50" s="5">
        <v>2.9</v>
      </c>
      <c r="AD50" s="6">
        <v>151.1</v>
      </c>
      <c r="AE50" s="6">
        <v>-55.3</v>
      </c>
      <c r="AF50" s="5">
        <v>40</v>
      </c>
      <c r="AG50" s="5">
        <v>140</v>
      </c>
      <c r="AH50" s="5">
        <v>0.0231</v>
      </c>
      <c r="AI50" s="5"/>
      <c r="AM50" s="48" t="s">
        <v>143</v>
      </c>
      <c r="AN50" s="48">
        <v>3</v>
      </c>
      <c r="AO50" s="48" t="s">
        <v>12</v>
      </c>
      <c r="AP50" s="48">
        <v>2.1</v>
      </c>
      <c r="AQ50" s="48">
        <v>172.4</v>
      </c>
      <c r="AR50" s="48">
        <v>75.6</v>
      </c>
      <c r="AS50" s="48">
        <v>0</v>
      </c>
      <c r="AT50" s="48">
        <v>10</v>
      </c>
      <c r="AU50" s="48">
        <v>0.0163</v>
      </c>
      <c r="AX50" s="18" t="s">
        <v>311</v>
      </c>
      <c r="AY50" s="18">
        <v>85.02</v>
      </c>
      <c r="AZ50" s="18">
        <v>43.37</v>
      </c>
      <c r="BB50" t="s">
        <v>311</v>
      </c>
      <c r="BC50" s="15">
        <f t="shared" si="1"/>
        <v>0.00047122641509433964</v>
      </c>
      <c r="BD50" s="4">
        <v>499.5</v>
      </c>
      <c r="BE50" s="45">
        <v>0.00067</v>
      </c>
      <c r="BF50" s="14">
        <v>0.337497</v>
      </c>
      <c r="BG50" s="4">
        <v>12.5</v>
      </c>
      <c r="BH50" s="4">
        <v>71.9</v>
      </c>
      <c r="BI50" s="14">
        <v>0.333011</v>
      </c>
      <c r="BJ50" s="4">
        <v>199.6</v>
      </c>
      <c r="BK50" s="4">
        <v>18</v>
      </c>
      <c r="BL50" s="14">
        <v>0.329492</v>
      </c>
      <c r="BM50" s="4">
        <v>108.9</v>
      </c>
      <c r="BN50" s="4">
        <v>2.1</v>
      </c>
      <c r="BO50" s="3">
        <v>28.44</v>
      </c>
      <c r="BP50" s="3">
        <v>22.23</v>
      </c>
      <c r="BQ50" s="3">
        <v>13.67</v>
      </c>
      <c r="BR50" s="20">
        <f>BF50/BL50</f>
        <v>1.024294975295303</v>
      </c>
      <c r="BS50" s="20">
        <f>BI50/BL50</f>
        <v>1.0106800772097653</v>
      </c>
      <c r="BT50" s="20">
        <f>BF50/BI50</f>
        <v>1.0134710264826086</v>
      </c>
      <c r="BU50" s="31">
        <f>EXP(SQRT(2*((LN(BF50)-(LN(BF50)+LN(BI50)+LN(BL50))/3)^2+(LN(BI50)-(LN(BF50)+LN(BI50)+LN(BL50))/3)^2+(LN(BL50)-(LN(BF50)+LN(BI50)+LN(BL50))/3)^2)))</f>
        <v>1.0243490001306916</v>
      </c>
      <c r="BV50" s="31">
        <f>(2*LN(BI50)-LN(BF50)-LN(BL50))/(LN(BF50)-LN(BL50))</f>
        <v>-0.11488035543177222</v>
      </c>
      <c r="BW50" s="4">
        <f>IF((BM50-(AD50-180))&gt;360,(BM50-(AD50-180))-360,IF((BM50-(AD50-180))&lt;0,(BM50-(AD50-180))+360,(BM50-(AD50-180))))</f>
        <v>137.8</v>
      </c>
      <c r="BX50" s="4">
        <f>BN50</f>
        <v>2.1</v>
      </c>
      <c r="BY50" s="4">
        <f>IF((BJ50-(AD50-180))&gt;360,(BJ50-(AD50-180))-360,IF((BJ50-(AD50-180))&lt;0,(BJ50-(AD50-180))+360,(BJ50-(AD50-180))))</f>
        <v>228.5</v>
      </c>
      <c r="BZ50" s="4">
        <f>BK50</f>
        <v>18</v>
      </c>
      <c r="CA50" s="4">
        <f>IF((BG50-(AD50-180))&gt;360,(BG50-(AD50-180))-360,IF((BG50-(AD50-180))&lt;0,(BG50-(AD50-180))+360,(BG50-(AD50-180))))</f>
        <v>41.400000000000006</v>
      </c>
      <c r="CB50" s="4">
        <f>BH50</f>
        <v>71.9</v>
      </c>
    </row>
    <row r="51" spans="1:80" ht="12">
      <c r="A51" s="18">
        <v>304</v>
      </c>
      <c r="B51" s="18">
        <v>1309</v>
      </c>
      <c r="C51" s="18" t="s">
        <v>143</v>
      </c>
      <c r="D51" s="18">
        <v>25</v>
      </c>
      <c r="E51" s="18" t="s">
        <v>148</v>
      </c>
      <c r="F51" s="18">
        <v>3</v>
      </c>
      <c r="G51" s="18">
        <v>26</v>
      </c>
      <c r="H51" s="18">
        <v>28</v>
      </c>
      <c r="I51" s="16">
        <v>145.81</v>
      </c>
      <c r="J51" s="17">
        <v>12</v>
      </c>
      <c r="K51" s="17">
        <v>2</v>
      </c>
      <c r="L51" s="17" t="s">
        <v>109</v>
      </c>
      <c r="M51" s="17">
        <v>2</v>
      </c>
      <c r="N51" t="s">
        <v>1121</v>
      </c>
      <c r="O51" s="5" t="str">
        <f>VLOOKUP(N51,NewPcLog!J:L,2)</f>
        <v>Olivine Bearing Gabbro</v>
      </c>
      <c r="P51" s="5">
        <f>VLOOKUP(N51,NewPcLog!J:L,3)</f>
        <v>4</v>
      </c>
      <c r="R51" s="8">
        <v>10.6</v>
      </c>
      <c r="S51" s="4">
        <v>31.99</v>
      </c>
      <c r="T51" s="4">
        <v>-20.75</v>
      </c>
      <c r="U51" s="1">
        <v>0.023174999999999998</v>
      </c>
      <c r="W51" t="s">
        <v>13</v>
      </c>
      <c r="Y51" s="5" t="s">
        <v>312</v>
      </c>
      <c r="Z51" s="5" t="s">
        <v>148</v>
      </c>
      <c r="AA51" s="5">
        <v>5</v>
      </c>
      <c r="AB51" s="5" t="s">
        <v>12</v>
      </c>
      <c r="AC51" s="5">
        <v>4.8</v>
      </c>
      <c r="AD51" s="6">
        <v>17.4</v>
      </c>
      <c r="AE51" s="6">
        <v>-57</v>
      </c>
      <c r="AF51" s="5">
        <v>50</v>
      </c>
      <c r="AG51" s="5">
        <v>140</v>
      </c>
      <c r="AH51" s="5">
        <v>0.0215</v>
      </c>
      <c r="AI51" s="5"/>
      <c r="AM51" s="48" t="s">
        <v>148</v>
      </c>
      <c r="AN51" s="48">
        <v>6</v>
      </c>
      <c r="AO51" s="48" t="s">
        <v>12</v>
      </c>
      <c r="AP51" s="48">
        <v>1.9</v>
      </c>
      <c r="AQ51" s="48">
        <v>44.6</v>
      </c>
      <c r="AR51" s="48">
        <v>-56.7</v>
      </c>
      <c r="AS51" s="48">
        <v>20</v>
      </c>
      <c r="AT51" s="48">
        <v>50</v>
      </c>
      <c r="AU51" s="48">
        <v>0.0098</v>
      </c>
      <c r="AX51" s="18" t="s">
        <v>312</v>
      </c>
      <c r="AY51" s="18">
        <v>87.44</v>
      </c>
      <c r="AZ51" s="18">
        <v>43.36</v>
      </c>
      <c r="BB51" t="s">
        <v>312</v>
      </c>
      <c r="BC51" s="15">
        <f t="shared" si="1"/>
        <v>0.000399622641509434</v>
      </c>
      <c r="BD51" s="4">
        <v>423.6</v>
      </c>
      <c r="BE51" s="45">
        <v>0.00185</v>
      </c>
      <c r="BF51" s="14">
        <v>0.339396</v>
      </c>
      <c r="BG51" s="4">
        <v>301.4</v>
      </c>
      <c r="BH51" s="4">
        <v>54.4</v>
      </c>
      <c r="BI51" s="14">
        <v>0.333991</v>
      </c>
      <c r="BJ51" s="4">
        <v>74.4</v>
      </c>
      <c r="BK51" s="4">
        <v>26.1</v>
      </c>
      <c r="BL51" s="14">
        <v>0.326613</v>
      </c>
      <c r="BM51" s="4">
        <v>176.1</v>
      </c>
      <c r="BN51" s="4">
        <v>22.5</v>
      </c>
      <c r="BO51" s="3">
        <v>9.65</v>
      </c>
      <c r="BP51" s="3">
        <v>4.28</v>
      </c>
      <c r="BQ51" s="3">
        <v>7.98</v>
      </c>
      <c r="BR51" s="20">
        <f>BF51/BL51</f>
        <v>1.039138062477611</v>
      </c>
      <c r="BS51" s="20">
        <f>BI51/BL51</f>
        <v>1.0225894254056023</v>
      </c>
      <c r="BT51" s="20">
        <f>BF51/BI51</f>
        <v>1.016183070801309</v>
      </c>
      <c r="BU51" s="31">
        <f>EXP(SQRT(2*((LN(BF51)-(LN(BF51)+LN(BI51)+LN(BL51))/3)^2+(LN(BI51)-(LN(BF51)+LN(BI51)+LN(BL51))/3)^2+(LN(BL51)-(LN(BF51)+LN(BI51)+LN(BL51))/3)^2)))</f>
        <v>1.039315851046543</v>
      </c>
      <c r="BV51" s="31">
        <f>(2*LN(BI51)-LN(BF51)-LN(BL51))/(LN(BF51)-LN(BL51))</f>
        <v>0.16369582694322382</v>
      </c>
      <c r="BW51" s="4">
        <f>IF((BM51-(AD51-180))&gt;360,(BM51-(AD51-180))-360,IF((BM51-(AD51-180))&lt;0,(BM51-(AD51-180))+360,(BM51-(AD51-180))))</f>
        <v>338.7</v>
      </c>
      <c r="BX51" s="4">
        <f>BN51</f>
        <v>22.5</v>
      </c>
      <c r="BY51" s="4">
        <f>IF((BJ51-(AD51-180))&gt;360,(BJ51-(AD51-180))-360,IF((BJ51-(AD51-180))&lt;0,(BJ51-(AD51-180))+360,(BJ51-(AD51-180))))</f>
        <v>237</v>
      </c>
      <c r="BZ51" s="4">
        <f>BK51</f>
        <v>26.1</v>
      </c>
      <c r="CA51" s="4">
        <f>IF((BG51-(AD51-180))&gt;360,(BG51-(AD51-180))-360,IF((BG51-(AD51-180))&lt;0,(BG51-(AD51-180))+360,(BG51-(AD51-180))))</f>
        <v>104</v>
      </c>
      <c r="CB51" s="4">
        <f>BH51</f>
        <v>54.4</v>
      </c>
    </row>
    <row r="52" spans="1:56" ht="12">
      <c r="A52" s="18">
        <v>304</v>
      </c>
      <c r="B52" s="18">
        <v>1309</v>
      </c>
      <c r="C52" s="18" t="s">
        <v>143</v>
      </c>
      <c r="D52" s="18">
        <v>26</v>
      </c>
      <c r="E52" s="18" t="s">
        <v>148</v>
      </c>
      <c r="F52" s="18">
        <v>1</v>
      </c>
      <c r="G52" s="18">
        <v>16</v>
      </c>
      <c r="H52" s="18">
        <v>18</v>
      </c>
      <c r="I52" s="16">
        <v>147.76</v>
      </c>
      <c r="J52" s="17">
        <v>12</v>
      </c>
      <c r="K52" s="17">
        <v>4</v>
      </c>
      <c r="L52" s="17" t="s">
        <v>109</v>
      </c>
      <c r="M52" s="17">
        <v>4</v>
      </c>
      <c r="N52" t="s">
        <v>864</v>
      </c>
      <c r="O52" s="5" t="str">
        <f>VLOOKUP(N52,NewPcLog!J:L,2)</f>
        <v>Orthopyroxene Bearing Gabbro</v>
      </c>
      <c r="P52" s="5">
        <f>VLOOKUP(N52,NewPcLog!J:L,3)</f>
        <v>4</v>
      </c>
      <c r="R52" s="8">
        <v>11.1</v>
      </c>
      <c r="S52" s="4">
        <v>5.35</v>
      </c>
      <c r="T52" s="4">
        <v>-46.31</v>
      </c>
      <c r="U52" s="1">
        <v>0.071855</v>
      </c>
      <c r="W52" t="s">
        <v>13</v>
      </c>
      <c r="Y52" s="5" t="s">
        <v>313</v>
      </c>
      <c r="Z52" s="5" t="s">
        <v>148</v>
      </c>
      <c r="AA52" s="5">
        <v>6</v>
      </c>
      <c r="AB52" s="5" t="s">
        <v>12</v>
      </c>
      <c r="AC52" s="5">
        <v>1.3</v>
      </c>
      <c r="AD52" s="6">
        <v>356.6</v>
      </c>
      <c r="AE52" s="6">
        <v>-47.4</v>
      </c>
      <c r="AF52" s="5">
        <v>40</v>
      </c>
      <c r="AG52" s="5">
        <v>140</v>
      </c>
      <c r="AH52" s="5">
        <v>0.0546</v>
      </c>
      <c r="AI52" s="5"/>
      <c r="AQ52" s="48"/>
      <c r="AR52" s="48"/>
      <c r="AX52" s="18" t="s">
        <v>313</v>
      </c>
      <c r="AY52" s="18">
        <v>99.61</v>
      </c>
      <c r="AZ52" s="18">
        <v>90</v>
      </c>
      <c r="BB52" t="s">
        <v>313</v>
      </c>
      <c r="BC52" s="15">
        <f t="shared" si="1"/>
        <v>0.00027477477477477475</v>
      </c>
      <c r="BD52" s="4">
        <v>305</v>
      </c>
    </row>
    <row r="53" spans="1:80" ht="12">
      <c r="A53" s="18">
        <v>304</v>
      </c>
      <c r="B53" s="18">
        <v>1309</v>
      </c>
      <c r="C53" s="18" t="s">
        <v>143</v>
      </c>
      <c r="D53" s="18">
        <v>26</v>
      </c>
      <c r="E53" s="18" t="s">
        <v>148</v>
      </c>
      <c r="F53" s="18">
        <v>1</v>
      </c>
      <c r="G53" s="18">
        <v>91</v>
      </c>
      <c r="H53" s="18">
        <v>93</v>
      </c>
      <c r="I53" s="16">
        <v>148.51</v>
      </c>
      <c r="J53" s="17">
        <v>12</v>
      </c>
      <c r="K53" s="17">
        <v>9</v>
      </c>
      <c r="L53" s="17" t="s">
        <v>109</v>
      </c>
      <c r="M53" s="17">
        <v>9</v>
      </c>
      <c r="N53" t="s">
        <v>870</v>
      </c>
      <c r="O53" s="5" t="str">
        <f>VLOOKUP(N53,NewPcLog!J:L,2)</f>
        <v>Recrystallized Gabbro</v>
      </c>
      <c r="P53" s="5">
        <f>VLOOKUP(N53,NewPcLog!J:L,3)</f>
        <v>4</v>
      </c>
      <c r="R53" s="8">
        <v>11.7</v>
      </c>
      <c r="S53" s="4">
        <v>234.89</v>
      </c>
      <c r="T53" s="4">
        <v>-46.03</v>
      </c>
      <c r="U53" s="1">
        <v>0.048901</v>
      </c>
      <c r="W53" t="s">
        <v>30</v>
      </c>
      <c r="Y53" s="5" t="s">
        <v>314</v>
      </c>
      <c r="Z53" s="5" t="s">
        <v>148</v>
      </c>
      <c r="AA53" s="5">
        <v>8</v>
      </c>
      <c r="AB53" s="5" t="s">
        <v>12</v>
      </c>
      <c r="AC53" s="5">
        <v>1.8</v>
      </c>
      <c r="AD53" s="6">
        <v>236.6</v>
      </c>
      <c r="AE53" s="6">
        <v>-50.8</v>
      </c>
      <c r="AF53" s="5">
        <v>540</v>
      </c>
      <c r="AG53" s="5">
        <v>620</v>
      </c>
      <c r="AH53" s="5">
        <v>0.048</v>
      </c>
      <c r="AI53" s="5"/>
      <c r="AQ53" s="48"/>
      <c r="AR53" s="48"/>
      <c r="AX53" s="18" t="s">
        <v>314</v>
      </c>
      <c r="AY53" s="18">
        <v>569.91</v>
      </c>
      <c r="AZ53" s="18">
        <v>560.32</v>
      </c>
      <c r="BB53" t="s">
        <v>314</v>
      </c>
      <c r="BC53" s="15">
        <f t="shared" si="1"/>
        <v>0.0003248717948717949</v>
      </c>
      <c r="BD53" s="4">
        <v>380.1</v>
      </c>
      <c r="BE53" s="45">
        <v>0.00133</v>
      </c>
      <c r="BF53" s="14">
        <v>0.342001</v>
      </c>
      <c r="BG53" s="4">
        <v>117.4</v>
      </c>
      <c r="BH53" s="4">
        <v>61.4</v>
      </c>
      <c r="BI53" s="14">
        <v>0.333003</v>
      </c>
      <c r="BJ53" s="4">
        <v>237.9</v>
      </c>
      <c r="BK53" s="4">
        <v>15.5</v>
      </c>
      <c r="BL53" s="14">
        <v>0.324997</v>
      </c>
      <c r="BM53" s="4">
        <v>334.8</v>
      </c>
      <c r="BN53" s="4">
        <v>23.4</v>
      </c>
      <c r="BO53" s="3">
        <v>32.88</v>
      </c>
      <c r="BP53" s="3">
        <v>22.99</v>
      </c>
      <c r="BQ53" s="3">
        <v>18.2</v>
      </c>
      <c r="BR53" s="20">
        <f>BF53/BL53</f>
        <v>1.0523204829583044</v>
      </c>
      <c r="BS53" s="20">
        <f>BI53/BL53</f>
        <v>1.0246340735452943</v>
      </c>
      <c r="BT53" s="20">
        <f>BF53/BI53</f>
        <v>1.0270207775905924</v>
      </c>
      <c r="BU53" s="31">
        <f>EXP(SQRT(2*((LN(BF53)-(LN(BF53)+LN(BI53)+LN(BL53))/3)^2+(LN(BI53)-(LN(BF53)+LN(BI53)+LN(BL53))/3)^2+(LN(BL53)-(LN(BF53)+LN(BI53)+LN(BL53))/3)^2)))</f>
        <v>1.0523390962659138</v>
      </c>
      <c r="BV53" s="31">
        <f>(2*LN(BI53)-LN(BF53)-LN(BL53))/(LN(BF53)-LN(BL53))</f>
        <v>-0.04562194414477683</v>
      </c>
      <c r="BW53" s="4">
        <f>IF((BM53-(AD53-180))&gt;360,(BM53-(AD53-180))-360,IF((BM53-(AD53-180))&lt;0,(BM53-(AD53-180))+360,(BM53-(AD53-180))))</f>
        <v>278.20000000000005</v>
      </c>
      <c r="BX53" s="4">
        <f>BN53</f>
        <v>23.4</v>
      </c>
      <c r="BY53" s="4">
        <f>IF((BJ53-(AD53-180))&gt;360,(BJ53-(AD53-180))-360,IF((BJ53-(AD53-180))&lt;0,(BJ53-(AD53-180))+360,(BJ53-(AD53-180))))</f>
        <v>181.3</v>
      </c>
      <c r="BZ53" s="4">
        <f>BK53</f>
        <v>15.5</v>
      </c>
      <c r="CA53" s="4">
        <f>IF((BG53-(AD53-180))&gt;360,(BG53-(AD53-180))-360,IF((BG53-(AD53-180))&lt;0,(BG53-(AD53-180))+360,(BG53-(AD53-180))))</f>
        <v>60.80000000000001</v>
      </c>
      <c r="CB53" s="4">
        <f>BH53</f>
        <v>61.4</v>
      </c>
    </row>
    <row r="54" spans="1:80" ht="12">
      <c r="A54" s="18">
        <v>304</v>
      </c>
      <c r="B54" s="18">
        <v>1309</v>
      </c>
      <c r="C54" s="18" t="s">
        <v>143</v>
      </c>
      <c r="D54" s="18">
        <v>26</v>
      </c>
      <c r="E54" s="18" t="s">
        <v>148</v>
      </c>
      <c r="F54" s="18">
        <v>2</v>
      </c>
      <c r="G54" s="18">
        <v>130</v>
      </c>
      <c r="H54" s="18">
        <v>132</v>
      </c>
      <c r="I54" s="16">
        <v>149.99</v>
      </c>
      <c r="J54" s="17">
        <v>12</v>
      </c>
      <c r="K54" s="17">
        <v>9</v>
      </c>
      <c r="L54" s="17" t="s">
        <v>109</v>
      </c>
      <c r="M54" s="17">
        <v>9</v>
      </c>
      <c r="N54" t="s">
        <v>879</v>
      </c>
      <c r="O54" s="5" t="str">
        <f>VLOOKUP(N54,NewPcLog!J:L,2)</f>
        <v>Olivine Bearing Gabbro</v>
      </c>
      <c r="P54" s="5">
        <f>VLOOKUP(N54,NewPcLog!J:L,3)</f>
        <v>4</v>
      </c>
      <c r="R54" s="8">
        <v>10.45</v>
      </c>
      <c r="S54" s="4">
        <v>41.17</v>
      </c>
      <c r="T54" s="4">
        <v>-26.8</v>
      </c>
      <c r="U54" s="1">
        <v>0.036613</v>
      </c>
      <c r="W54" t="s">
        <v>13</v>
      </c>
      <c r="Y54" s="5" t="s">
        <v>315</v>
      </c>
      <c r="Z54" s="5" t="s">
        <v>148</v>
      </c>
      <c r="AA54" s="5">
        <v>4</v>
      </c>
      <c r="AB54" s="5" t="s">
        <v>12</v>
      </c>
      <c r="AC54" s="5">
        <v>2.8</v>
      </c>
      <c r="AD54" s="6">
        <v>44.5</v>
      </c>
      <c r="AE54" s="6">
        <v>-59</v>
      </c>
      <c r="AF54" s="5">
        <v>50</v>
      </c>
      <c r="AG54" s="5">
        <v>100</v>
      </c>
      <c r="AH54" s="5">
        <v>0.0197</v>
      </c>
      <c r="AI54" s="5"/>
      <c r="AM54" s="48" t="s">
        <v>148</v>
      </c>
      <c r="AN54" s="48">
        <v>8</v>
      </c>
      <c r="AO54" s="48" t="s">
        <v>12</v>
      </c>
      <c r="AP54" s="48">
        <v>2.1</v>
      </c>
      <c r="AQ54" s="48">
        <v>20.6</v>
      </c>
      <c r="AR54" s="48">
        <v>-62.9</v>
      </c>
      <c r="AS54" s="48">
        <v>10</v>
      </c>
      <c r="AT54" s="48">
        <v>50</v>
      </c>
      <c r="AU54" s="48">
        <v>0.0416</v>
      </c>
      <c r="AX54" s="18" t="s">
        <v>315</v>
      </c>
      <c r="AY54" s="18">
        <v>70.79</v>
      </c>
      <c r="AZ54" s="18">
        <v>20.96</v>
      </c>
      <c r="BB54" t="s">
        <v>315</v>
      </c>
      <c r="BC54" s="15">
        <f t="shared" si="1"/>
        <v>0.0007641148325358853</v>
      </c>
      <c r="BD54" s="4">
        <v>798.5</v>
      </c>
      <c r="BE54" s="45">
        <v>0.00077</v>
      </c>
      <c r="BF54" s="14">
        <v>0.343701</v>
      </c>
      <c r="BG54" s="4">
        <v>20.5</v>
      </c>
      <c r="BH54" s="4">
        <v>67.4</v>
      </c>
      <c r="BI54" s="14">
        <v>0.330306</v>
      </c>
      <c r="BJ54" s="4">
        <v>166.8</v>
      </c>
      <c r="BK54" s="4">
        <v>19.1</v>
      </c>
      <c r="BL54" s="14">
        <v>0.325993</v>
      </c>
      <c r="BM54" s="4">
        <v>260.9</v>
      </c>
      <c r="BN54" s="4">
        <v>11.6</v>
      </c>
      <c r="BO54" s="3">
        <v>115.89</v>
      </c>
      <c r="BP54" s="3">
        <v>152.41</v>
      </c>
      <c r="BQ54" s="3">
        <v>15.81</v>
      </c>
      <c r="BR54" s="20">
        <f>BF54/BL54</f>
        <v>1.054320184789244</v>
      </c>
      <c r="BS54" s="20">
        <f>BI54/BL54</f>
        <v>1.0132303454368652</v>
      </c>
      <c r="BT54" s="20">
        <f>BF54/BI54</f>
        <v>1.0405533051170732</v>
      </c>
      <c r="BU54" s="31">
        <f>EXP(SQRT(2*((LN(BF54)-(LN(BF54)+LN(BI54)+LN(BL54))/3)^2+(LN(BI54)-(LN(BF54)+LN(BI54)+LN(BL54))/3)^2+(LN(BL54)-(LN(BF54)+LN(BI54)+LN(BL54))/3)^2)))</f>
        <v>1.0566271846246973</v>
      </c>
      <c r="BV54" s="31">
        <f>(2*LN(BI54)-LN(BF54)-LN(BL54))/(LN(BF54)-LN(BL54))</f>
        <v>-0.5030420856860175</v>
      </c>
      <c r="BW54" s="4">
        <f>IF((BM54-(AD54-180))&gt;360,(BM54-(AD54-180))-360,IF((BM54-(AD54-180))&lt;0,(BM54-(AD54-180))+360,(BM54-(AD54-180))))</f>
        <v>36.39999999999998</v>
      </c>
      <c r="BX54" s="4">
        <f>BN54</f>
        <v>11.6</v>
      </c>
      <c r="BY54" s="4">
        <f>IF((BJ54-(AD54-180))&gt;360,(BJ54-(AD54-180))-360,IF((BJ54-(AD54-180))&lt;0,(BJ54-(AD54-180))+360,(BJ54-(AD54-180))))</f>
        <v>302.3</v>
      </c>
      <c r="BZ54" s="4">
        <f>BK54</f>
        <v>19.1</v>
      </c>
      <c r="CA54" s="4">
        <f>IF((BG54-(AD54-180))&gt;360,(BG54-(AD54-180))-360,IF((BG54-(AD54-180))&lt;0,(BG54-(AD54-180))+360,(BG54-(AD54-180))))</f>
        <v>156</v>
      </c>
      <c r="CB54" s="4">
        <f>BH54</f>
        <v>67.4</v>
      </c>
    </row>
    <row r="55" spans="1:80" ht="12">
      <c r="A55" s="18">
        <v>304</v>
      </c>
      <c r="B55" s="18">
        <v>1309</v>
      </c>
      <c r="C55" s="18" t="s">
        <v>143</v>
      </c>
      <c r="D55" s="18">
        <v>26</v>
      </c>
      <c r="E55" s="18" t="s">
        <v>148</v>
      </c>
      <c r="F55" s="18">
        <v>4</v>
      </c>
      <c r="G55" s="18">
        <v>34</v>
      </c>
      <c r="H55" s="18">
        <v>36</v>
      </c>
      <c r="I55" s="16">
        <v>151.48</v>
      </c>
      <c r="J55" s="17">
        <v>12</v>
      </c>
      <c r="K55" s="17">
        <v>1</v>
      </c>
      <c r="L55" s="17" t="s">
        <v>109</v>
      </c>
      <c r="M55" s="17">
        <v>1</v>
      </c>
      <c r="N55" t="s">
        <v>886</v>
      </c>
      <c r="O55" s="5" t="str">
        <f>VLOOKUP(N55,NewPcLog!J:L,2)</f>
        <v>Olivine Bearing Gabbro</v>
      </c>
      <c r="P55" s="5">
        <f>VLOOKUP(N55,NewPcLog!J:L,3)</f>
        <v>4</v>
      </c>
      <c r="R55" s="8">
        <v>11.23</v>
      </c>
      <c r="S55" s="4">
        <v>331.24</v>
      </c>
      <c r="T55" s="4">
        <v>38.27</v>
      </c>
      <c r="U55" s="1">
        <v>0.010256</v>
      </c>
      <c r="W55" t="s">
        <v>13</v>
      </c>
      <c r="Y55" s="5" t="s">
        <v>316</v>
      </c>
      <c r="Z55" s="5" t="s">
        <v>148</v>
      </c>
      <c r="AA55" s="5">
        <v>7</v>
      </c>
      <c r="AB55" s="5" t="s">
        <v>12</v>
      </c>
      <c r="AC55" s="5">
        <v>10.8</v>
      </c>
      <c r="AD55" s="6">
        <v>307.1</v>
      </c>
      <c r="AE55" s="6">
        <v>-44</v>
      </c>
      <c r="AF55" s="5">
        <v>15</v>
      </c>
      <c r="AG55" s="5">
        <v>50</v>
      </c>
      <c r="AH55" s="5">
        <v>0.0046</v>
      </c>
      <c r="AI55" s="5"/>
      <c r="AM55" s="48" t="s">
        <v>143</v>
      </c>
      <c r="AN55" s="48">
        <v>3</v>
      </c>
      <c r="AO55" s="48" t="s">
        <v>12</v>
      </c>
      <c r="AP55" s="48">
        <v>2.3</v>
      </c>
      <c r="AQ55" s="48">
        <v>151.5</v>
      </c>
      <c r="AR55" s="48">
        <v>88.6</v>
      </c>
      <c r="AS55" s="48">
        <v>0</v>
      </c>
      <c r="AT55" s="48">
        <v>10</v>
      </c>
      <c r="AU55" s="48">
        <v>0.0136</v>
      </c>
      <c r="AX55" s="18" t="s">
        <v>316</v>
      </c>
      <c r="AY55" s="18">
        <v>55.33</v>
      </c>
      <c r="AZ55" s="18">
        <v>9.55</v>
      </c>
      <c r="BB55" t="s">
        <v>316</v>
      </c>
      <c r="BC55" s="15">
        <f t="shared" si="1"/>
        <v>0.0004914514692787176</v>
      </c>
      <c r="BD55" s="4">
        <v>551.9</v>
      </c>
      <c r="BE55" s="45">
        <v>0.00128</v>
      </c>
      <c r="BF55" s="14">
        <v>0.335068</v>
      </c>
      <c r="BG55" s="4">
        <v>237</v>
      </c>
      <c r="BH55" s="4">
        <v>84.7</v>
      </c>
      <c r="BI55" s="14">
        <v>0.334242</v>
      </c>
      <c r="BJ55" s="4">
        <v>9.7</v>
      </c>
      <c r="BK55" s="4">
        <v>3.6</v>
      </c>
      <c r="BL55" s="14">
        <v>0.33069</v>
      </c>
      <c r="BM55" s="4">
        <v>99.9</v>
      </c>
      <c r="BN55" s="4">
        <v>3.9</v>
      </c>
      <c r="BO55" s="39">
        <v>2.64</v>
      </c>
      <c r="BP55" s="39">
        <v>0.21</v>
      </c>
      <c r="BQ55" s="39">
        <v>3.85</v>
      </c>
      <c r="BR55" s="20">
        <f>BF55/BL55</f>
        <v>1.0132389851522574</v>
      </c>
      <c r="BS55" s="20">
        <f>BI55/BL55</f>
        <v>1.0107411775378754</v>
      </c>
      <c r="BT55" s="20">
        <f>BF55/BI55</f>
        <v>1.0024712633361457</v>
      </c>
      <c r="BU55" s="31">
        <f>EXP(SQRT(2*((LN(BF55)-(LN(BF55)+LN(BI55)+LN(BL55))/3)^2+(LN(BI55)-(LN(BF55)+LN(BI55)+LN(BL55))/3)^2+(LN(BL55)-(LN(BF55)+LN(BI55)+LN(BL55))/3)^2)))</f>
        <v>1.0140795158751261</v>
      </c>
      <c r="BV55" s="31">
        <f>(2*LN(BI55)-LN(BF55)-LN(BL55))/(LN(BF55)-LN(BL55))</f>
        <v>0.6246665022373685</v>
      </c>
      <c r="BW55" s="40">
        <f>IF((BM55-(AD55-180))&gt;360,(BM55-(AD55-180))-360,IF((BM55-(AD55-180))&lt;0,(BM55-(AD55-180))+360,(BM55-(AD55-180))))</f>
        <v>332.79999999999995</v>
      </c>
      <c r="BX55" s="40">
        <f>BN55</f>
        <v>3.9</v>
      </c>
      <c r="BY55" s="40">
        <f>IF((BJ55-(AD55-180))&gt;360,(BJ55-(AD55-180))-360,IF((BJ55-(AD55-180))&lt;0,(BJ55-(AD55-180))+360,(BJ55-(AD55-180))))</f>
        <v>242.59999999999997</v>
      </c>
      <c r="BZ55" s="40">
        <f>BK55</f>
        <v>3.6</v>
      </c>
      <c r="CA55" s="40">
        <f>IF((BG55-(AD55-180))&gt;360,(BG55-(AD55-180))-360,IF((BG55-(AD55-180))&lt;0,(BG55-(AD55-180))+360,(BG55-(AD55-180))))</f>
        <v>109.89999999999998</v>
      </c>
      <c r="CB55" s="40">
        <f>BH55</f>
        <v>84.7</v>
      </c>
    </row>
    <row r="56" spans="1:56" ht="12">
      <c r="A56" s="18">
        <v>304</v>
      </c>
      <c r="B56" s="18">
        <v>1309</v>
      </c>
      <c r="C56" s="18" t="s">
        <v>143</v>
      </c>
      <c r="D56" s="18">
        <v>27</v>
      </c>
      <c r="E56" s="18" t="s">
        <v>148</v>
      </c>
      <c r="F56" s="18">
        <v>1</v>
      </c>
      <c r="G56" s="18">
        <v>88</v>
      </c>
      <c r="H56" s="18">
        <v>90</v>
      </c>
      <c r="I56" s="16">
        <v>153.18</v>
      </c>
      <c r="J56" s="17">
        <v>12</v>
      </c>
      <c r="K56" s="17">
        <v>9</v>
      </c>
      <c r="L56" s="17" t="s">
        <v>109</v>
      </c>
      <c r="M56" s="17">
        <v>9</v>
      </c>
      <c r="N56" t="s">
        <v>904</v>
      </c>
      <c r="O56" s="5" t="str">
        <f>VLOOKUP(N56,NewPcLog!J:L,2)</f>
        <v>Olivine Gabbro</v>
      </c>
      <c r="P56" s="5">
        <f>VLOOKUP(N56,NewPcLog!J:L,3)</f>
        <v>5</v>
      </c>
      <c r="R56" s="8">
        <v>10.15</v>
      </c>
      <c r="S56" s="4">
        <v>353.93</v>
      </c>
      <c r="T56" s="4">
        <v>24.94</v>
      </c>
      <c r="U56" s="1">
        <v>0.0043158</v>
      </c>
      <c r="W56" t="s">
        <v>13</v>
      </c>
      <c r="Y56" s="5" t="s">
        <v>317</v>
      </c>
      <c r="Z56" s="5" t="s">
        <v>148</v>
      </c>
      <c r="AA56" s="5">
        <v>11</v>
      </c>
      <c r="AB56" s="5" t="s">
        <v>12</v>
      </c>
      <c r="AC56" s="5">
        <v>5.3</v>
      </c>
      <c r="AD56" s="6">
        <v>358.1</v>
      </c>
      <c r="AE56" s="6">
        <v>-42.5</v>
      </c>
      <c r="AF56" s="5">
        <v>15</v>
      </c>
      <c r="AG56" s="5">
        <v>120</v>
      </c>
      <c r="AH56" s="5">
        <v>0.0052</v>
      </c>
      <c r="AI56" s="5"/>
      <c r="AM56" s="48" t="s">
        <v>143</v>
      </c>
      <c r="AN56" s="48">
        <v>3</v>
      </c>
      <c r="AO56" s="48" t="s">
        <v>12</v>
      </c>
      <c r="AP56" s="48">
        <v>1.4</v>
      </c>
      <c r="AQ56" s="48">
        <v>175</v>
      </c>
      <c r="AR56" s="48">
        <v>83.7</v>
      </c>
      <c r="AS56" s="48">
        <v>0</v>
      </c>
      <c r="AT56" s="48">
        <v>10</v>
      </c>
      <c r="AU56" s="48">
        <v>0.0058</v>
      </c>
      <c r="AX56" s="18" t="s">
        <v>317</v>
      </c>
      <c r="AY56" s="18">
        <v>60</v>
      </c>
      <c r="AZ56" s="18">
        <v>14.76</v>
      </c>
      <c r="BB56" t="s">
        <v>317</v>
      </c>
      <c r="BC56" s="15">
        <f t="shared" si="1"/>
        <v>0.0003408866995073891</v>
      </c>
      <c r="BD56" s="4">
        <v>346</v>
      </c>
    </row>
    <row r="57" spans="1:80" ht="12">
      <c r="A57" s="18">
        <v>304</v>
      </c>
      <c r="B57" s="18">
        <v>1309</v>
      </c>
      <c r="C57" s="18" t="s">
        <v>143</v>
      </c>
      <c r="D57" s="18">
        <v>27</v>
      </c>
      <c r="E57" s="18" t="s">
        <v>148</v>
      </c>
      <c r="F57" s="18">
        <v>2</v>
      </c>
      <c r="G57" s="18">
        <v>53</v>
      </c>
      <c r="H57" s="18">
        <v>55</v>
      </c>
      <c r="I57" s="16">
        <v>154.17</v>
      </c>
      <c r="J57" s="17">
        <v>12</v>
      </c>
      <c r="K57" s="17">
        <v>5</v>
      </c>
      <c r="L57" s="17" t="s">
        <v>109</v>
      </c>
      <c r="M57" s="17">
        <v>5</v>
      </c>
      <c r="N57" t="s">
        <v>913</v>
      </c>
      <c r="O57" s="5" t="str">
        <f>VLOOKUP(N57,NewPcLog!J:L,2)</f>
        <v>Olivine Gabbro</v>
      </c>
      <c r="P57" s="5">
        <f>VLOOKUP(N57,NewPcLog!J:L,3)</f>
        <v>5</v>
      </c>
      <c r="R57" s="8">
        <v>11.23</v>
      </c>
      <c r="S57" s="4">
        <v>157.16</v>
      </c>
      <c r="T57" s="4">
        <v>-9.69</v>
      </c>
      <c r="U57" s="1">
        <v>0.043649999999999994</v>
      </c>
      <c r="W57" t="s">
        <v>30</v>
      </c>
      <c r="Y57" s="5" t="s">
        <v>318</v>
      </c>
      <c r="Z57" s="5" t="s">
        <v>148</v>
      </c>
      <c r="AA57" s="5">
        <v>9</v>
      </c>
      <c r="AB57" s="5" t="s">
        <v>12</v>
      </c>
      <c r="AC57" s="5">
        <v>1.1</v>
      </c>
      <c r="AD57" s="6">
        <v>155.4</v>
      </c>
      <c r="AE57" s="6">
        <v>-50.1</v>
      </c>
      <c r="AF57" s="5">
        <v>530</v>
      </c>
      <c r="AG57" s="5">
        <v>620</v>
      </c>
      <c r="AH57" s="5">
        <v>0.0496</v>
      </c>
      <c r="AI57" s="5"/>
      <c r="AM57" s="48" t="s">
        <v>143</v>
      </c>
      <c r="AN57" s="48">
        <v>12</v>
      </c>
      <c r="AO57" s="48" t="s">
        <v>12</v>
      </c>
      <c r="AP57" s="48">
        <v>8.3</v>
      </c>
      <c r="AQ57" s="48">
        <v>165.3</v>
      </c>
      <c r="AR57" s="48">
        <v>72.4</v>
      </c>
      <c r="AS57" s="48">
        <v>100</v>
      </c>
      <c r="AT57" s="48">
        <v>530</v>
      </c>
      <c r="AU57" s="48">
        <v>0.0273</v>
      </c>
      <c r="AX57" s="18" t="s">
        <v>318</v>
      </c>
      <c r="AY57" s="18">
        <v>564.09</v>
      </c>
      <c r="AZ57" s="18">
        <v>537.89</v>
      </c>
      <c r="BB57" t="s">
        <v>318</v>
      </c>
      <c r="BC57" s="15">
        <f t="shared" si="1"/>
        <v>0.0006250222617987532</v>
      </c>
      <c r="BD57" s="4">
        <v>701.9</v>
      </c>
      <c r="BE57" s="45">
        <v>0.00146</v>
      </c>
      <c r="BF57" s="14">
        <v>0.337972</v>
      </c>
      <c r="BG57" s="4">
        <v>5.7</v>
      </c>
      <c r="BH57" s="4">
        <v>50.2</v>
      </c>
      <c r="BI57" s="14">
        <v>0.331689</v>
      </c>
      <c r="BJ57" s="4">
        <v>192</v>
      </c>
      <c r="BK57" s="4">
        <v>39.7</v>
      </c>
      <c r="BL57" s="14">
        <v>0.330339</v>
      </c>
      <c r="BM57" s="4">
        <v>99.5</v>
      </c>
      <c r="BN57" s="4">
        <v>3.1</v>
      </c>
      <c r="BO57" s="3">
        <v>6.2</v>
      </c>
      <c r="BP57" s="3">
        <v>9.22</v>
      </c>
      <c r="BQ57" s="39">
        <v>0.43</v>
      </c>
      <c r="BR57" s="20">
        <f aca="true" t="shared" si="2" ref="BR57:BR67">BF57/BL57</f>
        <v>1.0231065662849377</v>
      </c>
      <c r="BS57" s="20">
        <f aca="true" t="shared" si="3" ref="BS57:BS67">BI57/BL57</f>
        <v>1.0040867109242324</v>
      </c>
      <c r="BT57" s="20">
        <f aca="true" t="shared" si="4" ref="BT57:BT67">BF57/BI57</f>
        <v>1.0189424430716725</v>
      </c>
      <c r="BU57" s="31">
        <f aca="true" t="shared" si="5" ref="BU57:BU67">EXP(SQRT(2*((LN(BF57)-(LN(BF57)+LN(BI57)+LN(BL57))/3)^2+(LN(BI57)-(LN(BF57)+LN(BI57)+LN(BL57))/3)^2+(LN(BL57)-(LN(BF57)+LN(BI57)+LN(BL57))/3)^2)))</f>
        <v>1.0246659499331423</v>
      </c>
      <c r="BV57" s="31">
        <f aca="true" t="shared" si="6" ref="BV57:BV67">(2*LN(BI57)-LN(BF57)-LN(BL57))/(LN(BF57)-LN(BL57))</f>
        <v>-0.6429307346660417</v>
      </c>
      <c r="BW57" s="40">
        <f aca="true" t="shared" si="7" ref="BW57:BW67">IF((BM57-(AD57-180))&gt;360,(BM57-(AD57-180))-360,IF((BM57-(AD57-180))&lt;0,(BM57-(AD57-180))+360,(BM57-(AD57-180))))</f>
        <v>124.1</v>
      </c>
      <c r="BX57" s="40">
        <f aca="true" t="shared" si="8" ref="BX57:BX67">BN57</f>
        <v>3.1</v>
      </c>
      <c r="BY57" s="40">
        <f aca="true" t="shared" si="9" ref="BY57:BY67">IF((BJ57-(AD57-180))&gt;360,(BJ57-(AD57-180))-360,IF((BJ57-(AD57-180))&lt;0,(BJ57-(AD57-180))+360,(BJ57-(AD57-180))))</f>
        <v>216.6</v>
      </c>
      <c r="BZ57" s="40">
        <f aca="true" t="shared" si="10" ref="BZ57:BZ67">BK57</f>
        <v>39.7</v>
      </c>
      <c r="CA57" s="4">
        <f aca="true" t="shared" si="11" ref="CA57:CA67">IF((BG57-(AD57-180))&gt;360,(BG57-(AD57-180))-360,IF((BG57-(AD57-180))&lt;0,(BG57-(AD57-180))+360,(BG57-(AD57-180))))</f>
        <v>30.299999999999994</v>
      </c>
      <c r="CB57" s="4">
        <f aca="true" t="shared" si="12" ref="CB57:CB67">BH57</f>
        <v>50.2</v>
      </c>
    </row>
    <row r="58" spans="1:80" ht="12">
      <c r="A58" s="18">
        <v>304</v>
      </c>
      <c r="B58" s="18">
        <v>1309</v>
      </c>
      <c r="C58" s="18" t="s">
        <v>143</v>
      </c>
      <c r="D58" s="18">
        <v>28</v>
      </c>
      <c r="E58" s="18" t="s">
        <v>148</v>
      </c>
      <c r="F58" s="18">
        <v>2</v>
      </c>
      <c r="G58" s="18">
        <v>61</v>
      </c>
      <c r="H58" s="18">
        <v>63</v>
      </c>
      <c r="I58" s="16">
        <v>158.59</v>
      </c>
      <c r="J58" s="17">
        <v>12</v>
      </c>
      <c r="K58" s="17" t="s">
        <v>179</v>
      </c>
      <c r="L58" s="17" t="s">
        <v>109</v>
      </c>
      <c r="M58" s="17">
        <v>1</v>
      </c>
      <c r="N58" t="s">
        <v>1199</v>
      </c>
      <c r="O58" s="5" t="str">
        <f>VLOOKUP(N58,NewPcLog!J:L,2)</f>
        <v>Olivine Bearing Gabbro</v>
      </c>
      <c r="P58" s="5">
        <f>VLOOKUP(N58,NewPcLog!J:L,3)</f>
        <v>4</v>
      </c>
      <c r="R58" s="8">
        <v>9.25</v>
      </c>
      <c r="S58" s="4">
        <v>288.38</v>
      </c>
      <c r="T58" s="4">
        <v>-26.05</v>
      </c>
      <c r="U58" s="1">
        <v>0.20709000000000002</v>
      </c>
      <c r="W58" t="s">
        <v>13</v>
      </c>
      <c r="Y58" s="5" t="s">
        <v>319</v>
      </c>
      <c r="Z58" s="5" t="s">
        <v>148</v>
      </c>
      <c r="AA58" s="5">
        <v>13</v>
      </c>
      <c r="AB58" s="5" t="s">
        <v>12</v>
      </c>
      <c r="AC58" s="5">
        <v>3.4</v>
      </c>
      <c r="AD58" s="6">
        <v>293.1</v>
      </c>
      <c r="AE58" s="6">
        <v>-43.2</v>
      </c>
      <c r="AF58" s="5">
        <v>15</v>
      </c>
      <c r="AG58" s="5">
        <v>160</v>
      </c>
      <c r="AH58" s="5">
        <v>0.2081</v>
      </c>
      <c r="AI58" s="5"/>
      <c r="AM58" s="48" t="s">
        <v>143</v>
      </c>
      <c r="AN58" s="48">
        <v>3</v>
      </c>
      <c r="AO58" s="48" t="s">
        <v>12</v>
      </c>
      <c r="AP58" s="48">
        <v>1.6</v>
      </c>
      <c r="AQ58" s="48">
        <v>204.8</v>
      </c>
      <c r="AR58" s="48">
        <v>77.4</v>
      </c>
      <c r="AS58" s="48">
        <v>0</v>
      </c>
      <c r="AT58" s="48">
        <v>10</v>
      </c>
      <c r="AU58" s="48">
        <v>0.0713</v>
      </c>
      <c r="AX58" s="18" t="s">
        <v>319</v>
      </c>
      <c r="AY58" s="18">
        <v>97.88</v>
      </c>
      <c r="AZ58" s="18">
        <v>64.61</v>
      </c>
      <c r="BB58" t="s">
        <v>319</v>
      </c>
      <c r="BC58" s="15">
        <f t="shared" si="1"/>
        <v>0.0009794594594594594</v>
      </c>
      <c r="BD58" s="4">
        <v>906</v>
      </c>
      <c r="BE58" s="45">
        <v>0.00124</v>
      </c>
      <c r="BF58" s="14">
        <v>0.354149</v>
      </c>
      <c r="BG58" s="4">
        <v>123.3</v>
      </c>
      <c r="BH58" s="4">
        <v>19.4</v>
      </c>
      <c r="BI58" s="14">
        <v>0.333107</v>
      </c>
      <c r="BJ58" s="4">
        <v>234.2</v>
      </c>
      <c r="BK58" s="4">
        <v>45.4</v>
      </c>
      <c r="BL58" s="14">
        <v>0.312744</v>
      </c>
      <c r="BM58" s="4">
        <v>17.2</v>
      </c>
      <c r="BN58" s="4">
        <v>38.2</v>
      </c>
      <c r="BO58" s="3">
        <v>223.52</v>
      </c>
      <c r="BP58" s="3">
        <v>144.3</v>
      </c>
      <c r="BQ58" s="3">
        <v>135.15</v>
      </c>
      <c r="BR58" s="20">
        <f t="shared" si="2"/>
        <v>1.1323926278361853</v>
      </c>
      <c r="BS58" s="20">
        <f t="shared" si="3"/>
        <v>1.0651107615174071</v>
      </c>
      <c r="BT58" s="20">
        <f t="shared" si="4"/>
        <v>1.063168891677449</v>
      </c>
      <c r="BU58" s="31">
        <f t="shared" si="5"/>
        <v>1.132397682548548</v>
      </c>
      <c r="BV58" s="31">
        <f t="shared" si="6"/>
        <v>0.014676954610678252</v>
      </c>
      <c r="BW58" s="4">
        <f t="shared" si="7"/>
        <v>264.09999999999997</v>
      </c>
      <c r="BX58" s="4">
        <f t="shared" si="8"/>
        <v>38.2</v>
      </c>
      <c r="BY58" s="4">
        <f t="shared" si="9"/>
        <v>121.09999999999997</v>
      </c>
      <c r="BZ58" s="4">
        <f t="shared" si="10"/>
        <v>45.4</v>
      </c>
      <c r="CA58" s="4">
        <f t="shared" si="11"/>
        <v>10.199999999999974</v>
      </c>
      <c r="CB58" s="4">
        <f t="shared" si="12"/>
        <v>19.4</v>
      </c>
    </row>
    <row r="59" spans="1:80" ht="12">
      <c r="A59" s="18">
        <v>304</v>
      </c>
      <c r="B59" s="18">
        <v>1309</v>
      </c>
      <c r="C59" s="18" t="s">
        <v>143</v>
      </c>
      <c r="D59" s="18">
        <v>28</v>
      </c>
      <c r="E59" s="18" t="s">
        <v>148</v>
      </c>
      <c r="F59" s="18">
        <v>4</v>
      </c>
      <c r="G59" s="18">
        <v>30</v>
      </c>
      <c r="H59" s="18">
        <v>32</v>
      </c>
      <c r="I59" s="16">
        <v>161.23</v>
      </c>
      <c r="J59" s="17">
        <v>12</v>
      </c>
      <c r="K59" s="17">
        <v>4</v>
      </c>
      <c r="L59" s="17" t="s">
        <v>109</v>
      </c>
      <c r="M59" s="17">
        <v>4</v>
      </c>
      <c r="N59" t="s">
        <v>1221</v>
      </c>
      <c r="O59" s="5" t="str">
        <f>VLOOKUP(N59,NewPcLog!J:L,2)</f>
        <v>Orthopyroxene Bearing Gabbro</v>
      </c>
      <c r="P59" s="5">
        <f>VLOOKUP(N59,NewPcLog!J:L,3)</f>
        <v>4</v>
      </c>
      <c r="R59" s="8">
        <v>10.28</v>
      </c>
      <c r="S59" s="4">
        <v>149.73</v>
      </c>
      <c r="T59" s="4">
        <v>-10.93</v>
      </c>
      <c r="U59" s="1">
        <v>0.40632</v>
      </c>
      <c r="W59" t="s">
        <v>13</v>
      </c>
      <c r="Y59" s="5" t="s">
        <v>320</v>
      </c>
      <c r="Z59" s="5" t="s">
        <v>148</v>
      </c>
      <c r="AA59" s="5">
        <v>3</v>
      </c>
      <c r="AB59" s="5" t="s">
        <v>147</v>
      </c>
      <c r="AC59" s="5">
        <v>2.6</v>
      </c>
      <c r="AD59" s="6">
        <v>166.8</v>
      </c>
      <c r="AE59" s="6">
        <v>-21.1</v>
      </c>
      <c r="AF59" s="5">
        <v>120</v>
      </c>
      <c r="AG59" s="5">
        <v>160</v>
      </c>
      <c r="AH59" s="5">
        <v>0.1749</v>
      </c>
      <c r="AI59" s="5"/>
      <c r="AM59" s="48" t="s">
        <v>148</v>
      </c>
      <c r="AN59" s="48">
        <v>7</v>
      </c>
      <c r="AO59" s="48" t="s">
        <v>12</v>
      </c>
      <c r="AP59" s="48">
        <v>1.7</v>
      </c>
      <c r="AQ59" s="48">
        <v>128.8</v>
      </c>
      <c r="AR59" s="48">
        <v>-47.6</v>
      </c>
      <c r="AS59" s="48">
        <v>30</v>
      </c>
      <c r="AT59" s="48">
        <v>100</v>
      </c>
      <c r="AU59" s="48">
        <v>0.175</v>
      </c>
      <c r="AX59" s="18" t="s">
        <v>320</v>
      </c>
      <c r="AY59" s="18">
        <v>107.24</v>
      </c>
      <c r="AZ59" s="18">
        <v>64.15</v>
      </c>
      <c r="BB59" t="s">
        <v>320</v>
      </c>
      <c r="BC59" s="15">
        <f t="shared" si="1"/>
        <v>0.0016000972762645917</v>
      </c>
      <c r="BD59" s="4">
        <v>1644.9</v>
      </c>
      <c r="BE59" s="45">
        <v>0.00071</v>
      </c>
      <c r="BF59" s="14">
        <v>0.358234</v>
      </c>
      <c r="BG59" s="4">
        <v>307.7</v>
      </c>
      <c r="BH59" s="4">
        <v>2.5</v>
      </c>
      <c r="BI59" s="14">
        <v>0.325141</v>
      </c>
      <c r="BJ59" s="4">
        <v>216.6</v>
      </c>
      <c r="BK59" s="4">
        <v>22.6</v>
      </c>
      <c r="BL59" s="14">
        <v>0.316626</v>
      </c>
      <c r="BM59" s="4">
        <v>43.7</v>
      </c>
      <c r="BN59" s="4">
        <v>67.2</v>
      </c>
      <c r="BO59" s="3">
        <v>759.09</v>
      </c>
      <c r="BP59" s="3">
        <v>1075.38</v>
      </c>
      <c r="BQ59" s="3">
        <v>71.2</v>
      </c>
      <c r="BR59" s="20">
        <f t="shared" si="2"/>
        <v>1.1314105600929802</v>
      </c>
      <c r="BS59" s="20">
        <f t="shared" si="3"/>
        <v>1.026892927302243</v>
      </c>
      <c r="BT59" s="20">
        <f t="shared" si="4"/>
        <v>1.1017804583242348</v>
      </c>
      <c r="BU59" s="31">
        <f t="shared" si="5"/>
        <v>1.1388074228951803</v>
      </c>
      <c r="BV59" s="31">
        <f t="shared" si="6"/>
        <v>-0.5701188480842936</v>
      </c>
      <c r="BW59" s="4">
        <f t="shared" si="7"/>
        <v>56.89999999999999</v>
      </c>
      <c r="BX59" s="4">
        <f t="shared" si="8"/>
        <v>67.2</v>
      </c>
      <c r="BY59" s="4">
        <f t="shared" si="9"/>
        <v>229.79999999999998</v>
      </c>
      <c r="BZ59" s="4">
        <f t="shared" si="10"/>
        <v>22.6</v>
      </c>
      <c r="CA59" s="4">
        <f t="shared" si="11"/>
        <v>320.9</v>
      </c>
      <c r="CB59" s="4">
        <f t="shared" si="12"/>
        <v>2.5</v>
      </c>
    </row>
    <row r="60" spans="1:80" ht="12">
      <c r="A60" s="18">
        <v>304</v>
      </c>
      <c r="B60" s="18">
        <v>1309</v>
      </c>
      <c r="C60" s="18" t="s">
        <v>143</v>
      </c>
      <c r="D60" s="18">
        <v>28</v>
      </c>
      <c r="E60" s="18" t="s">
        <v>148</v>
      </c>
      <c r="F60" s="18">
        <v>4</v>
      </c>
      <c r="G60" s="18">
        <v>34</v>
      </c>
      <c r="H60" s="18">
        <v>36</v>
      </c>
      <c r="I60" s="16">
        <v>161.27</v>
      </c>
      <c r="J60" s="17">
        <v>12</v>
      </c>
      <c r="K60" s="17">
        <v>4</v>
      </c>
      <c r="L60" s="17" t="s">
        <v>109</v>
      </c>
      <c r="M60" s="17">
        <v>4</v>
      </c>
      <c r="N60" t="s">
        <v>1221</v>
      </c>
      <c r="O60" s="5" t="str">
        <f>VLOOKUP(N60,NewPcLog!J:L,2)</f>
        <v>Orthopyroxene Bearing Gabbro</v>
      </c>
      <c r="P60" s="5">
        <f>VLOOKUP(N60,NewPcLog!J:L,3)</f>
        <v>4</v>
      </c>
      <c r="R60" s="8">
        <v>11.15</v>
      </c>
      <c r="S60" s="4">
        <v>135.15</v>
      </c>
      <c r="T60" s="4">
        <v>54.78</v>
      </c>
      <c r="U60" s="1">
        <v>0.85797</v>
      </c>
      <c r="W60" t="s">
        <v>30</v>
      </c>
      <c r="Y60" s="5" t="s">
        <v>321</v>
      </c>
      <c r="Z60" s="5" t="s">
        <v>148</v>
      </c>
      <c r="AA60" s="5">
        <v>8</v>
      </c>
      <c r="AB60" s="5" t="s">
        <v>12</v>
      </c>
      <c r="AC60" s="5">
        <v>2.8</v>
      </c>
      <c r="AD60" s="6">
        <v>149.2</v>
      </c>
      <c r="AE60" s="6">
        <v>-30.2</v>
      </c>
      <c r="AF60" s="5">
        <v>540</v>
      </c>
      <c r="AG60" s="5">
        <v>620</v>
      </c>
      <c r="AH60" s="5">
        <v>0.2127</v>
      </c>
      <c r="AI60" s="5"/>
      <c r="AM60" s="48" t="s">
        <v>143</v>
      </c>
      <c r="AN60" s="48">
        <v>11</v>
      </c>
      <c r="AO60" s="48" t="s">
        <v>12</v>
      </c>
      <c r="AP60" s="48">
        <v>2</v>
      </c>
      <c r="AQ60" s="48">
        <v>128.7</v>
      </c>
      <c r="AR60" s="48">
        <v>67.5</v>
      </c>
      <c r="AS60" s="48">
        <v>100</v>
      </c>
      <c r="AT60" s="48">
        <v>520</v>
      </c>
      <c r="AU60" s="48">
        <v>0.6866</v>
      </c>
      <c r="AX60" s="18" t="s">
        <v>321</v>
      </c>
      <c r="AY60" s="18">
        <v>162.67</v>
      </c>
      <c r="AZ60" s="18">
        <v>192.73</v>
      </c>
      <c r="BB60" t="s">
        <v>321</v>
      </c>
      <c r="BC60" s="15">
        <f t="shared" si="1"/>
        <v>0.0072582959641255594</v>
      </c>
      <c r="BD60" s="4">
        <v>8093</v>
      </c>
      <c r="BE60" s="45">
        <v>0.00062</v>
      </c>
      <c r="BF60" s="14">
        <v>0.383274</v>
      </c>
      <c r="BG60" s="4">
        <v>125</v>
      </c>
      <c r="BH60" s="4">
        <v>18.5</v>
      </c>
      <c r="BI60" s="14">
        <v>0.341124</v>
      </c>
      <c r="BJ60" s="4">
        <v>19.6</v>
      </c>
      <c r="BK60" s="4">
        <v>38.4</v>
      </c>
      <c r="BL60" s="14">
        <v>0.275602</v>
      </c>
      <c r="BM60" s="4">
        <v>235.1</v>
      </c>
      <c r="BN60" s="4">
        <v>45.7</v>
      </c>
      <c r="BO60" s="3">
        <v>6200.6</v>
      </c>
      <c r="BP60" s="3">
        <v>2338.86</v>
      </c>
      <c r="BQ60" s="3">
        <v>5651.57</v>
      </c>
      <c r="BR60" s="20">
        <f t="shared" si="2"/>
        <v>1.3906793129222574</v>
      </c>
      <c r="BS60" s="20">
        <f t="shared" si="3"/>
        <v>1.2377413806866422</v>
      </c>
      <c r="BT60" s="20">
        <f t="shared" si="4"/>
        <v>1.1235621064480952</v>
      </c>
      <c r="BU60" s="31">
        <f t="shared" si="5"/>
        <v>1.3972314187867674</v>
      </c>
      <c r="BV60" s="31">
        <f t="shared" si="6"/>
        <v>0.293470007135423</v>
      </c>
      <c r="BW60" s="4">
        <f t="shared" si="7"/>
        <v>265.9</v>
      </c>
      <c r="BX60" s="4">
        <f t="shared" si="8"/>
        <v>45.7</v>
      </c>
      <c r="BY60" s="4">
        <f t="shared" si="9"/>
        <v>50.40000000000001</v>
      </c>
      <c r="BZ60" s="4">
        <f t="shared" si="10"/>
        <v>38.4</v>
      </c>
      <c r="CA60" s="4">
        <f t="shared" si="11"/>
        <v>155.8</v>
      </c>
      <c r="CB60" s="4">
        <f t="shared" si="12"/>
        <v>18.5</v>
      </c>
    </row>
    <row r="61" spans="1:80" ht="12">
      <c r="A61" s="18">
        <v>304</v>
      </c>
      <c r="B61" s="18">
        <v>1309</v>
      </c>
      <c r="C61" s="18" t="s">
        <v>143</v>
      </c>
      <c r="D61" s="18">
        <v>28</v>
      </c>
      <c r="E61" s="18" t="s">
        <v>148</v>
      </c>
      <c r="F61" s="18">
        <v>5</v>
      </c>
      <c r="G61" s="18">
        <v>11</v>
      </c>
      <c r="H61" s="18">
        <v>13</v>
      </c>
      <c r="I61" s="16">
        <v>162.46</v>
      </c>
      <c r="J61" s="17">
        <v>12</v>
      </c>
      <c r="K61" s="17">
        <v>1</v>
      </c>
      <c r="L61" s="17" t="s">
        <v>109</v>
      </c>
      <c r="M61" s="17">
        <v>1</v>
      </c>
      <c r="N61" t="s">
        <v>1227</v>
      </c>
      <c r="O61" s="5" t="str">
        <f>VLOOKUP(N61,NewPcLog!J:L,2)</f>
        <v>Gabbro</v>
      </c>
      <c r="P61" s="5">
        <f>VLOOKUP(N61,NewPcLog!J:L,3)</f>
        <v>4</v>
      </c>
      <c r="R61" s="8">
        <v>12.24</v>
      </c>
      <c r="S61" s="4">
        <v>155.26</v>
      </c>
      <c r="T61" s="4">
        <v>72.86</v>
      </c>
      <c r="U61" s="1">
        <v>0.76524</v>
      </c>
      <c r="W61" t="s">
        <v>13</v>
      </c>
      <c r="Y61" s="5" t="s">
        <v>322</v>
      </c>
      <c r="Z61" s="5" t="s">
        <v>148</v>
      </c>
      <c r="AA61" s="5">
        <v>8</v>
      </c>
      <c r="AB61" s="5" t="s">
        <v>12</v>
      </c>
      <c r="AC61" s="5">
        <v>2.6</v>
      </c>
      <c r="AD61" s="6">
        <v>53</v>
      </c>
      <c r="AE61" s="6">
        <v>-57.3</v>
      </c>
      <c r="AF61" s="5">
        <v>35</v>
      </c>
      <c r="AG61" s="5">
        <v>160</v>
      </c>
      <c r="AH61" s="5">
        <v>0.0683</v>
      </c>
      <c r="AI61" s="5"/>
      <c r="AM61" s="48" t="s">
        <v>143</v>
      </c>
      <c r="AN61" s="48">
        <v>3</v>
      </c>
      <c r="AO61" s="48" t="s">
        <v>12</v>
      </c>
      <c r="AP61" s="48">
        <v>0.9</v>
      </c>
      <c r="AQ61" s="48">
        <v>173.1</v>
      </c>
      <c r="AR61" s="48">
        <v>73.3</v>
      </c>
      <c r="AS61" s="48">
        <v>0</v>
      </c>
      <c r="AT61" s="48">
        <v>10</v>
      </c>
      <c r="AU61" s="48">
        <v>0.7807</v>
      </c>
      <c r="AX61" s="18" t="s">
        <v>322</v>
      </c>
      <c r="AY61" s="18">
        <v>3.17</v>
      </c>
      <c r="AZ61" s="18">
        <v>3.74</v>
      </c>
      <c r="BB61" t="s">
        <v>322</v>
      </c>
      <c r="BC61" s="15">
        <f t="shared" si="1"/>
        <v>0.005993709150326797</v>
      </c>
      <c r="BD61" s="4">
        <v>7336.3</v>
      </c>
      <c r="BE61" s="45">
        <v>0.00088</v>
      </c>
      <c r="BF61" s="14">
        <v>0.381709</v>
      </c>
      <c r="BG61" s="4">
        <v>278.7</v>
      </c>
      <c r="BH61" s="4">
        <v>19.1</v>
      </c>
      <c r="BI61" s="14">
        <v>0.330491</v>
      </c>
      <c r="BJ61" s="4">
        <v>9.9</v>
      </c>
      <c r="BK61" s="4">
        <v>3.4</v>
      </c>
      <c r="BL61" s="14">
        <v>0.2878</v>
      </c>
      <c r="BM61" s="4">
        <v>109.5</v>
      </c>
      <c r="BN61" s="4">
        <v>70.6</v>
      </c>
      <c r="BO61" s="3">
        <v>2270.25</v>
      </c>
      <c r="BP61" s="3">
        <v>1683.67</v>
      </c>
      <c r="BQ61" s="3">
        <v>1169.7</v>
      </c>
      <c r="BR61" s="20">
        <f t="shared" si="2"/>
        <v>1.3262995135510771</v>
      </c>
      <c r="BS61" s="20">
        <f t="shared" si="3"/>
        <v>1.1483356497567754</v>
      </c>
      <c r="BT61" s="20">
        <f t="shared" si="4"/>
        <v>1.1549754758828532</v>
      </c>
      <c r="BU61" s="31">
        <f t="shared" si="5"/>
        <v>1.326325532910614</v>
      </c>
      <c r="BV61" s="31">
        <f t="shared" si="6"/>
        <v>-0.020416522286527253</v>
      </c>
      <c r="BW61" s="4">
        <f t="shared" si="7"/>
        <v>236.5</v>
      </c>
      <c r="BX61" s="4">
        <f t="shared" si="8"/>
        <v>70.6</v>
      </c>
      <c r="BY61" s="4">
        <f t="shared" si="9"/>
        <v>136.9</v>
      </c>
      <c r="BZ61" s="4">
        <f t="shared" si="10"/>
        <v>3.4</v>
      </c>
      <c r="CA61" s="4">
        <f t="shared" si="11"/>
        <v>45.69999999999999</v>
      </c>
      <c r="CB61" s="4">
        <f t="shared" si="12"/>
        <v>19.1</v>
      </c>
    </row>
    <row r="62" spans="1:80" ht="12">
      <c r="A62" s="18">
        <v>304</v>
      </c>
      <c r="B62" s="18">
        <v>1309</v>
      </c>
      <c r="C62" s="18" t="s">
        <v>143</v>
      </c>
      <c r="D62" s="18">
        <v>29</v>
      </c>
      <c r="E62" s="18" t="s">
        <v>148</v>
      </c>
      <c r="F62" s="18">
        <v>2</v>
      </c>
      <c r="G62" s="18">
        <v>134</v>
      </c>
      <c r="H62" s="18">
        <v>136</v>
      </c>
      <c r="I62" s="16">
        <v>164.68</v>
      </c>
      <c r="J62" s="17">
        <v>12</v>
      </c>
      <c r="K62" s="17">
        <v>14</v>
      </c>
      <c r="L62" s="17" t="s">
        <v>109</v>
      </c>
      <c r="M62" s="17">
        <v>14</v>
      </c>
      <c r="N62" t="s">
        <v>1255</v>
      </c>
      <c r="O62" s="5" t="str">
        <f>VLOOKUP(N62,NewPcLog!J:L,2)</f>
        <v>Deformed Gabbro</v>
      </c>
      <c r="P62" s="5">
        <f>VLOOKUP(N62,NewPcLog!J:L,3)</f>
        <v>4</v>
      </c>
      <c r="R62" s="8">
        <v>10.22</v>
      </c>
      <c r="S62" s="4">
        <v>140.57</v>
      </c>
      <c r="T62" s="4">
        <v>-2.42</v>
      </c>
      <c r="U62" s="1">
        <v>0.097154</v>
      </c>
      <c r="W62" t="s">
        <v>13</v>
      </c>
      <c r="Y62" s="5" t="s">
        <v>323</v>
      </c>
      <c r="Z62" s="5" t="s">
        <v>148</v>
      </c>
      <c r="AA62" s="5">
        <v>4</v>
      </c>
      <c r="AB62" s="5" t="s">
        <v>12</v>
      </c>
      <c r="AC62" s="5">
        <v>2.6</v>
      </c>
      <c r="AD62" s="6">
        <v>139</v>
      </c>
      <c r="AE62" s="6">
        <v>-49.1</v>
      </c>
      <c r="AF62" s="5">
        <v>80</v>
      </c>
      <c r="AG62" s="5">
        <v>160</v>
      </c>
      <c r="AH62" s="5">
        <v>0.0446</v>
      </c>
      <c r="AI62" s="5"/>
      <c r="AM62" s="48" t="s">
        <v>148</v>
      </c>
      <c r="AN62" s="48">
        <v>8</v>
      </c>
      <c r="AO62" s="48" t="s">
        <v>12</v>
      </c>
      <c r="AP62" s="48">
        <v>2.4</v>
      </c>
      <c r="AQ62" s="48">
        <v>128.4</v>
      </c>
      <c r="AR62" s="48">
        <v>-49.8</v>
      </c>
      <c r="AS62" s="48">
        <v>20</v>
      </c>
      <c r="AT62" s="48">
        <v>80</v>
      </c>
      <c r="AU62" s="48">
        <v>0.0514</v>
      </c>
      <c r="AX62" s="18" t="s">
        <v>323</v>
      </c>
      <c r="AY62" s="18">
        <v>92.42</v>
      </c>
      <c r="AZ62" s="18">
        <v>36.9</v>
      </c>
      <c r="BB62" t="s">
        <v>323</v>
      </c>
      <c r="BC62" s="15">
        <f t="shared" si="1"/>
        <v>0.000831409001956947</v>
      </c>
      <c r="BD62" s="4">
        <v>849.7</v>
      </c>
      <c r="BE62" s="45">
        <v>0.00049</v>
      </c>
      <c r="BF62" s="14">
        <v>0.340824</v>
      </c>
      <c r="BG62" s="4">
        <v>11</v>
      </c>
      <c r="BH62" s="4">
        <v>10.9</v>
      </c>
      <c r="BI62" s="14">
        <v>0.336477</v>
      </c>
      <c r="BJ62" s="4">
        <v>102</v>
      </c>
      <c r="BK62" s="4">
        <v>5.2</v>
      </c>
      <c r="BL62" s="14">
        <v>0.322699</v>
      </c>
      <c r="BM62" s="4">
        <v>217.3</v>
      </c>
      <c r="BN62" s="4">
        <v>77.9</v>
      </c>
      <c r="BO62" s="3">
        <v>293.95</v>
      </c>
      <c r="BP62" s="3">
        <v>38.77</v>
      </c>
      <c r="BQ62" s="3">
        <v>389.49</v>
      </c>
      <c r="BR62" s="20">
        <f t="shared" si="2"/>
        <v>1.0561668923671905</v>
      </c>
      <c r="BS62" s="20">
        <f t="shared" si="3"/>
        <v>1.0426961347881463</v>
      </c>
      <c r="BT62" s="20">
        <f t="shared" si="4"/>
        <v>1.0129191594076266</v>
      </c>
      <c r="BU62" s="31">
        <f t="shared" si="5"/>
        <v>1.0588137420357862</v>
      </c>
      <c r="BV62" s="31">
        <f t="shared" si="6"/>
        <v>0.5301991556024215</v>
      </c>
      <c r="BW62" s="4">
        <f t="shared" si="7"/>
        <v>258.3</v>
      </c>
      <c r="BX62" s="4">
        <f t="shared" si="8"/>
        <v>77.9</v>
      </c>
      <c r="BY62" s="4">
        <f t="shared" si="9"/>
        <v>143</v>
      </c>
      <c r="BZ62" s="4">
        <f t="shared" si="10"/>
        <v>5.2</v>
      </c>
      <c r="CA62" s="4">
        <f t="shared" si="11"/>
        <v>52</v>
      </c>
      <c r="CB62" s="4">
        <f t="shared" si="12"/>
        <v>10.9</v>
      </c>
    </row>
    <row r="63" spans="1:80" ht="12">
      <c r="A63" s="18">
        <v>304</v>
      </c>
      <c r="B63" s="18">
        <v>1309</v>
      </c>
      <c r="C63" s="18" t="s">
        <v>143</v>
      </c>
      <c r="D63" s="18">
        <v>30</v>
      </c>
      <c r="E63" s="18" t="s">
        <v>148</v>
      </c>
      <c r="F63" s="18">
        <v>1</v>
      </c>
      <c r="G63" s="18">
        <v>60</v>
      </c>
      <c r="H63" s="18">
        <v>62</v>
      </c>
      <c r="I63" s="16">
        <v>167.3</v>
      </c>
      <c r="J63" s="17">
        <v>12</v>
      </c>
      <c r="K63" s="17">
        <v>9</v>
      </c>
      <c r="L63" s="17" t="s">
        <v>109</v>
      </c>
      <c r="M63" s="17">
        <v>9</v>
      </c>
      <c r="N63" t="s">
        <v>1010</v>
      </c>
      <c r="O63" s="5" t="str">
        <f>VLOOKUP(N63,NewPcLog!J:L,2)</f>
        <v>Gabbro</v>
      </c>
      <c r="P63" s="5">
        <f>VLOOKUP(N63,NewPcLog!J:L,3)</f>
        <v>4</v>
      </c>
      <c r="R63" s="8">
        <v>12.11</v>
      </c>
      <c r="S63" s="4">
        <v>355.41</v>
      </c>
      <c r="T63" s="4">
        <v>-28.62</v>
      </c>
      <c r="U63" s="1">
        <v>0.03826</v>
      </c>
      <c r="W63" t="s">
        <v>13</v>
      </c>
      <c r="Y63" s="5" t="s">
        <v>324</v>
      </c>
      <c r="Z63" s="5" t="s">
        <v>148</v>
      </c>
      <c r="AA63" s="5">
        <v>4</v>
      </c>
      <c r="AB63" s="5" t="s">
        <v>12</v>
      </c>
      <c r="AC63" s="5">
        <v>1.7</v>
      </c>
      <c r="AD63" s="6">
        <v>3</v>
      </c>
      <c r="AE63" s="6">
        <v>-43.2</v>
      </c>
      <c r="AF63" s="5">
        <v>80</v>
      </c>
      <c r="AG63" s="5">
        <v>160</v>
      </c>
      <c r="AH63" s="5">
        <v>0.0262</v>
      </c>
      <c r="AI63" s="5"/>
      <c r="AM63" s="48" t="s">
        <v>148</v>
      </c>
      <c r="AN63" s="48">
        <v>5</v>
      </c>
      <c r="AO63" s="48" t="s">
        <v>12</v>
      </c>
      <c r="AP63" s="48">
        <v>7.6</v>
      </c>
      <c r="AQ63" s="48">
        <v>343.9</v>
      </c>
      <c r="AR63" s="48">
        <v>-44.8</v>
      </c>
      <c r="AS63" s="48">
        <v>15</v>
      </c>
      <c r="AT63" s="48">
        <v>35</v>
      </c>
      <c r="AU63" s="48">
        <v>0.0059</v>
      </c>
      <c r="AX63" s="18" t="s">
        <v>324</v>
      </c>
      <c r="AY63" s="18">
        <v>100</v>
      </c>
      <c r="AZ63" s="18">
        <v>62.17</v>
      </c>
      <c r="BB63" t="s">
        <v>324</v>
      </c>
      <c r="BC63" s="15">
        <f t="shared" si="1"/>
        <v>0.00037002477291494634</v>
      </c>
      <c r="BD63" s="4">
        <v>448.1</v>
      </c>
      <c r="BE63" s="45">
        <v>0.00097</v>
      </c>
      <c r="BF63" s="14">
        <v>0.339519</v>
      </c>
      <c r="BG63" s="4">
        <v>205.1</v>
      </c>
      <c r="BH63" s="4">
        <v>33.2</v>
      </c>
      <c r="BI63" s="14">
        <v>0.337634</v>
      </c>
      <c r="BJ63" s="4">
        <v>323.2</v>
      </c>
      <c r="BK63" s="4">
        <v>35.7</v>
      </c>
      <c r="BL63" s="14">
        <v>0.322848</v>
      </c>
      <c r="BM63" s="4">
        <v>85.8</v>
      </c>
      <c r="BN63" s="4">
        <v>36.8</v>
      </c>
      <c r="BO63" s="3">
        <v>71.59</v>
      </c>
      <c r="BP63" s="39">
        <v>1.91</v>
      </c>
      <c r="BQ63" s="3">
        <v>117.37</v>
      </c>
      <c r="BR63" s="20">
        <f t="shared" si="2"/>
        <v>1.0516373030032709</v>
      </c>
      <c r="BS63" s="20">
        <f t="shared" si="3"/>
        <v>1.0457986420854395</v>
      </c>
      <c r="BT63" s="20">
        <f t="shared" si="4"/>
        <v>1.0055829685398983</v>
      </c>
      <c r="BU63" s="31">
        <f t="shared" si="5"/>
        <v>1.0567564765208304</v>
      </c>
      <c r="BV63" s="31">
        <f t="shared" si="6"/>
        <v>0.7788428567034685</v>
      </c>
      <c r="BW63" s="4">
        <f t="shared" si="7"/>
        <v>262.8</v>
      </c>
      <c r="BX63" s="4">
        <f t="shared" si="8"/>
        <v>36.8</v>
      </c>
      <c r="BY63" s="40">
        <f t="shared" si="9"/>
        <v>140.2</v>
      </c>
      <c r="BZ63" s="40">
        <f t="shared" si="10"/>
        <v>35.7</v>
      </c>
      <c r="CA63" s="40">
        <f t="shared" si="11"/>
        <v>22.100000000000023</v>
      </c>
      <c r="CB63" s="40">
        <f t="shared" si="12"/>
        <v>33.2</v>
      </c>
    </row>
    <row r="64" spans="1:80" ht="12">
      <c r="A64" s="18">
        <v>304</v>
      </c>
      <c r="B64" s="18">
        <v>1309</v>
      </c>
      <c r="C64" s="18" t="s">
        <v>143</v>
      </c>
      <c r="D64" s="18">
        <v>31</v>
      </c>
      <c r="E64" s="18" t="s">
        <v>148</v>
      </c>
      <c r="F64" s="18">
        <v>2</v>
      </c>
      <c r="G64" s="18">
        <v>11</v>
      </c>
      <c r="H64" s="18">
        <v>13</v>
      </c>
      <c r="I64" s="16">
        <v>173.07</v>
      </c>
      <c r="J64" s="17">
        <v>12</v>
      </c>
      <c r="K64" s="17">
        <v>2</v>
      </c>
      <c r="L64" s="17" t="s">
        <v>109</v>
      </c>
      <c r="M64" s="17">
        <v>2</v>
      </c>
      <c r="N64" t="s">
        <v>1041</v>
      </c>
      <c r="O64" s="5" t="str">
        <f>VLOOKUP(N64,NewPcLog!J:L,2)</f>
        <v>Serpentinized Peridotite</v>
      </c>
      <c r="P64" s="5">
        <f>VLOOKUP(N64,NewPcLog!J:L,3)</f>
        <v>7</v>
      </c>
      <c r="Q64" t="s">
        <v>66</v>
      </c>
      <c r="R64" s="8">
        <v>11.1</v>
      </c>
      <c r="S64" s="4">
        <v>176.9</v>
      </c>
      <c r="T64" s="4">
        <v>62.9</v>
      </c>
      <c r="U64" s="1">
        <v>9.62</v>
      </c>
      <c r="W64" t="s">
        <v>13</v>
      </c>
      <c r="Y64" s="5" t="s">
        <v>325</v>
      </c>
      <c r="Z64" s="5" t="s">
        <v>148</v>
      </c>
      <c r="AA64" s="5">
        <v>5</v>
      </c>
      <c r="AB64" s="5" t="s">
        <v>12</v>
      </c>
      <c r="AC64" s="5">
        <v>8.4</v>
      </c>
      <c r="AD64" s="6">
        <v>144.9</v>
      </c>
      <c r="AE64" s="6">
        <v>-43.5</v>
      </c>
      <c r="AF64" s="5">
        <v>25</v>
      </c>
      <c r="AG64" s="5">
        <v>50</v>
      </c>
      <c r="AH64" s="5">
        <v>0.1517</v>
      </c>
      <c r="AI64" s="5"/>
      <c r="AM64" s="48" t="s">
        <v>143</v>
      </c>
      <c r="AN64" s="48">
        <v>3</v>
      </c>
      <c r="AO64" s="48" t="s">
        <v>12</v>
      </c>
      <c r="AP64" s="48">
        <v>6.4</v>
      </c>
      <c r="AQ64" s="48">
        <v>190.4</v>
      </c>
      <c r="AR64" s="48">
        <v>74.9</v>
      </c>
      <c r="AS64" s="48">
        <v>0</v>
      </c>
      <c r="AT64" s="48">
        <v>10</v>
      </c>
      <c r="AU64" s="48">
        <v>9.5586</v>
      </c>
      <c r="AX64" s="18" t="s">
        <v>325</v>
      </c>
      <c r="AY64" s="18">
        <v>3.69</v>
      </c>
      <c r="AZ64" s="18">
        <v>3.65</v>
      </c>
      <c r="BB64" t="s">
        <v>325</v>
      </c>
      <c r="BC64" s="15">
        <f t="shared" si="1"/>
        <v>0.11045045045045046</v>
      </c>
      <c r="BD64" s="4">
        <v>122600</v>
      </c>
      <c r="BE64" s="45">
        <v>9E-05</v>
      </c>
      <c r="BF64" s="14">
        <v>0.344807</v>
      </c>
      <c r="BG64" s="4">
        <v>209.1</v>
      </c>
      <c r="BH64" s="4">
        <v>12.8</v>
      </c>
      <c r="BI64" s="14">
        <v>0.338668</v>
      </c>
      <c r="BJ64" s="4">
        <v>304.5</v>
      </c>
      <c r="BK64" s="4">
        <v>22.3</v>
      </c>
      <c r="BL64" s="14">
        <v>0.316525</v>
      </c>
      <c r="BM64" s="4">
        <v>91.4</v>
      </c>
      <c r="BN64" s="4">
        <v>63.9</v>
      </c>
      <c r="BO64" s="3">
        <v>9999.9</v>
      </c>
      <c r="BP64" s="3">
        <v>2294.56</v>
      </c>
      <c r="BQ64" s="3">
        <v>9999.9</v>
      </c>
      <c r="BR64" s="20">
        <f t="shared" si="2"/>
        <v>1.0893515520101098</v>
      </c>
      <c r="BS64" s="20">
        <f t="shared" si="3"/>
        <v>1.0699565595134666</v>
      </c>
      <c r="BT64" s="20">
        <f t="shared" si="4"/>
        <v>1.0181268971382</v>
      </c>
      <c r="BU64" s="31">
        <f t="shared" si="5"/>
        <v>1.0944547976988126</v>
      </c>
      <c r="BV64" s="31">
        <f t="shared" si="6"/>
        <v>0.5801819283347837</v>
      </c>
      <c r="BW64" s="4">
        <f t="shared" si="7"/>
        <v>126.5</v>
      </c>
      <c r="BX64" s="4">
        <f t="shared" si="8"/>
        <v>63.9</v>
      </c>
      <c r="BY64" s="4">
        <f t="shared" si="9"/>
        <v>339.6</v>
      </c>
      <c r="BZ64" s="4">
        <f t="shared" si="10"/>
        <v>22.3</v>
      </c>
      <c r="CA64" s="4">
        <f t="shared" si="11"/>
        <v>244.2</v>
      </c>
      <c r="CB64" s="4">
        <f t="shared" si="12"/>
        <v>12.8</v>
      </c>
    </row>
    <row r="65" spans="1:80" ht="12">
      <c r="A65" s="18">
        <v>304</v>
      </c>
      <c r="B65" s="18">
        <v>1309</v>
      </c>
      <c r="C65" s="18" t="s">
        <v>143</v>
      </c>
      <c r="D65" s="18">
        <v>32</v>
      </c>
      <c r="E65" s="18" t="s">
        <v>148</v>
      </c>
      <c r="F65" s="18">
        <v>1</v>
      </c>
      <c r="G65" s="18">
        <v>101</v>
      </c>
      <c r="H65" s="18">
        <v>103</v>
      </c>
      <c r="I65" s="16">
        <v>177.31</v>
      </c>
      <c r="J65" s="17">
        <v>12</v>
      </c>
      <c r="K65" s="17">
        <v>13</v>
      </c>
      <c r="L65" s="17" t="s">
        <v>109</v>
      </c>
      <c r="M65" s="17">
        <v>13</v>
      </c>
      <c r="N65" t="s">
        <v>1334</v>
      </c>
      <c r="O65" s="5" t="str">
        <f>VLOOKUP(N65,NewPcLog!J:L,2)</f>
        <v>Olivine Bearing Gabbro</v>
      </c>
      <c r="P65" s="5">
        <f>VLOOKUP(N65,NewPcLog!J:L,3)</f>
        <v>4</v>
      </c>
      <c r="R65" s="8">
        <v>12.24</v>
      </c>
      <c r="S65" s="4">
        <v>213.08</v>
      </c>
      <c r="T65" s="4">
        <v>-30.62</v>
      </c>
      <c r="U65" s="1">
        <v>0.025144999999999997</v>
      </c>
      <c r="W65" t="s">
        <v>13</v>
      </c>
      <c r="Y65" s="5" t="s">
        <v>326</v>
      </c>
      <c r="Z65" s="5" t="s">
        <v>148</v>
      </c>
      <c r="AA65" s="5">
        <v>4</v>
      </c>
      <c r="AB65" s="5" t="s">
        <v>12</v>
      </c>
      <c r="AC65" s="5">
        <v>2.6</v>
      </c>
      <c r="AD65" s="6">
        <v>223.4</v>
      </c>
      <c r="AE65" s="6">
        <v>-46</v>
      </c>
      <c r="AF65" s="5">
        <v>60</v>
      </c>
      <c r="AG65" s="5">
        <v>130</v>
      </c>
      <c r="AH65" s="5">
        <v>0.0163</v>
      </c>
      <c r="AI65" s="5"/>
      <c r="AM65" s="48" t="s">
        <v>148</v>
      </c>
      <c r="AN65" s="48">
        <v>5</v>
      </c>
      <c r="AO65" s="48" t="s">
        <v>12</v>
      </c>
      <c r="AP65" s="48">
        <v>6.7</v>
      </c>
      <c r="AQ65" s="48">
        <v>192.8</v>
      </c>
      <c r="AR65" s="48">
        <v>-48.7</v>
      </c>
      <c r="AS65" s="48">
        <v>25</v>
      </c>
      <c r="AT65" s="48">
        <v>50</v>
      </c>
      <c r="AU65" s="48">
        <v>0.0048</v>
      </c>
      <c r="AX65" s="18" t="s">
        <v>326</v>
      </c>
      <c r="AY65" s="18">
        <v>99.73</v>
      </c>
      <c r="AZ65" s="18">
        <v>71.23</v>
      </c>
      <c r="BB65" t="s">
        <v>326</v>
      </c>
      <c r="BC65" s="15">
        <f t="shared" si="1"/>
        <v>0.0002909313725490196</v>
      </c>
      <c r="BD65" s="4">
        <v>356.1</v>
      </c>
      <c r="BE65" s="45">
        <v>0.00131</v>
      </c>
      <c r="BF65" s="14">
        <v>0.3451</v>
      </c>
      <c r="BG65" s="4">
        <v>288.6</v>
      </c>
      <c r="BH65" s="4">
        <v>7.6</v>
      </c>
      <c r="BI65" s="14">
        <v>0.334631</v>
      </c>
      <c r="BJ65" s="4">
        <v>31</v>
      </c>
      <c r="BK65" s="4">
        <v>58.2</v>
      </c>
      <c r="BL65" s="14">
        <v>0.320269</v>
      </c>
      <c r="BM65" s="4">
        <v>194.1</v>
      </c>
      <c r="BN65" s="4">
        <v>30.7</v>
      </c>
      <c r="BO65" s="3">
        <v>72.55</v>
      </c>
      <c r="BP65" s="3">
        <v>31.97</v>
      </c>
      <c r="BQ65" s="3">
        <v>60.18</v>
      </c>
      <c r="BR65" s="20">
        <f t="shared" si="2"/>
        <v>1.077531699914759</v>
      </c>
      <c r="BS65" s="20">
        <f t="shared" si="3"/>
        <v>1.0448435533879332</v>
      </c>
      <c r="BT65" s="20">
        <f t="shared" si="4"/>
        <v>1.0312852066903544</v>
      </c>
      <c r="BU65" s="31">
        <f t="shared" si="5"/>
        <v>1.0779410285062503</v>
      </c>
      <c r="BV65" s="31">
        <f t="shared" si="6"/>
        <v>0.17491426884962058</v>
      </c>
      <c r="BW65" s="4">
        <f t="shared" si="7"/>
        <v>150.7</v>
      </c>
      <c r="BX65" s="4">
        <f t="shared" si="8"/>
        <v>30.7</v>
      </c>
      <c r="BY65" s="4">
        <f t="shared" si="9"/>
        <v>347.6</v>
      </c>
      <c r="BZ65" s="4">
        <f t="shared" si="10"/>
        <v>58.2</v>
      </c>
      <c r="CA65" s="4">
        <f t="shared" si="11"/>
        <v>245.20000000000002</v>
      </c>
      <c r="CB65" s="4">
        <f t="shared" si="12"/>
        <v>7.6</v>
      </c>
    </row>
    <row r="66" spans="1:80" ht="12">
      <c r="A66" s="18">
        <v>304</v>
      </c>
      <c r="B66" s="18">
        <v>1309</v>
      </c>
      <c r="C66" s="18" t="s">
        <v>143</v>
      </c>
      <c r="D66" s="18">
        <v>32</v>
      </c>
      <c r="E66" s="18" t="s">
        <v>148</v>
      </c>
      <c r="F66" s="18">
        <v>2</v>
      </c>
      <c r="G66" s="18">
        <v>27</v>
      </c>
      <c r="H66" s="18">
        <v>29</v>
      </c>
      <c r="I66" s="16">
        <v>177.89</v>
      </c>
      <c r="J66" s="17">
        <v>12</v>
      </c>
      <c r="K66" s="17">
        <v>2</v>
      </c>
      <c r="L66" s="17" t="s">
        <v>109</v>
      </c>
      <c r="M66" s="17">
        <v>2</v>
      </c>
      <c r="N66" t="s">
        <v>1336</v>
      </c>
      <c r="O66" s="5" t="str">
        <f>VLOOKUP(N66,NewPcLog!J:L,2)</f>
        <v>Gabbro</v>
      </c>
      <c r="P66" s="5">
        <f>VLOOKUP(N66,NewPcLog!J:L,3)</f>
        <v>4</v>
      </c>
      <c r="R66" s="8">
        <v>11.1</v>
      </c>
      <c r="S66" s="4">
        <v>145.06</v>
      </c>
      <c r="T66" s="4">
        <v>26.98</v>
      </c>
      <c r="U66" s="1">
        <v>0.042502000000000005</v>
      </c>
      <c r="W66" t="s">
        <v>13</v>
      </c>
      <c r="Y66" s="5" t="s">
        <v>327</v>
      </c>
      <c r="Z66" s="5" t="s">
        <v>148</v>
      </c>
      <c r="AA66" s="5">
        <v>5</v>
      </c>
      <c r="AB66" s="5" t="s">
        <v>12</v>
      </c>
      <c r="AC66" s="5">
        <v>5.3</v>
      </c>
      <c r="AD66" s="6">
        <v>146.7</v>
      </c>
      <c r="AE66" s="6">
        <v>-49.3</v>
      </c>
      <c r="AF66" s="5">
        <v>60</v>
      </c>
      <c r="AG66" s="5">
        <v>160</v>
      </c>
      <c r="AH66" s="5">
        <v>0.0148</v>
      </c>
      <c r="AI66" s="5"/>
      <c r="AM66" s="48" t="s">
        <v>148</v>
      </c>
      <c r="AN66" s="48">
        <v>5</v>
      </c>
      <c r="AO66" s="48" t="s">
        <v>12</v>
      </c>
      <c r="AP66" s="48">
        <v>3.1</v>
      </c>
      <c r="AQ66" s="48">
        <v>136.4</v>
      </c>
      <c r="AR66" s="48">
        <v>-39.6</v>
      </c>
      <c r="AS66" s="48">
        <v>20</v>
      </c>
      <c r="AT66" s="48">
        <v>40</v>
      </c>
      <c r="AU66" s="48">
        <v>0.0132</v>
      </c>
      <c r="AX66" s="18" t="s">
        <v>327</v>
      </c>
      <c r="AY66" s="18">
        <v>46.76</v>
      </c>
      <c r="AZ66" s="18">
        <v>10.55</v>
      </c>
      <c r="BB66" t="s">
        <v>327</v>
      </c>
      <c r="BC66" s="15">
        <f t="shared" si="1"/>
        <v>0.0005389189189189189</v>
      </c>
      <c r="BD66" s="4">
        <v>598.2</v>
      </c>
      <c r="BE66" s="45">
        <v>0.00084</v>
      </c>
      <c r="BF66" s="14">
        <v>0.342556</v>
      </c>
      <c r="BG66" s="4">
        <v>177.4</v>
      </c>
      <c r="BH66" s="4">
        <v>6.1</v>
      </c>
      <c r="BI66" s="14">
        <v>0.330485</v>
      </c>
      <c r="BJ66" s="4">
        <v>81.9</v>
      </c>
      <c r="BK66" s="4">
        <v>42.4</v>
      </c>
      <c r="BL66" s="14">
        <v>0.32696</v>
      </c>
      <c r="BM66" s="4">
        <v>274</v>
      </c>
      <c r="BN66" s="4">
        <v>47</v>
      </c>
      <c r="BO66" s="3">
        <v>75.12</v>
      </c>
      <c r="BP66" s="3">
        <v>102.25</v>
      </c>
      <c r="BQ66" s="3">
        <v>8.72</v>
      </c>
      <c r="BR66" s="20">
        <f t="shared" si="2"/>
        <v>1.047700024467825</v>
      </c>
      <c r="BS66" s="20">
        <f t="shared" si="3"/>
        <v>1.0107811353070713</v>
      </c>
      <c r="BT66" s="20">
        <f t="shared" si="4"/>
        <v>1.036525107039654</v>
      </c>
      <c r="BU66" s="31">
        <f t="shared" si="5"/>
        <v>1.0500180454474446</v>
      </c>
      <c r="BV66" s="31">
        <f t="shared" si="6"/>
        <v>-0.5397402331271315</v>
      </c>
      <c r="BW66" s="4">
        <f t="shared" si="7"/>
        <v>307.3</v>
      </c>
      <c r="BX66" s="4">
        <f t="shared" si="8"/>
        <v>47</v>
      </c>
      <c r="BY66" s="4">
        <f t="shared" si="9"/>
        <v>115.20000000000002</v>
      </c>
      <c r="BZ66" s="4">
        <f t="shared" si="10"/>
        <v>42.4</v>
      </c>
      <c r="CA66" s="4">
        <f t="shared" si="11"/>
        <v>210.70000000000002</v>
      </c>
      <c r="CB66" s="4">
        <f t="shared" si="12"/>
        <v>6.1</v>
      </c>
    </row>
    <row r="67" spans="1:80" ht="12">
      <c r="A67" s="18">
        <v>304</v>
      </c>
      <c r="B67" s="18">
        <v>1309</v>
      </c>
      <c r="C67" s="18" t="s">
        <v>143</v>
      </c>
      <c r="D67" s="18">
        <v>33</v>
      </c>
      <c r="E67" s="18" t="s">
        <v>148</v>
      </c>
      <c r="F67" s="18">
        <v>1</v>
      </c>
      <c r="G67" s="18">
        <v>60</v>
      </c>
      <c r="H67" s="18">
        <v>62</v>
      </c>
      <c r="I67" s="16">
        <v>181.7</v>
      </c>
      <c r="J67" s="17">
        <v>12</v>
      </c>
      <c r="K67" s="17">
        <v>6</v>
      </c>
      <c r="L67" s="17" t="s">
        <v>109</v>
      </c>
      <c r="M67" s="17">
        <v>6</v>
      </c>
      <c r="N67" t="s">
        <v>1352</v>
      </c>
      <c r="O67" s="5" t="str">
        <f>VLOOKUP(N67,NewPcLog!J:L,2)</f>
        <v>Olivine Gabbro</v>
      </c>
      <c r="P67" s="5">
        <f>VLOOKUP(N67,NewPcLog!J:L,3)</f>
        <v>5</v>
      </c>
      <c r="R67" s="8">
        <v>10.8</v>
      </c>
      <c r="S67" s="4">
        <v>209.18</v>
      </c>
      <c r="T67" s="4">
        <v>-24.18</v>
      </c>
      <c r="U67" s="1">
        <v>0.0094809</v>
      </c>
      <c r="W67" t="s">
        <v>30</v>
      </c>
      <c r="Y67" s="5" t="s">
        <v>328</v>
      </c>
      <c r="Z67" s="5" t="s">
        <v>148</v>
      </c>
      <c r="AA67" s="5">
        <v>6</v>
      </c>
      <c r="AB67" s="5" t="s">
        <v>12</v>
      </c>
      <c r="AC67" s="5">
        <v>4</v>
      </c>
      <c r="AD67" s="6">
        <v>205.4</v>
      </c>
      <c r="AE67" s="6">
        <v>-52.3</v>
      </c>
      <c r="AF67" s="5">
        <v>560</v>
      </c>
      <c r="AG67" s="5">
        <v>620</v>
      </c>
      <c r="AH67" s="5">
        <v>0.0118</v>
      </c>
      <c r="AM67" s="48" t="s">
        <v>390</v>
      </c>
      <c r="AN67" s="48">
        <v>7</v>
      </c>
      <c r="AO67" s="48" t="s">
        <v>12</v>
      </c>
      <c r="AP67" s="48">
        <v>3.6</v>
      </c>
      <c r="AQ67" s="48">
        <v>39.1</v>
      </c>
      <c r="AR67" s="48">
        <v>64.8</v>
      </c>
      <c r="AS67" s="48">
        <v>350</v>
      </c>
      <c r="AT67" s="48">
        <v>530</v>
      </c>
      <c r="AU67" s="48">
        <v>0.0138</v>
      </c>
      <c r="AX67" s="18" t="s">
        <v>328</v>
      </c>
      <c r="AY67" s="18">
        <v>580.45</v>
      </c>
      <c r="AZ67" s="18">
        <v>536.29</v>
      </c>
      <c r="BB67" t="s">
        <v>328</v>
      </c>
      <c r="BC67" s="15">
        <f t="shared" si="1"/>
        <v>0.00033842592592592583</v>
      </c>
      <c r="BD67" s="4">
        <v>365.5</v>
      </c>
      <c r="BE67" s="45">
        <v>0.00096</v>
      </c>
      <c r="BF67" s="14">
        <v>0.355377</v>
      </c>
      <c r="BG67" s="4">
        <v>356.6</v>
      </c>
      <c r="BH67" s="4">
        <v>62.4</v>
      </c>
      <c r="BI67" s="14">
        <v>0.336722</v>
      </c>
      <c r="BJ67" s="4">
        <v>213.7</v>
      </c>
      <c r="BK67" s="4">
        <v>22.7</v>
      </c>
      <c r="BL67" s="14">
        <v>0.307901</v>
      </c>
      <c r="BM67" s="4">
        <v>117.3</v>
      </c>
      <c r="BN67" s="4">
        <v>14.9</v>
      </c>
      <c r="BO67" s="3">
        <v>500.33</v>
      </c>
      <c r="BP67" s="3">
        <v>190.22</v>
      </c>
      <c r="BQ67" s="3">
        <v>454.02</v>
      </c>
      <c r="BR67" s="20">
        <f t="shared" si="2"/>
        <v>1.154192418991819</v>
      </c>
      <c r="BS67" s="20">
        <f t="shared" si="3"/>
        <v>1.0936047625697871</v>
      </c>
      <c r="BT67" s="20">
        <f t="shared" si="4"/>
        <v>1.0554017854491242</v>
      </c>
      <c r="BU67" s="31">
        <f t="shared" si="5"/>
        <v>1.1558811277999215</v>
      </c>
      <c r="BV67" s="31">
        <f t="shared" si="6"/>
        <v>0.24796098817619183</v>
      </c>
      <c r="BW67" s="4">
        <f t="shared" si="7"/>
        <v>91.89999999999999</v>
      </c>
      <c r="BX67" s="4">
        <f t="shared" si="8"/>
        <v>14.9</v>
      </c>
      <c r="BY67" s="4">
        <f t="shared" si="9"/>
        <v>188.29999999999998</v>
      </c>
      <c r="BZ67" s="4">
        <f t="shared" si="10"/>
        <v>22.7</v>
      </c>
      <c r="CA67" s="4">
        <f t="shared" si="11"/>
        <v>331.20000000000005</v>
      </c>
      <c r="CB67" s="4">
        <f t="shared" si="12"/>
        <v>62.4</v>
      </c>
    </row>
    <row r="68" spans="1:56" ht="12">
      <c r="A68" s="18">
        <v>304</v>
      </c>
      <c r="B68" s="18">
        <v>1309</v>
      </c>
      <c r="C68" s="18" t="s">
        <v>143</v>
      </c>
      <c r="D68" s="18">
        <v>33</v>
      </c>
      <c r="E68" s="18" t="s">
        <v>148</v>
      </c>
      <c r="F68" s="18">
        <v>1</v>
      </c>
      <c r="G68" s="18">
        <v>76</v>
      </c>
      <c r="H68" s="18">
        <v>78</v>
      </c>
      <c r="I68" s="16">
        <v>181.86</v>
      </c>
      <c r="J68" s="17">
        <v>12</v>
      </c>
      <c r="K68" s="17" t="s">
        <v>180</v>
      </c>
      <c r="L68" s="17" t="s">
        <v>109</v>
      </c>
      <c r="M68" s="17">
        <v>6</v>
      </c>
      <c r="N68" t="s">
        <v>1352</v>
      </c>
      <c r="O68" s="5" t="str">
        <f>VLOOKUP(N68,NewPcLog!J:L,2)</f>
        <v>Olivine Gabbro</v>
      </c>
      <c r="P68" s="5">
        <f>VLOOKUP(N68,NewPcLog!J:L,3)</f>
        <v>5</v>
      </c>
      <c r="R68" s="8">
        <v>10.85</v>
      </c>
      <c r="S68" s="4">
        <v>188.38</v>
      </c>
      <c r="T68" s="4">
        <v>-16.07</v>
      </c>
      <c r="U68" s="1">
        <v>0.0060409</v>
      </c>
      <c r="W68" t="s">
        <v>13</v>
      </c>
      <c r="Y68" s="5" t="s">
        <v>329</v>
      </c>
      <c r="Z68" s="5" t="s">
        <v>148</v>
      </c>
      <c r="AA68" s="5">
        <v>5</v>
      </c>
      <c r="AB68" s="5" t="s">
        <v>12</v>
      </c>
      <c r="AC68" s="5">
        <v>2.2</v>
      </c>
      <c r="AD68" s="6">
        <v>175</v>
      </c>
      <c r="AE68" s="6">
        <v>-53.5</v>
      </c>
      <c r="AF68" s="5">
        <v>60</v>
      </c>
      <c r="AG68" s="5">
        <v>160</v>
      </c>
      <c r="AH68" s="5">
        <v>0.004</v>
      </c>
      <c r="AI68" s="5"/>
      <c r="AM68" s="48" t="s">
        <v>148</v>
      </c>
      <c r="AN68" s="48">
        <v>5</v>
      </c>
      <c r="AO68" s="48" t="s">
        <v>12</v>
      </c>
      <c r="AP68" s="48">
        <v>2.9</v>
      </c>
      <c r="AQ68" s="48">
        <v>184</v>
      </c>
      <c r="AR68" s="48">
        <v>-37.6</v>
      </c>
      <c r="AS68" s="48">
        <v>25</v>
      </c>
      <c r="AT68" s="48">
        <v>50</v>
      </c>
      <c r="AU68" s="48">
        <v>0.0018</v>
      </c>
      <c r="AX68" s="18" t="s">
        <v>329</v>
      </c>
      <c r="AY68" s="18">
        <v>70.98</v>
      </c>
      <c r="AZ68" s="18">
        <v>60.88</v>
      </c>
      <c r="BB68" t="s">
        <v>329</v>
      </c>
      <c r="BC68" s="15">
        <f t="shared" si="1"/>
        <v>0.000271889400921659</v>
      </c>
      <c r="BD68" s="4">
        <v>295</v>
      </c>
    </row>
    <row r="69" spans="1:80" ht="12">
      <c r="A69" s="18">
        <v>304</v>
      </c>
      <c r="B69" s="18">
        <v>1309</v>
      </c>
      <c r="C69" s="18" t="s">
        <v>143</v>
      </c>
      <c r="D69" s="18">
        <v>33</v>
      </c>
      <c r="E69" s="18" t="s">
        <v>148</v>
      </c>
      <c r="F69" s="18">
        <v>1</v>
      </c>
      <c r="G69" s="18">
        <v>84</v>
      </c>
      <c r="H69" s="18">
        <v>86</v>
      </c>
      <c r="I69" s="16">
        <v>181.94</v>
      </c>
      <c r="J69" s="17">
        <v>12</v>
      </c>
      <c r="K69" s="17">
        <v>6</v>
      </c>
      <c r="L69" s="17" t="s">
        <v>109</v>
      </c>
      <c r="M69" s="17">
        <v>6</v>
      </c>
      <c r="N69" t="s">
        <v>1352</v>
      </c>
      <c r="O69" s="5" t="str">
        <f>VLOOKUP(N69,NewPcLog!J:L,2)</f>
        <v>Olivine Gabbro</v>
      </c>
      <c r="P69" s="5">
        <f>VLOOKUP(N69,NewPcLog!J:L,3)</f>
        <v>5</v>
      </c>
      <c r="R69" s="8">
        <v>10.75</v>
      </c>
      <c r="S69" s="4">
        <v>125.94</v>
      </c>
      <c r="T69" s="4">
        <v>57.71</v>
      </c>
      <c r="U69" s="1">
        <v>0.007271</v>
      </c>
      <c r="W69" t="s">
        <v>30</v>
      </c>
      <c r="Y69" s="5" t="s">
        <v>330</v>
      </c>
      <c r="Z69" s="5" t="s">
        <v>148</v>
      </c>
      <c r="AA69" s="5">
        <v>8</v>
      </c>
      <c r="AB69" s="5" t="s">
        <v>12</v>
      </c>
      <c r="AC69" s="5">
        <v>3</v>
      </c>
      <c r="AD69" s="6">
        <v>201.1</v>
      </c>
      <c r="AE69" s="6">
        <v>-39.1</v>
      </c>
      <c r="AF69" s="5">
        <v>540</v>
      </c>
      <c r="AG69" s="5">
        <v>620</v>
      </c>
      <c r="AH69" s="5">
        <v>0.0072</v>
      </c>
      <c r="AI69" s="5"/>
      <c r="AM69" s="48" t="s">
        <v>390</v>
      </c>
      <c r="AN69" s="48">
        <v>7</v>
      </c>
      <c r="AO69" s="48" t="s">
        <v>12</v>
      </c>
      <c r="AP69" s="48">
        <v>3.7</v>
      </c>
      <c r="AQ69" s="48">
        <v>44.9</v>
      </c>
      <c r="AR69" s="48">
        <v>54</v>
      </c>
      <c r="AS69" s="48">
        <v>350</v>
      </c>
      <c r="AT69" s="48">
        <v>530</v>
      </c>
      <c r="AU69" s="48">
        <v>0.0085</v>
      </c>
      <c r="AX69" s="18" t="s">
        <v>330</v>
      </c>
      <c r="AY69" s="18">
        <v>434.38</v>
      </c>
      <c r="AZ69" s="18">
        <v>523.04</v>
      </c>
      <c r="BB69" t="s">
        <v>330</v>
      </c>
      <c r="BC69" s="15">
        <f t="shared" si="1"/>
        <v>0.00028167441860465115</v>
      </c>
      <c r="BD69" s="4">
        <v>302.8</v>
      </c>
      <c r="BE69" s="45">
        <v>0.00167</v>
      </c>
      <c r="BF69" s="14">
        <v>0.341614</v>
      </c>
      <c r="BG69" s="4">
        <v>86.7</v>
      </c>
      <c r="BH69" s="4">
        <v>43.2</v>
      </c>
      <c r="BI69" s="14">
        <v>0.332402</v>
      </c>
      <c r="BJ69" s="4">
        <v>206.5</v>
      </c>
      <c r="BK69" s="4">
        <v>27.9</v>
      </c>
      <c r="BL69" s="14">
        <v>0.325984</v>
      </c>
      <c r="BM69" s="4">
        <v>317.4</v>
      </c>
      <c r="BN69" s="4">
        <v>34</v>
      </c>
      <c r="BO69" s="3">
        <v>17.76</v>
      </c>
      <c r="BP69" s="3">
        <v>15.26</v>
      </c>
      <c r="BQ69" s="3">
        <v>7.41</v>
      </c>
      <c r="BR69" s="20">
        <f aca="true" t="shared" si="13" ref="BR69:BR92">BF69/BL69</f>
        <v>1.0479471385098655</v>
      </c>
      <c r="BS69" s="20">
        <f aca="true" t="shared" si="14" ref="BS69:BS92">BI69/BL69</f>
        <v>1.019688082850692</v>
      </c>
      <c r="BT69" s="20">
        <f aca="true" t="shared" si="15" ref="BT69:BT92">BF69/BI69</f>
        <v>1.027713431327128</v>
      </c>
      <c r="BU69" s="31">
        <f aca="true" t="shared" si="16" ref="BU69:BU92">EXP(SQRT(2*((LN(BF69)-(LN(BF69)+LN(BI69)+LN(BL69))/3)^2+(LN(BI69)-(LN(BF69)+LN(BI69)+LN(BL69))/3)^2+(LN(BL69)-(LN(BF69)+LN(BI69)+LN(BL69))/3)^2)))</f>
        <v>1.0481758341163403</v>
      </c>
      <c r="BV69" s="31">
        <f aca="true" t="shared" si="17" ref="BV69:BV92">(2*LN(BI69)-LN(BF69)-LN(BL69))/(LN(BF69)-LN(BL69))</f>
        <v>-0.1673939597630027</v>
      </c>
      <c r="BW69" s="4">
        <f>IF((BM69-(AD69-180))&gt;360,(BM69-(AD69-180))-360,IF((BM69-(AD69-180))&lt;0,(BM69-(AD69-180))+360,(BM69-(AD69-180))))</f>
        <v>296.29999999999995</v>
      </c>
      <c r="BX69" s="4">
        <f>BN69</f>
        <v>34</v>
      </c>
      <c r="BY69" s="4">
        <f>IF((BJ69-(AD69-180))&gt;360,(BJ69-(AD69-180))-360,IF((BJ69-(AD69-180))&lt;0,(BJ69-(AD69-180))+360,(BJ69-(AD69-180))))</f>
        <v>185.4</v>
      </c>
      <c r="BZ69" s="4">
        <f>BK69</f>
        <v>27.9</v>
      </c>
      <c r="CA69" s="4">
        <f>IF((BG69-(AD69-180))&gt;360,(BG69-(AD69-180))-360,IF((BG69-(AD69-180))&lt;0,(BG69-(AD69-180))+360,(BG69-(AD69-180))))</f>
        <v>65.60000000000001</v>
      </c>
      <c r="CB69" s="4">
        <f>BH69</f>
        <v>43.2</v>
      </c>
    </row>
    <row r="70" spans="1:80" ht="12">
      <c r="A70" s="18">
        <v>304</v>
      </c>
      <c r="B70" s="18">
        <v>1309</v>
      </c>
      <c r="C70" s="18" t="s">
        <v>143</v>
      </c>
      <c r="D70" s="18">
        <v>33</v>
      </c>
      <c r="E70" s="18" t="s">
        <v>148</v>
      </c>
      <c r="F70" s="18">
        <v>2</v>
      </c>
      <c r="G70" s="18">
        <v>46</v>
      </c>
      <c r="H70" s="18">
        <v>48</v>
      </c>
      <c r="I70" s="16">
        <v>183.01</v>
      </c>
      <c r="J70" s="17">
        <v>12</v>
      </c>
      <c r="K70" s="17" t="s">
        <v>181</v>
      </c>
      <c r="L70" s="17" t="s">
        <v>109</v>
      </c>
      <c r="M70" s="17">
        <v>2</v>
      </c>
      <c r="N70" t="s">
        <v>1358</v>
      </c>
      <c r="O70" s="5" t="str">
        <f>VLOOKUP(N70,NewPcLog!J:L,2)</f>
        <v>Olivine Bearing Gabbro</v>
      </c>
      <c r="P70" s="5">
        <f>VLOOKUP(N70,NewPcLog!J:L,3)</f>
        <v>4</v>
      </c>
      <c r="R70" s="8">
        <v>9.97</v>
      </c>
      <c r="S70" s="4">
        <v>69.93</v>
      </c>
      <c r="T70" s="4">
        <v>3.44</v>
      </c>
      <c r="U70" s="1">
        <v>0.02511</v>
      </c>
      <c r="W70" t="s">
        <v>13</v>
      </c>
      <c r="Y70" s="5" t="s">
        <v>331</v>
      </c>
      <c r="Z70" s="5" t="s">
        <v>148</v>
      </c>
      <c r="AA70" s="5">
        <v>10</v>
      </c>
      <c r="AB70" s="5" t="s">
        <v>12</v>
      </c>
      <c r="AC70" s="5">
        <v>1.9</v>
      </c>
      <c r="AD70" s="6">
        <v>42.6</v>
      </c>
      <c r="AE70" s="6">
        <v>-39.6</v>
      </c>
      <c r="AF70" s="5">
        <v>25</v>
      </c>
      <c r="AG70" s="5">
        <v>160</v>
      </c>
      <c r="AH70" s="5">
        <v>0.0242</v>
      </c>
      <c r="AI70" s="5"/>
      <c r="AM70" s="48" t="s">
        <v>143</v>
      </c>
      <c r="AN70" s="48">
        <v>3</v>
      </c>
      <c r="AO70" s="48" t="s">
        <v>12</v>
      </c>
      <c r="AP70" s="48">
        <v>0.9</v>
      </c>
      <c r="AQ70" s="48">
        <v>149.7</v>
      </c>
      <c r="AR70" s="48">
        <v>70.7</v>
      </c>
      <c r="AS70" s="48">
        <v>0</v>
      </c>
      <c r="AT70" s="48">
        <v>10</v>
      </c>
      <c r="AU70" s="48">
        <v>0.0223</v>
      </c>
      <c r="AX70" s="18" t="s">
        <v>331</v>
      </c>
      <c r="AY70" s="18">
        <v>103.4</v>
      </c>
      <c r="AZ70" s="18">
        <v>32.65</v>
      </c>
      <c r="BB70" t="s">
        <v>331</v>
      </c>
      <c r="BC70" s="15">
        <f t="shared" si="1"/>
        <v>0.0004165496489468405</v>
      </c>
      <c r="BD70" s="4">
        <v>415.3</v>
      </c>
      <c r="BE70" s="45">
        <v>0.00117</v>
      </c>
      <c r="BF70" s="14">
        <v>0.343357</v>
      </c>
      <c r="BG70" s="4">
        <v>71.6</v>
      </c>
      <c r="BH70" s="4">
        <v>14.3</v>
      </c>
      <c r="BI70" s="14">
        <v>0.337078</v>
      </c>
      <c r="BJ70" s="4">
        <v>338.8</v>
      </c>
      <c r="BK70" s="4">
        <v>10.9</v>
      </c>
      <c r="BL70" s="14">
        <v>0.319565</v>
      </c>
      <c r="BM70" s="4">
        <v>212.7</v>
      </c>
      <c r="BN70" s="4">
        <v>71.9</v>
      </c>
      <c r="BO70" s="3">
        <v>88.28</v>
      </c>
      <c r="BP70" s="3">
        <v>14.31</v>
      </c>
      <c r="BQ70" s="3">
        <v>111.31</v>
      </c>
      <c r="BR70" s="20">
        <f t="shared" si="13"/>
        <v>1.0744512071096648</v>
      </c>
      <c r="BS70" s="20">
        <f t="shared" si="14"/>
        <v>1.0548026223147091</v>
      </c>
      <c r="BT70" s="20">
        <f t="shared" si="15"/>
        <v>1.018627736013623</v>
      </c>
      <c r="BU70" s="31">
        <f t="shared" si="16"/>
        <v>1.077434741038897</v>
      </c>
      <c r="BV70" s="31">
        <f t="shared" si="17"/>
        <v>0.4859669153461035</v>
      </c>
      <c r="BW70" s="4">
        <f>IF((BM70-(AD70-180))&gt;360,(BM70-(AD70-180))-360,IF((BM70-(AD70-180))&lt;0,(BM70-(AD70-180))+360,(BM70-(AD70-180))))</f>
        <v>350.1</v>
      </c>
      <c r="BX70" s="4">
        <f>BN70</f>
        <v>71.9</v>
      </c>
      <c r="BY70" s="4">
        <f>IF((BJ70-(AD70-180))&gt;360,(BJ70-(AD70-180))-360,IF((BJ70-(AD70-180))&lt;0,(BJ70-(AD70-180))+360,(BJ70-(AD70-180))))</f>
        <v>116.20000000000005</v>
      </c>
      <c r="BZ70" s="4">
        <f>BK70</f>
        <v>10.9</v>
      </c>
      <c r="CA70" s="4">
        <f>IF((BG70-(AD70-180))&gt;360,(BG70-(AD70-180))-360,IF((BG70-(AD70-180))&lt;0,(BG70-(AD70-180))+360,(BG70-(AD70-180))))</f>
        <v>209</v>
      </c>
      <c r="CB70" s="4">
        <f>BH70</f>
        <v>14.3</v>
      </c>
    </row>
    <row r="71" spans="1:80" ht="12">
      <c r="A71" s="18">
        <v>304</v>
      </c>
      <c r="B71" s="18">
        <v>1309</v>
      </c>
      <c r="C71" s="18" t="s">
        <v>143</v>
      </c>
      <c r="D71" s="18">
        <v>33</v>
      </c>
      <c r="E71" s="18" t="s">
        <v>148</v>
      </c>
      <c r="F71" s="18">
        <v>3</v>
      </c>
      <c r="G71" s="18">
        <v>37</v>
      </c>
      <c r="H71" s="18">
        <v>39</v>
      </c>
      <c r="I71" s="16">
        <v>184.28</v>
      </c>
      <c r="J71" s="17">
        <v>12</v>
      </c>
      <c r="K71" s="17">
        <v>4</v>
      </c>
      <c r="L71" s="17" t="s">
        <v>109</v>
      </c>
      <c r="M71" s="17">
        <v>4</v>
      </c>
      <c r="N71" t="s">
        <v>1370</v>
      </c>
      <c r="O71" s="5" t="str">
        <f>VLOOKUP(N71,NewPcLog!J:L,2)</f>
        <v>Olivine Bearing Gabbro</v>
      </c>
      <c r="P71" s="5">
        <f>VLOOKUP(N71,NewPcLog!J:L,3)</f>
        <v>4</v>
      </c>
      <c r="R71" s="8">
        <v>11.35</v>
      </c>
      <c r="S71" s="4">
        <v>28.49</v>
      </c>
      <c r="T71" s="4">
        <v>50.91</v>
      </c>
      <c r="U71" s="1">
        <v>0.024773</v>
      </c>
      <c r="W71" t="s">
        <v>13</v>
      </c>
      <c r="Y71" s="5" t="s">
        <v>50</v>
      </c>
      <c r="Z71" s="5" t="s">
        <v>148</v>
      </c>
      <c r="AA71" s="5">
        <v>10</v>
      </c>
      <c r="AB71" s="5" t="s">
        <v>12</v>
      </c>
      <c r="AC71" s="5">
        <v>4.3</v>
      </c>
      <c r="AD71" s="6">
        <v>15.9</v>
      </c>
      <c r="AE71" s="6">
        <v>-38.1</v>
      </c>
      <c r="AF71" s="5">
        <v>20</v>
      </c>
      <c r="AG71" s="5">
        <v>130</v>
      </c>
      <c r="AH71" s="5">
        <v>0.0187</v>
      </c>
      <c r="AI71" s="5"/>
      <c r="AM71" s="48" t="s">
        <v>143</v>
      </c>
      <c r="AN71" s="48">
        <v>3</v>
      </c>
      <c r="AO71" s="48" t="s">
        <v>12</v>
      </c>
      <c r="AP71" s="48">
        <v>0.3</v>
      </c>
      <c r="AQ71" s="48">
        <v>166.7</v>
      </c>
      <c r="AR71" s="48">
        <v>83.4</v>
      </c>
      <c r="AS71" s="48">
        <v>0</v>
      </c>
      <c r="AT71" s="48">
        <v>10</v>
      </c>
      <c r="AU71" s="48">
        <v>0.0335</v>
      </c>
      <c r="AX71" s="18" t="s">
        <v>50</v>
      </c>
      <c r="AY71" s="18">
        <v>59.36</v>
      </c>
      <c r="AZ71" s="18">
        <v>7.34</v>
      </c>
      <c r="BB71" t="s">
        <v>50</v>
      </c>
      <c r="BC71" s="15">
        <f t="shared" si="1"/>
        <v>0.0006157709251101322</v>
      </c>
      <c r="BD71" s="4">
        <v>698.9</v>
      </c>
      <c r="BE71" s="45">
        <v>0.00079</v>
      </c>
      <c r="BF71" s="14">
        <v>0.3396</v>
      </c>
      <c r="BG71" s="4">
        <v>64.1</v>
      </c>
      <c r="BH71" s="4">
        <v>0.7</v>
      </c>
      <c r="BI71" s="14">
        <v>0.333873</v>
      </c>
      <c r="BJ71" s="4">
        <v>334</v>
      </c>
      <c r="BK71" s="4">
        <v>4.6</v>
      </c>
      <c r="BL71" s="14">
        <v>0.326527</v>
      </c>
      <c r="BM71" s="4">
        <v>162.4</v>
      </c>
      <c r="BN71" s="4">
        <v>85.3</v>
      </c>
      <c r="BO71" s="3">
        <v>55.14</v>
      </c>
      <c r="BP71" s="3">
        <v>26.32</v>
      </c>
      <c r="BQ71" s="3">
        <v>43.3</v>
      </c>
      <c r="BR71" s="20">
        <f t="shared" si="13"/>
        <v>1.040036505403841</v>
      </c>
      <c r="BS71" s="20">
        <f t="shared" si="14"/>
        <v>1.0224973738771983</v>
      </c>
      <c r="BT71" s="20">
        <f t="shared" si="15"/>
        <v>1.0171532289223748</v>
      </c>
      <c r="BU71" s="31">
        <f t="shared" si="16"/>
        <v>1.0401575880840497</v>
      </c>
      <c r="BV71" s="31">
        <f t="shared" si="17"/>
        <v>0.13349022186900045</v>
      </c>
      <c r="BW71" s="4">
        <f>IF((BM71-(AD71-180))&gt;360,(BM71-(AD71-180))-360,IF((BM71-(AD71-180))&lt;0,(BM71-(AD71-180))+360,(BM71-(AD71-180))))</f>
        <v>326.5</v>
      </c>
      <c r="BX71" s="4">
        <f>BN71</f>
        <v>85.3</v>
      </c>
      <c r="BY71" s="4">
        <f>IF((BJ71-(AD71-180))&gt;360,(BJ71-(AD71-180))-360,IF((BJ71-(AD71-180))&lt;0,(BJ71-(AD71-180))+360,(BJ71-(AD71-180))))</f>
        <v>138.10000000000002</v>
      </c>
      <c r="BZ71" s="4">
        <f>BK71</f>
        <v>4.6</v>
      </c>
      <c r="CA71" s="4">
        <f>IF((BG71-(AD71-180))&gt;360,(BG71-(AD71-180))-360,IF((BG71-(AD71-180))&lt;0,(BG71-(AD71-180))+360,(BG71-(AD71-180))))</f>
        <v>228.2</v>
      </c>
      <c r="CB71" s="4">
        <f>BH71</f>
        <v>0.7</v>
      </c>
    </row>
    <row r="72" spans="1:80" ht="12">
      <c r="A72" s="18">
        <v>304</v>
      </c>
      <c r="B72" s="18">
        <v>1309</v>
      </c>
      <c r="C72" s="18" t="s">
        <v>143</v>
      </c>
      <c r="D72" s="18">
        <v>34</v>
      </c>
      <c r="E72" s="18" t="s">
        <v>148</v>
      </c>
      <c r="F72" s="18">
        <v>1</v>
      </c>
      <c r="G72" s="18">
        <v>115</v>
      </c>
      <c r="H72" s="18">
        <v>117</v>
      </c>
      <c r="I72" s="16">
        <v>187.15</v>
      </c>
      <c r="J72" s="17">
        <v>12</v>
      </c>
      <c r="K72" s="17" t="s">
        <v>182</v>
      </c>
      <c r="L72" s="17" t="s">
        <v>109</v>
      </c>
      <c r="M72" s="17">
        <v>14</v>
      </c>
      <c r="N72" t="s">
        <v>1391</v>
      </c>
      <c r="O72" s="5" t="str">
        <f>VLOOKUP(N72,NewPcLog!J:L,2)</f>
        <v>Gabbro</v>
      </c>
      <c r="P72" s="5">
        <f>VLOOKUP(N72,NewPcLog!J:L,3)</f>
        <v>4</v>
      </c>
      <c r="R72" s="8">
        <v>11.48</v>
      </c>
      <c r="S72" s="4">
        <v>159.57</v>
      </c>
      <c r="T72" s="4">
        <v>78.61</v>
      </c>
      <c r="U72" s="1">
        <v>0.012204</v>
      </c>
      <c r="W72" t="s">
        <v>13</v>
      </c>
      <c r="Y72" s="56" t="s">
        <v>51</v>
      </c>
      <c r="Z72" s="56" t="s">
        <v>390</v>
      </c>
      <c r="AA72" s="56">
        <v>5</v>
      </c>
      <c r="AB72" s="56" t="s">
        <v>147</v>
      </c>
      <c r="AC72" s="56">
        <v>3.5</v>
      </c>
      <c r="AD72" s="57">
        <v>152.6</v>
      </c>
      <c r="AE72" s="57">
        <v>51.8</v>
      </c>
      <c r="AF72" s="56">
        <v>60</v>
      </c>
      <c r="AG72" s="56">
        <v>160</v>
      </c>
      <c r="AH72" s="56">
        <v>0.0028</v>
      </c>
      <c r="AI72" s="5"/>
      <c r="AM72" s="48" t="s">
        <v>148</v>
      </c>
      <c r="AN72" s="48">
        <v>4</v>
      </c>
      <c r="AO72" s="48" t="s">
        <v>12</v>
      </c>
      <c r="AP72" s="48">
        <v>17.3</v>
      </c>
      <c r="AQ72" s="48">
        <v>296.3</v>
      </c>
      <c r="AR72" s="48">
        <v>-34.5</v>
      </c>
      <c r="AS72" s="48">
        <v>30</v>
      </c>
      <c r="AT72" s="48">
        <v>50</v>
      </c>
      <c r="AU72" s="48">
        <v>0.0004</v>
      </c>
      <c r="AX72" s="18" t="s">
        <v>51</v>
      </c>
      <c r="AY72" s="18">
        <v>4.1</v>
      </c>
      <c r="AZ72" s="18">
        <v>4.8</v>
      </c>
      <c r="BB72" t="s">
        <v>51</v>
      </c>
      <c r="BC72" s="15">
        <f t="shared" si="1"/>
        <v>0.000483362369337979</v>
      </c>
      <c r="BD72" s="4">
        <v>554.9</v>
      </c>
      <c r="BE72" s="45">
        <v>0.00083</v>
      </c>
      <c r="BF72" s="14">
        <v>0.335253</v>
      </c>
      <c r="BG72" s="4">
        <v>266.7</v>
      </c>
      <c r="BH72" s="4">
        <v>3.3</v>
      </c>
      <c r="BI72" s="14">
        <v>0.332665</v>
      </c>
      <c r="BJ72" s="4">
        <v>173.3</v>
      </c>
      <c r="BK72" s="4">
        <v>44.8</v>
      </c>
      <c r="BL72" s="14">
        <v>0.332082</v>
      </c>
      <c r="BM72" s="4">
        <v>0</v>
      </c>
      <c r="BN72" s="4">
        <v>45</v>
      </c>
      <c r="BO72" s="39">
        <v>3.28</v>
      </c>
      <c r="BP72" s="3">
        <v>4.81</v>
      </c>
      <c r="BQ72" s="39">
        <v>0.24</v>
      </c>
      <c r="BR72" s="20">
        <f t="shared" si="13"/>
        <v>1.0095488463692703</v>
      </c>
      <c r="BS72" s="20">
        <f t="shared" si="14"/>
        <v>1.001755590486687</v>
      </c>
      <c r="BT72" s="20">
        <f t="shared" si="15"/>
        <v>1.0077795980941788</v>
      </c>
      <c r="BU72" s="31">
        <f t="shared" si="16"/>
        <v>1.0101656256069063</v>
      </c>
      <c r="BV72" s="31">
        <f t="shared" si="17"/>
        <v>-0.6308637736885343</v>
      </c>
      <c r="BW72" s="40"/>
      <c r="BX72" s="40"/>
      <c r="BY72" s="40"/>
      <c r="BZ72" s="40"/>
      <c r="CA72" s="40"/>
      <c r="CB72" s="40"/>
    </row>
    <row r="73" spans="1:80" ht="12">
      <c r="A73" s="18">
        <v>304</v>
      </c>
      <c r="B73" s="18">
        <v>1309</v>
      </c>
      <c r="C73" s="18" t="s">
        <v>143</v>
      </c>
      <c r="D73" s="18">
        <v>35</v>
      </c>
      <c r="E73" s="18" t="s">
        <v>148</v>
      </c>
      <c r="F73" s="18">
        <v>1</v>
      </c>
      <c r="G73" s="18">
        <v>45</v>
      </c>
      <c r="H73" s="18">
        <v>47</v>
      </c>
      <c r="I73" s="16">
        <v>191.25</v>
      </c>
      <c r="J73" s="17">
        <v>12</v>
      </c>
      <c r="K73" s="17">
        <v>7</v>
      </c>
      <c r="L73" s="17" t="s">
        <v>109</v>
      </c>
      <c r="M73" s="17">
        <v>7</v>
      </c>
      <c r="N73" t="s">
        <v>1138</v>
      </c>
      <c r="O73" s="5" t="str">
        <f>VLOOKUP(N73,NewPcLog!J:L,2)</f>
        <v>Oxide Gabbro</v>
      </c>
      <c r="P73" s="5">
        <f>VLOOKUP(N73,NewPcLog!J:L,3)</f>
        <v>3</v>
      </c>
      <c r="Q73" t="s">
        <v>66</v>
      </c>
      <c r="R73" s="8">
        <v>11.6</v>
      </c>
      <c r="S73" s="4">
        <v>97.6</v>
      </c>
      <c r="T73" s="4">
        <v>81.2</v>
      </c>
      <c r="U73" s="1">
        <v>35.8</v>
      </c>
      <c r="W73" t="s">
        <v>13</v>
      </c>
      <c r="Y73" s="5" t="s">
        <v>52</v>
      </c>
      <c r="Z73" s="5" t="s">
        <v>148</v>
      </c>
      <c r="AA73" s="5">
        <v>5</v>
      </c>
      <c r="AB73" s="5" t="s">
        <v>12</v>
      </c>
      <c r="AC73" s="5">
        <v>16.2</v>
      </c>
      <c r="AD73" s="6">
        <v>85</v>
      </c>
      <c r="AE73" s="6">
        <v>-26.2</v>
      </c>
      <c r="AF73" s="5">
        <v>35</v>
      </c>
      <c r="AG73" s="5">
        <v>80</v>
      </c>
      <c r="AH73" s="5">
        <v>0.1027</v>
      </c>
      <c r="AI73" s="5"/>
      <c r="AM73" s="48" t="s">
        <v>143</v>
      </c>
      <c r="AN73" s="48">
        <v>3</v>
      </c>
      <c r="AO73" s="48" t="s">
        <v>12</v>
      </c>
      <c r="AP73" s="48">
        <v>1.2</v>
      </c>
      <c r="AQ73" s="48">
        <v>99.5</v>
      </c>
      <c r="AR73" s="48">
        <v>83.2</v>
      </c>
      <c r="AS73" s="48">
        <v>0</v>
      </c>
      <c r="AT73" s="48">
        <v>10</v>
      </c>
      <c r="AU73" s="48">
        <v>35.1201</v>
      </c>
      <c r="AX73" s="18" t="s">
        <v>52</v>
      </c>
      <c r="AY73" s="18">
        <v>2.88</v>
      </c>
      <c r="AZ73" s="18">
        <v>2.92</v>
      </c>
      <c r="BB73" t="s">
        <v>52</v>
      </c>
      <c r="BC73" s="15">
        <f t="shared" si="1"/>
        <v>0.162</v>
      </c>
      <c r="BD73" s="4">
        <v>187920</v>
      </c>
      <c r="BE73" s="45">
        <v>0.00012</v>
      </c>
      <c r="BF73" s="14">
        <v>0.340333</v>
      </c>
      <c r="BG73" s="4">
        <v>296.9</v>
      </c>
      <c r="BH73" s="4">
        <v>13.7</v>
      </c>
      <c r="BI73" s="14">
        <v>0.333043</v>
      </c>
      <c r="BJ73" s="4">
        <v>171.5</v>
      </c>
      <c r="BK73" s="4">
        <v>67.1</v>
      </c>
      <c r="BL73" s="14">
        <v>0.326623</v>
      </c>
      <c r="BM73" s="4">
        <v>31.5</v>
      </c>
      <c r="BN73" s="4">
        <v>17.9</v>
      </c>
      <c r="BO73" s="3">
        <v>2594.71</v>
      </c>
      <c r="BP73" s="3">
        <v>1831.59</v>
      </c>
      <c r="BQ73" s="3">
        <v>1420.5</v>
      </c>
      <c r="BR73" s="20">
        <f t="shared" si="13"/>
        <v>1.0419749986988056</v>
      </c>
      <c r="BS73" s="20">
        <f t="shared" si="14"/>
        <v>1.0196556886685872</v>
      </c>
      <c r="BT73" s="20">
        <f t="shared" si="15"/>
        <v>1.0218890653759425</v>
      </c>
      <c r="BU73" s="31">
        <f t="shared" si="16"/>
        <v>1.0419952122616511</v>
      </c>
      <c r="BV73" s="31">
        <f t="shared" si="17"/>
        <v>-0.053211046222206196</v>
      </c>
      <c r="BW73" s="4">
        <f>IF((BM73-(AD73-180))&gt;360,(BM73-(AD73-180))-360,IF((BM73-(AD73-180))&lt;0,(BM73-(AD73-180))+360,(BM73-(AD73-180))))</f>
        <v>126.5</v>
      </c>
      <c r="BX73" s="4">
        <f>BN73</f>
        <v>17.9</v>
      </c>
      <c r="BY73" s="4">
        <f>IF((BJ73-(AD73-180))&gt;360,(BJ73-(AD73-180))-360,IF((BJ73-(AD73-180))&lt;0,(BJ73-(AD73-180))+360,(BJ73-(AD73-180))))</f>
        <v>266.5</v>
      </c>
      <c r="BZ73" s="4">
        <f>BK73</f>
        <v>67.1</v>
      </c>
      <c r="CA73" s="4">
        <f>IF((BG73-(AD73-180))&gt;360,(BG73-(AD73-180))-360,IF((BG73-(AD73-180))&lt;0,(BG73-(AD73-180))+360,(BG73-(AD73-180))))</f>
        <v>31.899999999999977</v>
      </c>
      <c r="CB73" s="4">
        <f>BH73</f>
        <v>13.7</v>
      </c>
    </row>
    <row r="74" spans="1:80" ht="12">
      <c r="A74" s="18">
        <v>304</v>
      </c>
      <c r="B74" s="18">
        <v>1309</v>
      </c>
      <c r="C74" s="18" t="s">
        <v>143</v>
      </c>
      <c r="D74" s="18">
        <v>35</v>
      </c>
      <c r="E74" s="18" t="s">
        <v>148</v>
      </c>
      <c r="F74" s="18">
        <v>3</v>
      </c>
      <c r="G74" s="18">
        <v>133</v>
      </c>
      <c r="H74" s="18">
        <v>135</v>
      </c>
      <c r="I74" s="16">
        <v>194.83</v>
      </c>
      <c r="J74" s="17">
        <v>12</v>
      </c>
      <c r="K74" s="17">
        <v>18</v>
      </c>
      <c r="L74" s="17" t="s">
        <v>109</v>
      </c>
      <c r="M74" s="17">
        <v>18</v>
      </c>
      <c r="N74" t="s">
        <v>2487</v>
      </c>
      <c r="O74" s="5" t="str">
        <f>VLOOKUP(N74,NewPcLog!J:L,2)</f>
        <v>Oxide Gabbro</v>
      </c>
      <c r="P74" s="5">
        <f>VLOOKUP(N74,NewPcLog!J:L,3)</f>
        <v>3</v>
      </c>
      <c r="Q74" t="s">
        <v>66</v>
      </c>
      <c r="R74" s="8">
        <v>10.34</v>
      </c>
      <c r="S74" s="4">
        <v>189.7</v>
      </c>
      <c r="T74" s="4">
        <v>81.5</v>
      </c>
      <c r="U74" s="1">
        <v>13.7</v>
      </c>
      <c r="W74" t="s">
        <v>13</v>
      </c>
      <c r="Y74" s="5" t="s">
        <v>53</v>
      </c>
      <c r="Z74" s="5" t="s">
        <v>148</v>
      </c>
      <c r="AA74" s="5">
        <v>9</v>
      </c>
      <c r="AB74" s="5" t="s">
        <v>12</v>
      </c>
      <c r="AC74" s="5">
        <v>5.3</v>
      </c>
      <c r="AD74" s="6">
        <v>171.6</v>
      </c>
      <c r="AE74" s="6">
        <v>-20.9</v>
      </c>
      <c r="AF74" s="5">
        <v>15</v>
      </c>
      <c r="AG74" s="5">
        <v>80</v>
      </c>
      <c r="AH74" s="5">
        <v>0.4221</v>
      </c>
      <c r="AI74" s="5"/>
      <c r="AM74" s="48" t="s">
        <v>143</v>
      </c>
      <c r="AN74" s="48">
        <v>3</v>
      </c>
      <c r="AO74" s="48" t="s">
        <v>12</v>
      </c>
      <c r="AP74" s="48">
        <v>1.6</v>
      </c>
      <c r="AQ74" s="48">
        <v>204.3</v>
      </c>
      <c r="AR74" s="48">
        <v>84.6</v>
      </c>
      <c r="AS74" s="48">
        <v>0</v>
      </c>
      <c r="AT74" s="48">
        <v>10</v>
      </c>
      <c r="AU74" s="48">
        <v>13.7408</v>
      </c>
      <c r="AX74" s="18" t="s">
        <v>53</v>
      </c>
      <c r="AY74" s="18">
        <v>2.82</v>
      </c>
      <c r="AZ74" s="18">
        <v>2.92</v>
      </c>
      <c r="BB74" t="s">
        <v>53</v>
      </c>
      <c r="BC74" s="15">
        <f t="shared" si="1"/>
        <v>0.08488394584139264</v>
      </c>
      <c r="BD74" s="4">
        <v>87770</v>
      </c>
      <c r="BE74" s="45">
        <v>0.00035</v>
      </c>
      <c r="BF74" s="14">
        <v>0.354175</v>
      </c>
      <c r="BG74" s="4">
        <v>1.5</v>
      </c>
      <c r="BH74" s="4">
        <v>41.9</v>
      </c>
      <c r="BI74" s="14">
        <v>0.332697</v>
      </c>
      <c r="BJ74" s="4">
        <v>192.1</v>
      </c>
      <c r="BK74" s="4">
        <v>47.6</v>
      </c>
      <c r="BL74" s="14">
        <v>0.313128</v>
      </c>
      <c r="BM74" s="4">
        <v>96.3</v>
      </c>
      <c r="BN74" s="4">
        <v>5.3</v>
      </c>
      <c r="BO74" s="3">
        <v>2728.23</v>
      </c>
      <c r="BP74" s="3">
        <v>1866.05</v>
      </c>
      <c r="BQ74" s="3">
        <v>1549.14</v>
      </c>
      <c r="BR74" s="20">
        <f t="shared" si="13"/>
        <v>1.131086967629851</v>
      </c>
      <c r="BS74" s="20">
        <f t="shared" si="14"/>
        <v>1.0624952096267342</v>
      </c>
      <c r="BT74" s="20">
        <f t="shared" si="15"/>
        <v>1.0645572397707224</v>
      </c>
      <c r="BU74" s="31">
        <f t="shared" si="16"/>
        <v>1.1310927206220456</v>
      </c>
      <c r="BV74" s="31">
        <f t="shared" si="17"/>
        <v>-0.01574018947554597</v>
      </c>
      <c r="BW74" s="4">
        <f>IF((BM74-(AD74-180))&gt;360,(BM74-(AD74-180))-360,IF((BM74-(AD74-180))&lt;0,(BM74-(AD74-180))+360,(BM74-(AD74-180))))</f>
        <v>104.7</v>
      </c>
      <c r="BX74" s="4">
        <f>BN74</f>
        <v>5.3</v>
      </c>
      <c r="BY74" s="4">
        <f>IF((BJ74-(AD74-180))&gt;360,(BJ74-(AD74-180))-360,IF((BJ74-(AD74-180))&lt;0,(BJ74-(AD74-180))+360,(BJ74-(AD74-180))))</f>
        <v>200.5</v>
      </c>
      <c r="BZ74" s="4">
        <f>BK74</f>
        <v>47.6</v>
      </c>
      <c r="CA74" s="4">
        <f>IF((BG74-(AD74-180))&gt;360,(BG74-(AD74-180))-360,IF((BG74-(AD74-180))&lt;0,(BG74-(AD74-180))+360,(BG74-(AD74-180))))</f>
        <v>9.900000000000006</v>
      </c>
      <c r="CB74" s="4">
        <f>BH74</f>
        <v>41.9</v>
      </c>
    </row>
    <row r="75" spans="1:80" ht="12">
      <c r="A75" s="18">
        <v>304</v>
      </c>
      <c r="B75" s="18">
        <v>1309</v>
      </c>
      <c r="C75" s="18" t="s">
        <v>143</v>
      </c>
      <c r="D75" s="18">
        <v>36</v>
      </c>
      <c r="E75" s="18" t="s">
        <v>148</v>
      </c>
      <c r="F75" s="18">
        <v>2</v>
      </c>
      <c r="G75" s="18">
        <v>12</v>
      </c>
      <c r="H75" s="18">
        <v>14</v>
      </c>
      <c r="I75" s="16">
        <v>197.21</v>
      </c>
      <c r="J75" s="17">
        <v>12</v>
      </c>
      <c r="K75" s="17">
        <v>1</v>
      </c>
      <c r="L75" s="17" t="s">
        <v>109</v>
      </c>
      <c r="M75" s="17">
        <v>1</v>
      </c>
      <c r="N75" t="s">
        <v>1174</v>
      </c>
      <c r="O75" s="5" t="str">
        <f>VLOOKUP(N75,NewPcLog!J:L,2)</f>
        <v>Olivine Bearing Gabbro</v>
      </c>
      <c r="P75" s="5">
        <f>VLOOKUP(N75,NewPcLog!J:L,3)</f>
        <v>4</v>
      </c>
      <c r="R75" s="8">
        <v>11.7</v>
      </c>
      <c r="S75" s="4">
        <v>219.49</v>
      </c>
      <c r="T75" s="4">
        <v>60.89</v>
      </c>
      <c r="U75" s="1">
        <v>0.009571600000000001</v>
      </c>
      <c r="W75" t="s">
        <v>30</v>
      </c>
      <c r="Y75" s="5" t="s">
        <v>54</v>
      </c>
      <c r="Z75" s="5" t="s">
        <v>148</v>
      </c>
      <c r="AA75" s="5">
        <v>7</v>
      </c>
      <c r="AB75" s="5" t="s">
        <v>12</v>
      </c>
      <c r="AC75" s="5">
        <v>3.6</v>
      </c>
      <c r="AD75" s="6">
        <v>338.5</v>
      </c>
      <c r="AE75" s="6">
        <v>-30.8</v>
      </c>
      <c r="AF75" s="5">
        <v>550</v>
      </c>
      <c r="AG75" s="5">
        <v>620</v>
      </c>
      <c r="AH75" s="5">
        <v>0.0052</v>
      </c>
      <c r="AI75" s="5"/>
      <c r="AM75" s="48" t="s">
        <v>390</v>
      </c>
      <c r="AN75" s="48">
        <v>9</v>
      </c>
      <c r="AO75" s="48" t="s">
        <v>12</v>
      </c>
      <c r="AP75" s="48">
        <v>3.3</v>
      </c>
      <c r="AQ75" s="48">
        <v>181.4</v>
      </c>
      <c r="AR75" s="48">
        <v>50</v>
      </c>
      <c r="AS75" s="48">
        <v>300</v>
      </c>
      <c r="AT75" s="48">
        <v>540</v>
      </c>
      <c r="AU75" s="48">
        <v>0.0104</v>
      </c>
      <c r="AX75" s="18" t="s">
        <v>54</v>
      </c>
      <c r="AY75" s="18">
        <v>384.56</v>
      </c>
      <c r="AZ75" s="18">
        <v>521.88</v>
      </c>
      <c r="BB75" t="s">
        <v>54</v>
      </c>
      <c r="BC75" s="15">
        <f t="shared" si="1"/>
        <v>0.00029461538461538465</v>
      </c>
      <c r="BD75" s="4">
        <v>344.7</v>
      </c>
      <c r="BE75" s="45">
        <v>0.00098</v>
      </c>
      <c r="BF75" s="14">
        <v>0.340868</v>
      </c>
      <c r="BG75" s="4">
        <v>216.1</v>
      </c>
      <c r="BH75" s="4">
        <v>44.4</v>
      </c>
      <c r="BI75" s="14">
        <v>0.330534</v>
      </c>
      <c r="BJ75" s="4">
        <v>29.1</v>
      </c>
      <c r="BK75" s="4">
        <v>45.4</v>
      </c>
      <c r="BL75" s="14">
        <v>0.328598</v>
      </c>
      <c r="BM75" s="4">
        <v>122.6</v>
      </c>
      <c r="BN75" s="4">
        <v>3.5</v>
      </c>
      <c r="BO75" s="3">
        <v>36.21</v>
      </c>
      <c r="BP75" s="3">
        <v>55.54</v>
      </c>
      <c r="BQ75" s="39">
        <v>1.95</v>
      </c>
      <c r="BR75" s="20">
        <f t="shared" si="13"/>
        <v>1.0373404585542212</v>
      </c>
      <c r="BS75" s="20">
        <f t="shared" si="14"/>
        <v>1.005891697454032</v>
      </c>
      <c r="BT75" s="20">
        <f t="shared" si="15"/>
        <v>1.0312645597729735</v>
      </c>
      <c r="BU75" s="31">
        <f t="shared" si="16"/>
        <v>1.0401662475535638</v>
      </c>
      <c r="BV75" s="31">
        <f t="shared" si="17"/>
        <v>-0.6795210362529609</v>
      </c>
      <c r="BW75" s="40">
        <f>IF((BM75-(AD75-180))&gt;360,(BM75-(AD75-180))-360,IF((BM75-(AD75-180))&lt;0,(BM75-(AD75-180))+360,(BM75-(AD75-180))))</f>
        <v>324.1</v>
      </c>
      <c r="BX75" s="40">
        <f>BN75</f>
        <v>3.5</v>
      </c>
      <c r="BY75" s="40">
        <f>IF((BJ75-(AD75-180))&gt;360,(BJ75-(AD75-180))-360,IF((BJ75-(AD75-180))&lt;0,(BJ75-(AD75-180))+360,(BJ75-(AD75-180))))</f>
        <v>230.6</v>
      </c>
      <c r="BZ75" s="40">
        <f>BK75</f>
        <v>45.4</v>
      </c>
      <c r="CA75" s="4">
        <f>IF((BG75-(AD75-180))&gt;360,(BG75-(AD75-180))-360,IF((BG75-(AD75-180))&lt;0,(BG75-(AD75-180))+360,(BG75-(AD75-180))))</f>
        <v>57.599999999999994</v>
      </c>
      <c r="CB75" s="4">
        <f>BH75</f>
        <v>44.4</v>
      </c>
    </row>
    <row r="76" spans="1:74" ht="12">
      <c r="A76" s="18">
        <v>304</v>
      </c>
      <c r="B76" s="18">
        <v>1309</v>
      </c>
      <c r="C76" s="18" t="s">
        <v>143</v>
      </c>
      <c r="D76" s="18">
        <v>36</v>
      </c>
      <c r="E76" s="18" t="s">
        <v>148</v>
      </c>
      <c r="F76" s="18">
        <v>2</v>
      </c>
      <c r="G76" s="18">
        <v>16</v>
      </c>
      <c r="H76" s="18">
        <v>18</v>
      </c>
      <c r="I76" s="16">
        <v>197.25</v>
      </c>
      <c r="J76" s="17">
        <v>12</v>
      </c>
      <c r="K76" s="17">
        <v>1</v>
      </c>
      <c r="L76" s="17" t="s">
        <v>109</v>
      </c>
      <c r="M76" s="17">
        <v>1</v>
      </c>
      <c r="N76" t="s">
        <v>1174</v>
      </c>
      <c r="O76" s="5" t="str">
        <f>VLOOKUP(N76,NewPcLog!J:L,2)</f>
        <v>Olivine Bearing Gabbro</v>
      </c>
      <c r="P76" s="5">
        <f>VLOOKUP(N76,NewPcLog!J:L,3)</f>
        <v>4</v>
      </c>
      <c r="R76" s="8">
        <v>9.97</v>
      </c>
      <c r="S76" s="4">
        <v>251.93</v>
      </c>
      <c r="T76" s="4">
        <v>74.4</v>
      </c>
      <c r="U76" s="1">
        <v>0.015537</v>
      </c>
      <c r="W76" t="s">
        <v>13</v>
      </c>
      <c r="Y76" s="56" t="s">
        <v>55</v>
      </c>
      <c r="Z76" s="56" t="s">
        <v>390</v>
      </c>
      <c r="AA76" s="56">
        <v>5</v>
      </c>
      <c r="AB76" s="56" t="s">
        <v>147</v>
      </c>
      <c r="AC76" s="56">
        <v>6.9</v>
      </c>
      <c r="AD76" s="57">
        <v>305.1</v>
      </c>
      <c r="AE76" s="57">
        <v>41.8</v>
      </c>
      <c r="AF76" s="56">
        <v>25</v>
      </c>
      <c r="AG76" s="56">
        <v>50</v>
      </c>
      <c r="AH76" s="56">
        <v>0.0021</v>
      </c>
      <c r="AI76" s="5"/>
      <c r="AM76" s="48" t="s">
        <v>143</v>
      </c>
      <c r="AN76" s="48">
        <v>3</v>
      </c>
      <c r="AO76" s="48" t="s">
        <v>12</v>
      </c>
      <c r="AP76" s="48">
        <v>2.1</v>
      </c>
      <c r="AQ76" s="48">
        <v>215.6</v>
      </c>
      <c r="AR76" s="48">
        <v>75.8</v>
      </c>
      <c r="AS76" s="48">
        <v>0</v>
      </c>
      <c r="AT76" s="48">
        <v>10</v>
      </c>
      <c r="AU76" s="48">
        <v>0.013</v>
      </c>
      <c r="AX76" s="18" t="s">
        <v>55</v>
      </c>
      <c r="AY76" s="18">
        <v>3.61</v>
      </c>
      <c r="AZ76" s="18">
        <v>4.63</v>
      </c>
      <c r="BB76" t="s">
        <v>55</v>
      </c>
      <c r="BC76" s="15">
        <f t="shared" si="1"/>
        <v>0.0003115346038114343</v>
      </c>
      <c r="BD76" s="4">
        <v>310.6</v>
      </c>
      <c r="BE76" s="45">
        <v>0.00126</v>
      </c>
      <c r="BF76" s="14">
        <v>0.344064</v>
      </c>
      <c r="BG76" s="4">
        <v>228.5</v>
      </c>
      <c r="BH76" s="4">
        <v>47.8</v>
      </c>
      <c r="BI76" s="14">
        <v>0.3302</v>
      </c>
      <c r="BJ76" s="4">
        <v>3.4</v>
      </c>
      <c r="BK76" s="4">
        <v>32.6</v>
      </c>
      <c r="BL76" s="14">
        <v>0.325736</v>
      </c>
      <c r="BM76" s="4">
        <v>109.6</v>
      </c>
      <c r="BN76" s="4">
        <v>23.6</v>
      </c>
      <c r="BO76" s="3">
        <v>46.24</v>
      </c>
      <c r="BP76" s="3">
        <v>60.81</v>
      </c>
      <c r="BQ76" s="3">
        <v>6.3</v>
      </c>
      <c r="BR76" s="20">
        <f t="shared" si="13"/>
        <v>1.0562664243436402</v>
      </c>
      <c r="BS76" s="20">
        <f t="shared" si="14"/>
        <v>1.0137043495345923</v>
      </c>
      <c r="BT76" s="20">
        <f t="shared" si="15"/>
        <v>1.04198667474258</v>
      </c>
      <c r="BU76" s="31">
        <f t="shared" si="16"/>
        <v>1.0586551387366658</v>
      </c>
      <c r="BV76" s="31">
        <f t="shared" si="17"/>
        <v>-0.5026970243544124</v>
      </c>
    </row>
    <row r="77" spans="1:80" ht="12">
      <c r="A77" s="18">
        <v>304</v>
      </c>
      <c r="B77" s="18">
        <v>1309</v>
      </c>
      <c r="C77" s="18" t="s">
        <v>143</v>
      </c>
      <c r="D77" s="18">
        <v>36</v>
      </c>
      <c r="E77" s="18" t="s">
        <v>148</v>
      </c>
      <c r="F77" s="18">
        <v>3</v>
      </c>
      <c r="G77" s="18">
        <v>102</v>
      </c>
      <c r="H77" s="18">
        <v>104</v>
      </c>
      <c r="I77" s="16">
        <v>199.51</v>
      </c>
      <c r="J77" s="17">
        <v>12</v>
      </c>
      <c r="K77" s="17">
        <v>10</v>
      </c>
      <c r="L77" s="17" t="s">
        <v>109</v>
      </c>
      <c r="M77" s="17">
        <v>10</v>
      </c>
      <c r="N77" t="s">
        <v>1462</v>
      </c>
      <c r="O77" s="5" t="str">
        <f>VLOOKUP(N77,NewPcLog!J:L,2)</f>
        <v>Gabbro</v>
      </c>
      <c r="P77" s="5">
        <f>VLOOKUP(N77,NewPcLog!J:L,3)</f>
        <v>4</v>
      </c>
      <c r="R77" s="8">
        <v>12.11</v>
      </c>
      <c r="S77" s="4">
        <v>243.87</v>
      </c>
      <c r="T77" s="4">
        <v>32.34</v>
      </c>
      <c r="U77" s="1">
        <v>0.009953199999999999</v>
      </c>
      <c r="W77" t="s">
        <v>13</v>
      </c>
      <c r="Y77" s="5" t="s">
        <v>56</v>
      </c>
      <c r="Z77" s="5" t="s">
        <v>148</v>
      </c>
      <c r="AA77" s="5">
        <v>6</v>
      </c>
      <c r="AB77" s="5" t="s">
        <v>12</v>
      </c>
      <c r="AC77" s="5">
        <v>5.5</v>
      </c>
      <c r="AD77" s="6">
        <v>266.8</v>
      </c>
      <c r="AE77" s="6">
        <v>-22.2</v>
      </c>
      <c r="AF77" s="5">
        <v>40</v>
      </c>
      <c r="AG77" s="5">
        <v>120</v>
      </c>
      <c r="AH77" s="5">
        <v>0.0051</v>
      </c>
      <c r="AI77" s="5"/>
      <c r="AM77" s="48" t="s">
        <v>163</v>
      </c>
      <c r="AN77" s="48">
        <v>6</v>
      </c>
      <c r="AO77" s="48" t="s">
        <v>12</v>
      </c>
      <c r="AP77" s="48">
        <v>9</v>
      </c>
      <c r="AQ77" s="48">
        <v>260.7</v>
      </c>
      <c r="AR77" s="48">
        <v>-3.5</v>
      </c>
      <c r="AS77" s="48">
        <v>15</v>
      </c>
      <c r="AT77" s="48">
        <v>40</v>
      </c>
      <c r="AU77" s="48">
        <v>0.002</v>
      </c>
      <c r="AX77" s="18" t="s">
        <v>56</v>
      </c>
      <c r="AY77" s="18">
        <v>48.49</v>
      </c>
      <c r="AZ77" s="18">
        <v>14.75</v>
      </c>
      <c r="BB77" t="s">
        <v>56</v>
      </c>
      <c r="BC77" s="15">
        <f t="shared" si="1"/>
        <v>0.0003495458298926507</v>
      </c>
      <c r="BD77" s="4">
        <v>423.3</v>
      </c>
      <c r="BE77" s="45">
        <v>0.00084</v>
      </c>
      <c r="BF77" s="14">
        <v>0.335283</v>
      </c>
      <c r="BG77" s="4">
        <v>30</v>
      </c>
      <c r="BH77" s="4">
        <v>15.2</v>
      </c>
      <c r="BI77" s="14">
        <v>0.334807</v>
      </c>
      <c r="BJ77" s="4">
        <v>270.2</v>
      </c>
      <c r="BK77" s="4">
        <v>61.4</v>
      </c>
      <c r="BL77" s="14">
        <v>0.32991</v>
      </c>
      <c r="BM77" s="4">
        <v>126.8</v>
      </c>
      <c r="BN77" s="4">
        <v>23.6</v>
      </c>
      <c r="BO77" s="3">
        <v>10.02</v>
      </c>
      <c r="BP77" s="39">
        <v>0.16</v>
      </c>
      <c r="BQ77" s="3">
        <v>16.99</v>
      </c>
      <c r="BR77" s="20">
        <f t="shared" si="13"/>
        <v>1.0162862598890607</v>
      </c>
      <c r="BS77" s="20">
        <f t="shared" si="14"/>
        <v>1.0148434421508898</v>
      </c>
      <c r="BT77" s="20">
        <f t="shared" si="15"/>
        <v>1.0014217145997544</v>
      </c>
      <c r="BU77" s="31">
        <f t="shared" si="16"/>
        <v>1.0180515065941846</v>
      </c>
      <c r="BV77" s="31">
        <f t="shared" si="17"/>
        <v>0.824116431214372</v>
      </c>
      <c r="BW77" s="4">
        <f>IF((BM77-(AD77-180))&gt;360,(BM77-(AD77-180))-360,IF((BM77-(AD77-180))&lt;0,(BM77-(AD77-180))+360,(BM77-(AD77-180))))</f>
        <v>39.999999999999986</v>
      </c>
      <c r="BX77" s="4">
        <f>BN77</f>
        <v>23.6</v>
      </c>
      <c r="BY77" s="40">
        <f>IF((BJ77-(AD77-180))&gt;360,(BJ77-(AD77-180))-360,IF((BJ77-(AD77-180))&lt;0,(BJ77-(AD77-180))+360,(BJ77-(AD77-180))))</f>
        <v>183.39999999999998</v>
      </c>
      <c r="BZ77" s="40">
        <f>BK77</f>
        <v>61.4</v>
      </c>
      <c r="CA77" s="40">
        <f>IF((BG77-(AD77-180))&gt;360,(BG77-(AD77-180))-360,IF((BG77-(AD77-180))&lt;0,(BG77-(AD77-180))+360,(BG77-(AD77-180))))</f>
        <v>303.2</v>
      </c>
      <c r="CB77" s="40">
        <f>BH77</f>
        <v>15.2</v>
      </c>
    </row>
    <row r="78" spans="1:74" ht="12">
      <c r="A78" s="18">
        <v>304</v>
      </c>
      <c r="B78" s="18">
        <v>1309</v>
      </c>
      <c r="C78" s="18" t="s">
        <v>143</v>
      </c>
      <c r="D78" s="18">
        <v>37</v>
      </c>
      <c r="E78" s="18" t="s">
        <v>148</v>
      </c>
      <c r="F78" s="18">
        <v>1</v>
      </c>
      <c r="G78" s="18">
        <v>26</v>
      </c>
      <c r="H78" s="18">
        <v>28</v>
      </c>
      <c r="I78" s="16">
        <v>200.66</v>
      </c>
      <c r="J78" s="17">
        <v>12</v>
      </c>
      <c r="K78" s="17">
        <v>4</v>
      </c>
      <c r="L78" s="17" t="s">
        <v>109</v>
      </c>
      <c r="M78" s="17">
        <v>4</v>
      </c>
      <c r="N78" t="s">
        <v>1470</v>
      </c>
      <c r="O78" s="5" t="str">
        <f>VLOOKUP(N78,NewPcLog!J:L,2)</f>
        <v>Gabbro</v>
      </c>
      <c r="P78" s="5">
        <f>VLOOKUP(N78,NewPcLog!J:L,3)</f>
        <v>4</v>
      </c>
      <c r="Q78" t="s">
        <v>66</v>
      </c>
      <c r="R78" s="8">
        <v>11.35</v>
      </c>
      <c r="S78" s="4">
        <v>19.1</v>
      </c>
      <c r="T78" s="4">
        <v>62.5</v>
      </c>
      <c r="U78" s="1">
        <v>0.398</v>
      </c>
      <c r="W78" t="s">
        <v>13</v>
      </c>
      <c r="Y78" s="56" t="s">
        <v>57</v>
      </c>
      <c r="Z78" s="56" t="s">
        <v>163</v>
      </c>
      <c r="AA78" s="56">
        <v>9</v>
      </c>
      <c r="AB78" s="56" t="s">
        <v>12</v>
      </c>
      <c r="AC78" s="56">
        <v>2.2</v>
      </c>
      <c r="AD78" s="57">
        <v>38.3</v>
      </c>
      <c r="AE78" s="57">
        <v>-9.3</v>
      </c>
      <c r="AF78" s="56">
        <v>20</v>
      </c>
      <c r="AG78" s="56">
        <v>100</v>
      </c>
      <c r="AH78" s="56">
        <v>0.0996</v>
      </c>
      <c r="AI78" s="5"/>
      <c r="AM78" s="48" t="s">
        <v>143</v>
      </c>
      <c r="AN78" s="48">
        <v>3</v>
      </c>
      <c r="AO78" s="48" t="s">
        <v>12</v>
      </c>
      <c r="AP78" s="48">
        <v>0.7</v>
      </c>
      <c r="AQ78" s="48">
        <v>346.8</v>
      </c>
      <c r="AR78" s="48">
        <v>78.7</v>
      </c>
      <c r="AS78" s="48">
        <v>0</v>
      </c>
      <c r="AT78" s="48">
        <v>10</v>
      </c>
      <c r="AU78" s="48">
        <v>0.3709</v>
      </c>
      <c r="AX78" s="18" t="s">
        <v>57</v>
      </c>
      <c r="AY78" s="18">
        <v>4.04</v>
      </c>
      <c r="AZ78" s="18">
        <v>4.29</v>
      </c>
      <c r="BB78" t="s">
        <v>57</v>
      </c>
      <c r="BC78" s="15">
        <f t="shared" si="1"/>
        <v>0.005675154185022027</v>
      </c>
      <c r="BD78" s="4">
        <v>6441.3</v>
      </c>
      <c r="BE78" s="45">
        <v>0.00038</v>
      </c>
      <c r="BF78" s="14">
        <v>0.366614</v>
      </c>
      <c r="BG78" s="4">
        <v>280.3</v>
      </c>
      <c r="BH78" s="4">
        <v>32.5</v>
      </c>
      <c r="BI78" s="14">
        <v>0.331947</v>
      </c>
      <c r="BJ78" s="4">
        <v>70.9</v>
      </c>
      <c r="BK78" s="4">
        <v>53.8</v>
      </c>
      <c r="BL78" s="14">
        <v>0.301439</v>
      </c>
      <c r="BM78" s="4">
        <v>181</v>
      </c>
      <c r="BN78" s="4">
        <v>14.1</v>
      </c>
      <c r="BO78" s="3">
        <v>5761.37</v>
      </c>
      <c r="BP78" s="3">
        <v>4069.63</v>
      </c>
      <c r="BQ78" s="3">
        <v>3151.61</v>
      </c>
      <c r="BR78" s="20">
        <f t="shared" si="13"/>
        <v>1.2162128987954444</v>
      </c>
      <c r="BS78" s="20">
        <f t="shared" si="14"/>
        <v>1.1012078729029753</v>
      </c>
      <c r="BT78" s="20">
        <f t="shared" si="15"/>
        <v>1.1044353466065366</v>
      </c>
      <c r="BU78" s="31">
        <f t="shared" si="16"/>
        <v>1.2162217679795666</v>
      </c>
      <c r="BV78" s="31">
        <f t="shared" si="17"/>
        <v>-0.014951131714481335</v>
      </c>
    </row>
    <row r="79" spans="1:80" ht="12">
      <c r="A79" s="18">
        <v>304</v>
      </c>
      <c r="B79" s="18">
        <v>1309</v>
      </c>
      <c r="C79" s="18" t="s">
        <v>143</v>
      </c>
      <c r="D79" s="18">
        <v>37</v>
      </c>
      <c r="E79" s="18" t="s">
        <v>148</v>
      </c>
      <c r="F79" s="18">
        <v>2</v>
      </c>
      <c r="G79" s="18">
        <v>122</v>
      </c>
      <c r="H79" s="18">
        <v>124</v>
      </c>
      <c r="I79" s="16">
        <v>203.12</v>
      </c>
      <c r="J79" s="17">
        <v>12</v>
      </c>
      <c r="K79" s="17">
        <v>9</v>
      </c>
      <c r="L79" s="17" t="s">
        <v>109</v>
      </c>
      <c r="M79" s="17">
        <v>9</v>
      </c>
      <c r="N79" t="s">
        <v>1486</v>
      </c>
      <c r="O79" s="5" t="str">
        <f>VLOOKUP(N79,NewPcLog!J:L,2)</f>
        <v>Gabbro</v>
      </c>
      <c r="P79" s="5">
        <f>VLOOKUP(N79,NewPcLog!J:L,3)</f>
        <v>4</v>
      </c>
      <c r="R79" s="8">
        <v>11.48</v>
      </c>
      <c r="S79" s="4">
        <v>190.18</v>
      </c>
      <c r="T79" s="4">
        <v>-23.94</v>
      </c>
      <c r="U79" s="1">
        <v>0.022921</v>
      </c>
      <c r="W79" t="s">
        <v>13</v>
      </c>
      <c r="Y79" s="5" t="s">
        <v>58</v>
      </c>
      <c r="Z79" s="5" t="s">
        <v>148</v>
      </c>
      <c r="AA79" s="5">
        <v>10</v>
      </c>
      <c r="AB79" s="5" t="s">
        <v>12</v>
      </c>
      <c r="AC79" s="5">
        <v>2.1</v>
      </c>
      <c r="AD79" s="6">
        <v>184.8</v>
      </c>
      <c r="AE79" s="6">
        <v>-41</v>
      </c>
      <c r="AF79" s="5">
        <v>20</v>
      </c>
      <c r="AG79" s="5">
        <v>120</v>
      </c>
      <c r="AH79" s="5">
        <v>0.0169</v>
      </c>
      <c r="AI79" s="5"/>
      <c r="AQ79" s="48"/>
      <c r="AR79" s="48"/>
      <c r="AX79" s="18" t="s">
        <v>58</v>
      </c>
      <c r="AY79" s="18">
        <v>81.68</v>
      </c>
      <c r="AZ79" s="18">
        <v>62.95</v>
      </c>
      <c r="BB79" t="s">
        <v>58</v>
      </c>
      <c r="BC79" s="15">
        <f t="shared" si="1"/>
        <v>0.0002638501742160278</v>
      </c>
      <c r="BD79" s="4">
        <v>302.9</v>
      </c>
      <c r="BE79" s="45">
        <v>0.00127</v>
      </c>
      <c r="BF79" s="14">
        <v>0.33804</v>
      </c>
      <c r="BG79" s="4">
        <v>102</v>
      </c>
      <c r="BH79" s="4">
        <v>3.8</v>
      </c>
      <c r="BI79" s="14">
        <v>0.333838</v>
      </c>
      <c r="BJ79" s="4">
        <v>192.3</v>
      </c>
      <c r="BK79" s="4">
        <v>4.3</v>
      </c>
      <c r="BL79" s="14">
        <v>0.328122</v>
      </c>
      <c r="BM79" s="4">
        <v>330.5</v>
      </c>
      <c r="BN79" s="4">
        <v>84.3</v>
      </c>
      <c r="BO79" s="3">
        <v>12.38</v>
      </c>
      <c r="BP79" s="3">
        <v>5.51</v>
      </c>
      <c r="BQ79" s="3">
        <v>10.2</v>
      </c>
      <c r="BR79" s="20">
        <f t="shared" si="13"/>
        <v>1.0302265620714246</v>
      </c>
      <c r="BS79" s="20">
        <f t="shared" si="14"/>
        <v>1.0174203497479597</v>
      </c>
      <c r="BT79" s="20">
        <f t="shared" si="15"/>
        <v>1.0125869433677412</v>
      </c>
      <c r="BU79" s="31">
        <f t="shared" si="16"/>
        <v>1.0303570448476143</v>
      </c>
      <c r="BV79" s="31">
        <f t="shared" si="17"/>
        <v>0.1599116827376036</v>
      </c>
      <c r="BW79" s="4">
        <f>IF((BM79-(AD79-180))&gt;360,(BM79-(AD79-180))-360,IF((BM79-(AD79-180))&lt;0,(BM79-(AD79-180))+360,(BM79-(AD79-180))))</f>
        <v>325.7</v>
      </c>
      <c r="BX79" s="4">
        <f>BN79</f>
        <v>84.3</v>
      </c>
      <c r="BY79" s="4">
        <f>IF((BJ79-(AD79-180))&gt;360,(BJ79-(AD79-180))-360,IF((BJ79-(AD79-180))&lt;0,(BJ79-(AD79-180))+360,(BJ79-(AD79-180))))</f>
        <v>187.5</v>
      </c>
      <c r="BZ79" s="4">
        <f>BK79</f>
        <v>4.3</v>
      </c>
      <c r="CA79" s="4">
        <f>IF((BG79-(AD79-180))&gt;360,(BG79-(AD79-180))-360,IF((BG79-(AD79-180))&lt;0,(BG79-(AD79-180))+360,(BG79-(AD79-180))))</f>
        <v>97.19999999999999</v>
      </c>
      <c r="CB79" s="4">
        <f>BH79</f>
        <v>3.8</v>
      </c>
    </row>
    <row r="80" spans="1:80" ht="12">
      <c r="A80" s="18">
        <v>304</v>
      </c>
      <c r="B80" s="18">
        <v>1309</v>
      </c>
      <c r="C80" s="18" t="s">
        <v>143</v>
      </c>
      <c r="D80" s="18">
        <v>38</v>
      </c>
      <c r="E80" s="18" t="s">
        <v>148</v>
      </c>
      <c r="F80" s="18">
        <v>1</v>
      </c>
      <c r="G80" s="18">
        <v>44</v>
      </c>
      <c r="H80" s="18">
        <v>46</v>
      </c>
      <c r="I80" s="16">
        <v>205.64</v>
      </c>
      <c r="J80" s="17">
        <v>12</v>
      </c>
      <c r="K80" s="17">
        <v>2</v>
      </c>
      <c r="L80" s="17" t="s">
        <v>109</v>
      </c>
      <c r="M80" s="17">
        <v>2</v>
      </c>
      <c r="N80" t="s">
        <v>1496</v>
      </c>
      <c r="O80" s="5" t="str">
        <f>VLOOKUP(N80,NewPcLog!J:L,2)</f>
        <v>Gabbro</v>
      </c>
      <c r="P80" s="5">
        <f>VLOOKUP(N80,NewPcLog!J:L,3)</f>
        <v>4</v>
      </c>
      <c r="Q80" t="s">
        <v>66</v>
      </c>
      <c r="R80" s="8">
        <v>10</v>
      </c>
      <c r="S80" s="4">
        <v>212.5</v>
      </c>
      <c r="T80" s="4">
        <v>56.4</v>
      </c>
      <c r="U80" s="1">
        <v>0.544</v>
      </c>
      <c r="W80" t="s">
        <v>13</v>
      </c>
      <c r="Y80" s="5" t="s">
        <v>59</v>
      </c>
      <c r="Z80" s="5" t="s">
        <v>148</v>
      </c>
      <c r="AA80" s="5">
        <v>8</v>
      </c>
      <c r="AB80" s="5" t="s">
        <v>12</v>
      </c>
      <c r="AC80" s="5">
        <v>2.9</v>
      </c>
      <c r="AD80" s="6">
        <v>253.9</v>
      </c>
      <c r="AE80" s="6">
        <v>-38.3</v>
      </c>
      <c r="AF80" s="5">
        <v>25</v>
      </c>
      <c r="AG80" s="5">
        <v>100</v>
      </c>
      <c r="AH80" s="5">
        <v>0.1058</v>
      </c>
      <c r="AI80" s="5"/>
      <c r="AM80" s="48" t="s">
        <v>143</v>
      </c>
      <c r="AN80" s="48">
        <v>3</v>
      </c>
      <c r="AO80" s="48" t="s">
        <v>12</v>
      </c>
      <c r="AP80" s="48">
        <v>2</v>
      </c>
      <c r="AQ80" s="48">
        <v>184.3</v>
      </c>
      <c r="AR80" s="48">
        <v>70.2</v>
      </c>
      <c r="AS80" s="48">
        <v>0</v>
      </c>
      <c r="AT80" s="48">
        <v>10</v>
      </c>
      <c r="AU80" s="48">
        <v>0.5503</v>
      </c>
      <c r="AX80" s="18" t="s">
        <v>59</v>
      </c>
      <c r="AY80" s="18">
        <v>4.12</v>
      </c>
      <c r="AZ80" s="18">
        <v>4.59</v>
      </c>
      <c r="BB80" t="s">
        <v>59</v>
      </c>
      <c r="BC80" s="15">
        <f t="shared" si="1"/>
        <v>0.0046973</v>
      </c>
      <c r="BD80" s="4">
        <v>4697.3</v>
      </c>
      <c r="BE80" s="45">
        <v>0.00022</v>
      </c>
      <c r="BF80" s="14">
        <v>0.362163</v>
      </c>
      <c r="BG80" s="4">
        <v>175.5</v>
      </c>
      <c r="BH80" s="4">
        <v>13</v>
      </c>
      <c r="BI80" s="14">
        <v>0.327002</v>
      </c>
      <c r="BJ80" s="4">
        <v>282.2</v>
      </c>
      <c r="BK80" s="4">
        <v>51.1</v>
      </c>
      <c r="BL80" s="14">
        <v>0.310835</v>
      </c>
      <c r="BM80" s="4">
        <v>75.8</v>
      </c>
      <c r="BN80" s="4">
        <v>35.8</v>
      </c>
      <c r="BO80" s="3">
        <v>9999.9</v>
      </c>
      <c r="BP80" s="3">
        <v>9999.9</v>
      </c>
      <c r="BQ80" s="3">
        <v>2747.7</v>
      </c>
      <c r="BR80" s="20">
        <f t="shared" si="13"/>
        <v>1.165129409493783</v>
      </c>
      <c r="BS80" s="20">
        <f t="shared" si="14"/>
        <v>1.0520115173645184</v>
      </c>
      <c r="BT80" s="20">
        <f t="shared" si="15"/>
        <v>1.1075253362364756</v>
      </c>
      <c r="BU80" s="31">
        <f t="shared" si="16"/>
        <v>1.1684630631675985</v>
      </c>
      <c r="BV80" s="31">
        <f t="shared" si="17"/>
        <v>-0.3364739244574717</v>
      </c>
      <c r="BW80" s="4">
        <f>IF((BM80-(AD80-180))&gt;360,(BM80-(AD80-180))-360,IF((BM80-(AD80-180))&lt;0,(BM80-(AD80-180))+360,(BM80-(AD80-180))))</f>
        <v>1.8999999999999915</v>
      </c>
      <c r="BX80" s="4">
        <f>BN80</f>
        <v>35.8</v>
      </c>
      <c r="BY80" s="4">
        <f>IF((BJ80-(AD80-180))&gt;360,(BJ80-(AD80-180))-360,IF((BJ80-(AD80-180))&lt;0,(BJ80-(AD80-180))+360,(BJ80-(AD80-180))))</f>
        <v>208.29999999999998</v>
      </c>
      <c r="BZ80" s="4">
        <f>BK80</f>
        <v>51.1</v>
      </c>
      <c r="CA80" s="4">
        <f>IF((BG80-(AD80-180))&gt;360,(BG80-(AD80-180))-360,IF((BG80-(AD80-180))&lt;0,(BG80-(AD80-180))+360,(BG80-(AD80-180))))</f>
        <v>101.6</v>
      </c>
      <c r="CB80" s="4">
        <f>BH80</f>
        <v>13</v>
      </c>
    </row>
    <row r="81" spans="1:80" ht="12">
      <c r="A81" s="18">
        <v>304</v>
      </c>
      <c r="B81" s="18">
        <v>1309</v>
      </c>
      <c r="C81" s="18" t="s">
        <v>143</v>
      </c>
      <c r="D81" s="18">
        <v>38</v>
      </c>
      <c r="E81" s="18" t="s">
        <v>148</v>
      </c>
      <c r="F81" s="18">
        <v>1</v>
      </c>
      <c r="G81" s="18">
        <v>92</v>
      </c>
      <c r="H81" s="18">
        <v>94</v>
      </c>
      <c r="I81" s="16">
        <v>206.12</v>
      </c>
      <c r="J81" s="17">
        <v>12</v>
      </c>
      <c r="K81" s="17">
        <v>7</v>
      </c>
      <c r="L81" s="17" t="s">
        <v>109</v>
      </c>
      <c r="M81" s="17">
        <v>7</v>
      </c>
      <c r="N81" t="s">
        <v>1501</v>
      </c>
      <c r="O81" s="5" t="str">
        <f>VLOOKUP(N81,NewPcLog!J:L,2)</f>
        <v>Gabbro</v>
      </c>
      <c r="P81" s="5">
        <f>VLOOKUP(N81,NewPcLog!J:L,3)</f>
        <v>4</v>
      </c>
      <c r="R81" s="8">
        <v>10.97</v>
      </c>
      <c r="S81" s="4">
        <v>357.56</v>
      </c>
      <c r="T81" s="4">
        <v>67.23</v>
      </c>
      <c r="U81" s="1">
        <v>0.016835</v>
      </c>
      <c r="W81" t="s">
        <v>30</v>
      </c>
      <c r="Y81" s="5" t="s">
        <v>60</v>
      </c>
      <c r="Z81" s="5" t="s">
        <v>148</v>
      </c>
      <c r="AA81" s="5">
        <v>6</v>
      </c>
      <c r="AB81" s="5" t="s">
        <v>12</v>
      </c>
      <c r="AC81" s="5">
        <v>4.2</v>
      </c>
      <c r="AD81" s="6">
        <v>46.3</v>
      </c>
      <c r="AE81" s="6">
        <v>-40.1</v>
      </c>
      <c r="AF81" s="5">
        <v>560</v>
      </c>
      <c r="AG81" s="5">
        <v>620</v>
      </c>
      <c r="AH81" s="5">
        <v>0.0142</v>
      </c>
      <c r="AI81" s="5"/>
      <c r="AM81" s="48" t="s">
        <v>390</v>
      </c>
      <c r="AN81" s="48">
        <v>9</v>
      </c>
      <c r="AO81" s="48" t="s">
        <v>12</v>
      </c>
      <c r="AP81" s="48">
        <v>3.2</v>
      </c>
      <c r="AQ81" s="48">
        <v>216.8</v>
      </c>
      <c r="AR81" s="48">
        <v>61.2</v>
      </c>
      <c r="AS81" s="48">
        <v>250</v>
      </c>
      <c r="AT81" s="48">
        <v>530</v>
      </c>
      <c r="AU81" s="48">
        <v>0.0193</v>
      </c>
      <c r="AX81" s="18" t="s">
        <v>60</v>
      </c>
      <c r="AY81" s="18">
        <v>604.55</v>
      </c>
      <c r="AZ81" s="18">
        <v>521.13</v>
      </c>
      <c r="BB81" t="s">
        <v>60</v>
      </c>
      <c r="BC81" s="15">
        <f t="shared" si="1"/>
        <v>0.000454876937101185</v>
      </c>
      <c r="BD81" s="4">
        <v>499</v>
      </c>
      <c r="BE81" s="45">
        <v>0.00081</v>
      </c>
      <c r="BF81" s="14">
        <v>0.336127</v>
      </c>
      <c r="BG81" s="4">
        <v>256.1</v>
      </c>
      <c r="BH81" s="4">
        <v>57.9</v>
      </c>
      <c r="BI81" s="14">
        <v>0.334572</v>
      </c>
      <c r="BJ81" s="4">
        <v>130</v>
      </c>
      <c r="BK81" s="4">
        <v>20.3</v>
      </c>
      <c r="BL81" s="14">
        <v>0.329301</v>
      </c>
      <c r="BM81" s="4">
        <v>30.7</v>
      </c>
      <c r="BN81" s="4">
        <v>23.7</v>
      </c>
      <c r="BO81" s="3">
        <v>15.59</v>
      </c>
      <c r="BP81" s="39">
        <v>1.84</v>
      </c>
      <c r="BQ81" s="3">
        <v>21.15</v>
      </c>
      <c r="BR81" s="20">
        <f t="shared" si="13"/>
        <v>1.0207287557584095</v>
      </c>
      <c r="BS81" s="20">
        <f t="shared" si="14"/>
        <v>1.0160066322300874</v>
      </c>
      <c r="BT81" s="20">
        <f t="shared" si="15"/>
        <v>1.0046477290388915</v>
      </c>
      <c r="BU81" s="31">
        <f t="shared" si="16"/>
        <v>1.0217523859323265</v>
      </c>
      <c r="BV81" s="31">
        <f t="shared" si="17"/>
        <v>0.547984776547644</v>
      </c>
      <c r="BW81" s="4">
        <f>IF((BM81-(AD81-180))&gt;360,(BM81-(AD81-180))-360,IF((BM81-(AD81-180))&lt;0,(BM81-(AD81-180))+360,(BM81-(AD81-180))))</f>
        <v>164.39999999999998</v>
      </c>
      <c r="BX81" s="4">
        <f>BN81</f>
        <v>23.7</v>
      </c>
      <c r="BY81" s="40">
        <f>IF((BJ81-(AD81-180))&gt;360,(BJ81-(AD81-180))-360,IF((BJ81-(AD81-180))&lt;0,(BJ81-(AD81-180))+360,(BJ81-(AD81-180))))</f>
        <v>263.7</v>
      </c>
      <c r="BZ81" s="40">
        <f>BK81</f>
        <v>20.3</v>
      </c>
      <c r="CA81" s="40">
        <f>IF((BG81-(AD81-180))&gt;360,(BG81-(AD81-180))-360,IF((BG81-(AD81-180))&lt;0,(BG81-(AD81-180))+360,(BG81-(AD81-180))))</f>
        <v>29.80000000000001</v>
      </c>
      <c r="CB81" s="40">
        <f>BH81</f>
        <v>57.9</v>
      </c>
    </row>
    <row r="82" spans="1:80" ht="12">
      <c r="A82" s="18">
        <v>304</v>
      </c>
      <c r="B82" s="18">
        <v>1309</v>
      </c>
      <c r="C82" s="18" t="s">
        <v>143</v>
      </c>
      <c r="D82" s="18">
        <v>38</v>
      </c>
      <c r="E82" s="18" t="s">
        <v>148</v>
      </c>
      <c r="F82" s="18">
        <v>2</v>
      </c>
      <c r="G82" s="18">
        <v>60</v>
      </c>
      <c r="H82" s="18">
        <v>62</v>
      </c>
      <c r="I82" s="16">
        <v>207.3</v>
      </c>
      <c r="J82" s="17">
        <v>12</v>
      </c>
      <c r="K82" s="17">
        <v>5</v>
      </c>
      <c r="L82" s="17" t="s">
        <v>109</v>
      </c>
      <c r="M82" s="17">
        <v>5</v>
      </c>
      <c r="N82" t="s">
        <v>1508</v>
      </c>
      <c r="O82" s="5" t="str">
        <f>VLOOKUP(N82,NewPcLog!J:L,2)</f>
        <v>Gabbro</v>
      </c>
      <c r="P82" s="5">
        <f>VLOOKUP(N82,NewPcLog!J:L,3)</f>
        <v>4</v>
      </c>
      <c r="R82" s="8">
        <v>11.9</v>
      </c>
      <c r="S82" s="4">
        <v>222.82</v>
      </c>
      <c r="T82" s="4">
        <v>66.49</v>
      </c>
      <c r="U82" s="1">
        <v>0.0082792</v>
      </c>
      <c r="W82" t="s">
        <v>30</v>
      </c>
      <c r="Y82" s="5" t="s">
        <v>61</v>
      </c>
      <c r="Z82" s="5" t="s">
        <v>148</v>
      </c>
      <c r="AA82" s="5">
        <v>6</v>
      </c>
      <c r="AB82" s="5" t="s">
        <v>12</v>
      </c>
      <c r="AC82" s="5">
        <v>4.9</v>
      </c>
      <c r="AD82" s="6">
        <v>311.7</v>
      </c>
      <c r="AE82" s="6">
        <v>-33.9</v>
      </c>
      <c r="AF82" s="5">
        <v>560</v>
      </c>
      <c r="AG82" s="5">
        <v>620</v>
      </c>
      <c r="AH82" s="5">
        <v>0.0091</v>
      </c>
      <c r="AI82" s="5"/>
      <c r="AM82" s="48" t="s">
        <v>390</v>
      </c>
      <c r="AN82" s="48">
        <v>10</v>
      </c>
      <c r="AO82" s="48" t="s">
        <v>12</v>
      </c>
      <c r="AP82" s="48">
        <v>7.3</v>
      </c>
      <c r="AQ82" s="48">
        <v>142.9</v>
      </c>
      <c r="AR82" s="48">
        <v>48.7</v>
      </c>
      <c r="AS82" s="48">
        <v>300</v>
      </c>
      <c r="AT82" s="48">
        <v>550</v>
      </c>
      <c r="AU82" s="48">
        <v>0.0133</v>
      </c>
      <c r="AX82" s="18" t="s">
        <v>61</v>
      </c>
      <c r="AY82" s="18">
        <v>609.48</v>
      </c>
      <c r="AZ82" s="18">
        <v>523.59</v>
      </c>
      <c r="BB82" t="s">
        <v>61</v>
      </c>
      <c r="BC82" s="15">
        <f t="shared" si="1"/>
        <v>0.0003877310924369748</v>
      </c>
      <c r="BD82" s="4">
        <v>461.4</v>
      </c>
      <c r="BE82" s="45">
        <v>0.00099</v>
      </c>
      <c r="BF82" s="14">
        <v>0.33516</v>
      </c>
      <c r="BG82" s="4">
        <v>189.6</v>
      </c>
      <c r="BH82" s="4">
        <v>13.1</v>
      </c>
      <c r="BI82" s="14">
        <v>0.333415</v>
      </c>
      <c r="BJ82" s="4">
        <v>282.5</v>
      </c>
      <c r="BK82" s="4">
        <v>12.3</v>
      </c>
      <c r="BL82" s="14">
        <v>0.331426</v>
      </c>
      <c r="BM82" s="4">
        <v>54.3</v>
      </c>
      <c r="BN82" s="4">
        <v>71.9</v>
      </c>
      <c r="BO82" s="39">
        <v>2.86</v>
      </c>
      <c r="BP82" s="39">
        <v>1.56</v>
      </c>
      <c r="BQ82" s="39">
        <v>2.02</v>
      </c>
      <c r="BR82" s="20">
        <f t="shared" si="13"/>
        <v>1.0112664667225866</v>
      </c>
      <c r="BS82" s="20">
        <f t="shared" si="14"/>
        <v>1.0060013396655665</v>
      </c>
      <c r="BT82" s="20">
        <f t="shared" si="15"/>
        <v>1.005233717739154</v>
      </c>
      <c r="BU82" s="31">
        <f t="shared" si="16"/>
        <v>1.0112752291569906</v>
      </c>
      <c r="BV82" s="31">
        <f t="shared" si="17"/>
        <v>0.06813368745282145</v>
      </c>
      <c r="BW82" s="40">
        <f>IF((BM82-(AD82-180))&gt;360,(BM82-(AD82-180))-360,IF((BM82-(AD82-180))&lt;0,(BM82-(AD82-180))+360,(BM82-(AD82-180))))</f>
        <v>282.6</v>
      </c>
      <c r="BX82" s="40">
        <f>BN82</f>
        <v>71.9</v>
      </c>
      <c r="BY82" s="40">
        <f>IF((BJ82-(AD82-180))&gt;360,(BJ82-(AD82-180))-360,IF((BJ82-(AD82-180))&lt;0,(BJ82-(AD82-180))+360,(BJ82-(AD82-180))))</f>
        <v>150.8</v>
      </c>
      <c r="BZ82" s="40">
        <f>BK82</f>
        <v>12.3</v>
      </c>
      <c r="CA82" s="40">
        <f>IF((BG82-(AD82-180))&gt;360,(BG82-(AD82-180))-360,IF((BG82-(AD82-180))&lt;0,(BG82-(AD82-180))+360,(BG82-(AD82-180))))</f>
        <v>57.900000000000006</v>
      </c>
      <c r="CB82" s="40">
        <f>BH82</f>
        <v>13.1</v>
      </c>
    </row>
    <row r="83" spans="1:80" ht="12">
      <c r="A83" s="18">
        <v>304</v>
      </c>
      <c r="B83" s="18">
        <v>1309</v>
      </c>
      <c r="C83" s="18" t="s">
        <v>143</v>
      </c>
      <c r="D83" s="18">
        <v>39</v>
      </c>
      <c r="E83" s="18" t="s">
        <v>148</v>
      </c>
      <c r="F83" s="18">
        <v>2</v>
      </c>
      <c r="G83" s="18">
        <v>25</v>
      </c>
      <c r="H83" s="18">
        <v>27</v>
      </c>
      <c r="I83" s="16">
        <v>211.75</v>
      </c>
      <c r="J83" s="17">
        <v>12</v>
      </c>
      <c r="K83" s="17">
        <v>3</v>
      </c>
      <c r="L83" s="17" t="s">
        <v>109</v>
      </c>
      <c r="M83" s="17">
        <v>3</v>
      </c>
      <c r="N83" t="s">
        <v>1531</v>
      </c>
      <c r="O83" s="5" t="str">
        <f>VLOOKUP(N83,NewPcLog!J:L,2)</f>
        <v>Olivine Gabbro</v>
      </c>
      <c r="P83" s="5">
        <f>VLOOKUP(N83,NewPcLog!J:L,3)</f>
        <v>5</v>
      </c>
      <c r="R83" s="8">
        <v>9.84</v>
      </c>
      <c r="S83" s="4">
        <v>200.57</v>
      </c>
      <c r="T83" s="4">
        <v>69.3</v>
      </c>
      <c r="U83" s="1">
        <v>0.0076465</v>
      </c>
      <c r="W83" t="s">
        <v>13</v>
      </c>
      <c r="Y83" s="56" t="s">
        <v>62</v>
      </c>
      <c r="Z83" s="56" t="s">
        <v>390</v>
      </c>
      <c r="AA83" s="56">
        <v>8</v>
      </c>
      <c r="AB83" s="56" t="s">
        <v>12</v>
      </c>
      <c r="AC83" s="56">
        <v>8.8</v>
      </c>
      <c r="AD83" s="57">
        <v>215.9</v>
      </c>
      <c r="AE83" s="57">
        <v>33.9</v>
      </c>
      <c r="AF83" s="56">
        <v>10</v>
      </c>
      <c r="AG83" s="56">
        <v>50</v>
      </c>
      <c r="AH83" s="56">
        <v>0.002</v>
      </c>
      <c r="AI83" s="5"/>
      <c r="AM83" s="48" t="s">
        <v>143</v>
      </c>
      <c r="AN83" s="48">
        <v>3</v>
      </c>
      <c r="AO83" s="48" t="s">
        <v>12</v>
      </c>
      <c r="AP83" s="48">
        <v>1.9</v>
      </c>
      <c r="AQ83" s="48">
        <v>161.9</v>
      </c>
      <c r="AR83" s="48">
        <v>80.7</v>
      </c>
      <c r="AS83" s="48">
        <v>0</v>
      </c>
      <c r="AT83" s="48">
        <v>10</v>
      </c>
      <c r="AU83" s="48">
        <v>0.0054</v>
      </c>
      <c r="AX83" s="18" t="s">
        <v>62</v>
      </c>
      <c r="AY83" s="18">
        <v>4.62</v>
      </c>
      <c r="AZ83" s="18">
        <v>6.18</v>
      </c>
      <c r="BB83" t="s">
        <v>62</v>
      </c>
      <c r="BC83" s="15">
        <f t="shared" si="1"/>
        <v>0.00033038617886178867</v>
      </c>
      <c r="BD83" s="4">
        <v>325.1</v>
      </c>
      <c r="BE83" s="45">
        <v>0.0012</v>
      </c>
      <c r="BF83" s="14">
        <v>0.335824</v>
      </c>
      <c r="BG83" s="4">
        <v>334.5</v>
      </c>
      <c r="BH83" s="4">
        <v>20.7</v>
      </c>
      <c r="BI83" s="14">
        <v>0.334316</v>
      </c>
      <c r="BJ83" s="4">
        <v>105</v>
      </c>
      <c r="BK83" s="4">
        <v>59.7</v>
      </c>
      <c r="BL83" s="14">
        <v>0.32986</v>
      </c>
      <c r="BM83" s="4">
        <v>236.2</v>
      </c>
      <c r="BN83" s="4">
        <v>21</v>
      </c>
      <c r="BO83" s="3">
        <v>5.33</v>
      </c>
      <c r="BP83" s="39">
        <v>0.79</v>
      </c>
      <c r="BQ83" s="3">
        <v>6.88</v>
      </c>
      <c r="BR83" s="20">
        <f t="shared" si="13"/>
        <v>1.0180803977444977</v>
      </c>
      <c r="BS83" s="20">
        <f t="shared" si="14"/>
        <v>1.0135087612926696</v>
      </c>
      <c r="BT83" s="20">
        <f t="shared" si="15"/>
        <v>1.00451070244918</v>
      </c>
      <c r="BU83" s="31">
        <f t="shared" si="16"/>
        <v>1.0188187973529061</v>
      </c>
      <c r="BV83" s="31">
        <f t="shared" si="17"/>
        <v>0.4976743065205585</v>
      </c>
      <c r="BY83" s="40"/>
      <c r="BZ83" s="40"/>
      <c r="CA83" s="40"/>
      <c r="CB83" s="40"/>
    </row>
    <row r="84" spans="1:74" ht="12">
      <c r="A84" s="18">
        <v>304</v>
      </c>
      <c r="B84" s="18">
        <v>1309</v>
      </c>
      <c r="C84" s="18" t="s">
        <v>143</v>
      </c>
      <c r="D84" s="18">
        <v>39</v>
      </c>
      <c r="E84" s="18" t="s">
        <v>148</v>
      </c>
      <c r="F84" s="18">
        <v>2</v>
      </c>
      <c r="G84" s="18">
        <v>64</v>
      </c>
      <c r="H84" s="18">
        <v>66</v>
      </c>
      <c r="I84" s="16">
        <v>212.14</v>
      </c>
      <c r="J84" s="17">
        <v>12</v>
      </c>
      <c r="K84" s="17">
        <v>8</v>
      </c>
      <c r="L84" s="17" t="s">
        <v>109</v>
      </c>
      <c r="M84" s="17">
        <v>8</v>
      </c>
      <c r="N84" t="s">
        <v>1268</v>
      </c>
      <c r="O84" s="5" t="str">
        <f>VLOOKUP(N84,NewPcLog!J:L,2)</f>
        <v>Olivine Gabbro</v>
      </c>
      <c r="P84" s="5">
        <f>VLOOKUP(N84,NewPcLog!J:L,3)</f>
        <v>5</v>
      </c>
      <c r="R84" s="8">
        <v>10.22</v>
      </c>
      <c r="S84" s="4">
        <v>146.93</v>
      </c>
      <c r="T84" s="4">
        <v>79.57</v>
      </c>
      <c r="U84" s="1">
        <v>0.07802799999999999</v>
      </c>
      <c r="W84" t="s">
        <v>13</v>
      </c>
      <c r="Y84" s="56" t="s">
        <v>63</v>
      </c>
      <c r="Z84" s="56" t="s">
        <v>143</v>
      </c>
      <c r="AA84" s="56">
        <v>3</v>
      </c>
      <c r="AB84" s="56" t="s">
        <v>12</v>
      </c>
      <c r="AC84" s="56">
        <v>0.8</v>
      </c>
      <c r="AD84" s="57">
        <v>152.9</v>
      </c>
      <c r="AE84" s="57">
        <v>81.2</v>
      </c>
      <c r="AF84" s="56">
        <v>0</v>
      </c>
      <c r="AG84" s="56">
        <v>10</v>
      </c>
      <c r="AH84" s="56">
        <v>0.0645</v>
      </c>
      <c r="AI84" s="5"/>
      <c r="AQ84" s="48"/>
      <c r="AR84" s="48"/>
      <c r="AX84" s="18" t="s">
        <v>63</v>
      </c>
      <c r="AY84" s="18">
        <v>3.68</v>
      </c>
      <c r="AZ84" s="18">
        <v>4</v>
      </c>
      <c r="BB84" t="s">
        <v>63</v>
      </c>
      <c r="BC84" s="15">
        <f t="shared" si="1"/>
        <v>0.0008116438356164383</v>
      </c>
      <c r="BD84" s="4">
        <v>829.5</v>
      </c>
      <c r="BE84" s="45">
        <v>0.00065</v>
      </c>
      <c r="BF84" s="14">
        <v>0.348046</v>
      </c>
      <c r="BG84" s="4">
        <v>257.1</v>
      </c>
      <c r="BH84" s="4">
        <v>13</v>
      </c>
      <c r="BI84" s="14">
        <v>0.332204</v>
      </c>
      <c r="BJ84" s="4">
        <v>73.4</v>
      </c>
      <c r="BK84" s="4">
        <v>77</v>
      </c>
      <c r="BL84" s="14">
        <v>0.31975</v>
      </c>
      <c r="BM84" s="4">
        <v>166.9</v>
      </c>
      <c r="BN84" s="4">
        <v>0.8</v>
      </c>
      <c r="BO84" s="3">
        <v>383.26</v>
      </c>
      <c r="BP84" s="3">
        <v>298.92</v>
      </c>
      <c r="BQ84" s="3">
        <v>184.71</v>
      </c>
      <c r="BR84" s="20">
        <f t="shared" si="13"/>
        <v>1.0884941360437843</v>
      </c>
      <c r="BS84" s="20">
        <f t="shared" si="14"/>
        <v>1.0389491790461298</v>
      </c>
      <c r="BT84" s="20">
        <f t="shared" si="15"/>
        <v>1.0476875654718185</v>
      </c>
      <c r="BU84" s="31">
        <f t="shared" si="16"/>
        <v>1.088644109572264</v>
      </c>
      <c r="BV84" s="31">
        <f t="shared" si="17"/>
        <v>-0.09877466982924953</v>
      </c>
    </row>
    <row r="85" spans="1:80" ht="12">
      <c r="A85" s="18">
        <v>304</v>
      </c>
      <c r="B85" s="18">
        <v>1309</v>
      </c>
      <c r="C85" s="18" t="s">
        <v>143</v>
      </c>
      <c r="D85" s="18">
        <v>41</v>
      </c>
      <c r="E85" s="18" t="s">
        <v>148</v>
      </c>
      <c r="F85" s="18">
        <v>1</v>
      </c>
      <c r="G85" s="18">
        <v>109</v>
      </c>
      <c r="H85" s="18">
        <v>111</v>
      </c>
      <c r="I85" s="18">
        <v>220.59</v>
      </c>
      <c r="J85" s="18">
        <v>12</v>
      </c>
      <c r="K85" s="18" t="s">
        <v>116</v>
      </c>
      <c r="L85" s="17" t="s">
        <v>109</v>
      </c>
      <c r="M85" s="17">
        <v>10</v>
      </c>
      <c r="N85" t="s">
        <v>1317</v>
      </c>
      <c r="O85" s="5" t="str">
        <f>VLOOKUP(N85,NewPcLog!J:L,2)</f>
        <v>Troctolite to Gabbro Layers</v>
      </c>
      <c r="P85" s="5">
        <f>VLOOKUP(N85,NewPcLog!J:L,3)</f>
        <v>6</v>
      </c>
      <c r="R85" s="8">
        <v>11.35</v>
      </c>
      <c r="S85" s="4">
        <v>267.03</v>
      </c>
      <c r="T85" s="4">
        <v>21.77</v>
      </c>
      <c r="U85" s="1">
        <v>0.012931999999999999</v>
      </c>
      <c r="W85" t="s">
        <v>30</v>
      </c>
      <c r="Y85" s="56" t="s">
        <v>64</v>
      </c>
      <c r="Z85" s="56" t="s">
        <v>163</v>
      </c>
      <c r="AA85" s="56">
        <v>7</v>
      </c>
      <c r="AB85" s="56" t="s">
        <v>12</v>
      </c>
      <c r="AC85" s="56">
        <v>2.9</v>
      </c>
      <c r="AD85" s="57">
        <v>274.5</v>
      </c>
      <c r="AE85" s="57">
        <v>-5.3</v>
      </c>
      <c r="AF85" s="56">
        <v>540</v>
      </c>
      <c r="AG85" s="56">
        <v>600</v>
      </c>
      <c r="AH85" s="56">
        <v>0.0112</v>
      </c>
      <c r="AI85" s="5"/>
      <c r="AM85" s="48" t="s">
        <v>143</v>
      </c>
      <c r="AN85" s="48">
        <v>8</v>
      </c>
      <c r="AO85" s="48" t="s">
        <v>12</v>
      </c>
      <c r="AP85" s="48">
        <v>10.7</v>
      </c>
      <c r="AQ85" s="48">
        <v>193.7</v>
      </c>
      <c r="AR85" s="48">
        <v>73.1</v>
      </c>
      <c r="AS85" s="48">
        <v>100</v>
      </c>
      <c r="AT85" s="48">
        <v>450</v>
      </c>
      <c r="AU85" s="48">
        <v>0.0046</v>
      </c>
      <c r="AX85" s="18" t="s">
        <v>64</v>
      </c>
      <c r="AY85" s="18">
        <v>580.21</v>
      </c>
      <c r="AZ85" s="18">
        <v>553.55</v>
      </c>
      <c r="BB85" t="s">
        <v>64</v>
      </c>
      <c r="BC85" s="15">
        <f t="shared" si="1"/>
        <v>0.00026942731277533046</v>
      </c>
      <c r="BD85" s="4">
        <v>305.8</v>
      </c>
      <c r="BE85" s="45">
        <v>0.00149</v>
      </c>
      <c r="BF85" s="14">
        <v>0.336867</v>
      </c>
      <c r="BG85" s="4">
        <v>108.5</v>
      </c>
      <c r="BH85" s="4">
        <v>34.5</v>
      </c>
      <c r="BI85" s="14">
        <v>0.333604</v>
      </c>
      <c r="BJ85" s="4">
        <v>204.5</v>
      </c>
      <c r="BK85" s="4">
        <v>8.6</v>
      </c>
      <c r="BL85" s="14">
        <v>0.329529</v>
      </c>
      <c r="BM85" s="4">
        <v>306.5</v>
      </c>
      <c r="BN85" s="4">
        <v>54.2</v>
      </c>
      <c r="BO85" s="3">
        <v>4.85</v>
      </c>
      <c r="BP85" s="39">
        <v>2.39</v>
      </c>
      <c r="BQ85" s="39">
        <v>3.72</v>
      </c>
      <c r="BR85" s="20">
        <f t="shared" si="13"/>
        <v>1.0222681463543422</v>
      </c>
      <c r="BS85" s="20">
        <f t="shared" si="14"/>
        <v>1.0123661346952773</v>
      </c>
      <c r="BT85" s="20">
        <f t="shared" si="15"/>
        <v>1.0097810577810817</v>
      </c>
      <c r="BU85" s="31">
        <f t="shared" si="16"/>
        <v>1.0223186620541413</v>
      </c>
      <c r="BV85" s="31">
        <f t="shared" si="17"/>
        <v>0.11609086875200667</v>
      </c>
      <c r="BW85" s="40"/>
      <c r="BX85" s="40"/>
      <c r="BY85" s="40"/>
      <c r="BZ85" s="40"/>
      <c r="CA85" s="40"/>
      <c r="CB85" s="40"/>
    </row>
    <row r="86" spans="1:80" ht="12">
      <c r="A86" s="18">
        <v>304</v>
      </c>
      <c r="B86" s="18">
        <v>1309</v>
      </c>
      <c r="C86" s="18" t="s">
        <v>143</v>
      </c>
      <c r="D86" s="18">
        <v>41</v>
      </c>
      <c r="E86" s="18" t="s">
        <v>148</v>
      </c>
      <c r="F86" s="18">
        <v>1</v>
      </c>
      <c r="G86" s="18">
        <v>118</v>
      </c>
      <c r="H86" s="18">
        <v>120</v>
      </c>
      <c r="I86" s="16">
        <v>220.68</v>
      </c>
      <c r="J86" s="17">
        <v>12</v>
      </c>
      <c r="K86" s="17" t="s">
        <v>183</v>
      </c>
      <c r="L86" s="17" t="s">
        <v>109</v>
      </c>
      <c r="M86" s="17">
        <v>10</v>
      </c>
      <c r="N86" t="s">
        <v>1317</v>
      </c>
      <c r="O86" s="5" t="str">
        <f>VLOOKUP(N86,NewPcLog!J:L,2)</f>
        <v>Troctolite to Gabbro Layers</v>
      </c>
      <c r="P86" s="5">
        <f>VLOOKUP(N86,NewPcLog!J:L,3)</f>
        <v>6</v>
      </c>
      <c r="Q86" t="s">
        <v>14</v>
      </c>
      <c r="R86" s="8">
        <v>11.35</v>
      </c>
      <c r="S86" s="4">
        <v>252.32</v>
      </c>
      <c r="T86" s="4">
        <v>17.85</v>
      </c>
      <c r="U86" s="1">
        <v>0.019194000000000003</v>
      </c>
      <c r="W86" t="s">
        <v>13</v>
      </c>
      <c r="Y86" s="5" t="s">
        <v>65</v>
      </c>
      <c r="Z86" s="5" t="s">
        <v>148</v>
      </c>
      <c r="AA86" s="5">
        <v>5</v>
      </c>
      <c r="AB86" s="5" t="s">
        <v>12</v>
      </c>
      <c r="AC86" s="5">
        <v>10</v>
      </c>
      <c r="AD86" s="6">
        <v>267.9</v>
      </c>
      <c r="AE86" s="6">
        <v>-14</v>
      </c>
      <c r="AF86" s="5">
        <v>40</v>
      </c>
      <c r="AG86" s="5">
        <v>80</v>
      </c>
      <c r="AH86" s="5">
        <v>0.0082</v>
      </c>
      <c r="AI86" s="5"/>
      <c r="AM86" s="48" t="s">
        <v>143</v>
      </c>
      <c r="AN86" s="48">
        <v>3</v>
      </c>
      <c r="AO86" s="48" t="s">
        <v>12</v>
      </c>
      <c r="AP86" s="48">
        <v>3.2</v>
      </c>
      <c r="AQ86" s="48">
        <v>190</v>
      </c>
      <c r="AR86" s="48">
        <v>67.7</v>
      </c>
      <c r="AS86" s="48">
        <v>0</v>
      </c>
      <c r="AT86" s="48">
        <v>10</v>
      </c>
      <c r="AU86" s="48">
        <v>0.0094</v>
      </c>
      <c r="AX86" s="18" t="s">
        <v>65</v>
      </c>
      <c r="AY86" s="18">
        <v>50.61</v>
      </c>
      <c r="AZ86" s="18">
        <v>28.53</v>
      </c>
      <c r="BB86" t="s">
        <v>65</v>
      </c>
      <c r="BC86" s="15">
        <f t="shared" si="1"/>
        <v>0.0002912775330396476</v>
      </c>
      <c r="BD86" s="4">
        <v>330.6</v>
      </c>
      <c r="BE86" s="45">
        <v>0.00114</v>
      </c>
      <c r="BF86" s="14">
        <v>0.337232</v>
      </c>
      <c r="BG86" s="4">
        <v>329.4</v>
      </c>
      <c r="BH86" s="4">
        <v>6.1</v>
      </c>
      <c r="BI86" s="14">
        <v>0.334846</v>
      </c>
      <c r="BJ86" s="4">
        <v>180</v>
      </c>
      <c r="BK86" s="4">
        <v>82.9</v>
      </c>
      <c r="BL86" s="14">
        <v>0.327922</v>
      </c>
      <c r="BM86" s="4">
        <v>59.8</v>
      </c>
      <c r="BN86" s="4">
        <v>3.6</v>
      </c>
      <c r="BO86" s="3">
        <v>14.28</v>
      </c>
      <c r="BP86" s="39">
        <v>2.17</v>
      </c>
      <c r="BQ86" s="3">
        <v>18.29</v>
      </c>
      <c r="BR86" s="20">
        <f t="shared" si="13"/>
        <v>1.0283908978354608</v>
      </c>
      <c r="BS86" s="20">
        <f t="shared" si="14"/>
        <v>1.0211147772946005</v>
      </c>
      <c r="BT86" s="20">
        <f t="shared" si="15"/>
        <v>1.007125663737957</v>
      </c>
      <c r="BU86" s="31">
        <f t="shared" si="16"/>
        <v>1.0295338967848182</v>
      </c>
      <c r="BV86" s="31">
        <f t="shared" si="17"/>
        <v>0.4927445249873711</v>
      </c>
      <c r="BW86" s="4">
        <f>IF((BM86-(AD86-180))&gt;360,(BM86-(AD86-180))-360,IF((BM86-(AD86-180))&lt;0,(BM86-(AD86-180))+360,(BM86-(AD86-180))))</f>
        <v>331.90000000000003</v>
      </c>
      <c r="BX86" s="4">
        <f>BN86</f>
        <v>3.6</v>
      </c>
      <c r="BY86" s="40">
        <f>IF((BJ86-(AD86-180))&gt;360,(BJ86-(AD86-180))-360,IF((BJ86-(AD86-180))&lt;0,(BJ86-(AD86-180))+360,(BJ86-(AD86-180))))</f>
        <v>92.10000000000002</v>
      </c>
      <c r="BZ86" s="40">
        <f>BK86</f>
        <v>82.9</v>
      </c>
      <c r="CA86" s="40">
        <f>IF((BG86-(AD86-180))&gt;360,(BG86-(AD86-180))-360,IF((BG86-(AD86-180))&lt;0,(BG86-(AD86-180))+360,(BG86-(AD86-180))))</f>
        <v>241.5</v>
      </c>
      <c r="CB86" s="40">
        <f>BH86</f>
        <v>6.1</v>
      </c>
    </row>
    <row r="87" spans="1:80" ht="12">
      <c r="A87" s="18">
        <v>304</v>
      </c>
      <c r="B87" s="18">
        <v>1309</v>
      </c>
      <c r="C87" s="18" t="s">
        <v>143</v>
      </c>
      <c r="D87" s="18">
        <v>42</v>
      </c>
      <c r="E87" s="18" t="s">
        <v>148</v>
      </c>
      <c r="F87" s="18">
        <v>1</v>
      </c>
      <c r="G87" s="18">
        <v>127</v>
      </c>
      <c r="H87" s="18">
        <v>129</v>
      </c>
      <c r="I87" s="16">
        <v>225.57</v>
      </c>
      <c r="J87" s="17">
        <v>12</v>
      </c>
      <c r="K87" s="17">
        <v>16</v>
      </c>
      <c r="L87" s="17" t="s">
        <v>109</v>
      </c>
      <c r="M87" s="17">
        <v>16</v>
      </c>
      <c r="N87" t="s">
        <v>1620</v>
      </c>
      <c r="O87" s="5" t="str">
        <f>VLOOKUP(N87,NewPcLog!J:L,2)</f>
        <v>Olivine Bearing Gabbro</v>
      </c>
      <c r="P87" s="5">
        <f>VLOOKUP(N87,NewPcLog!J:L,3)</f>
        <v>4</v>
      </c>
      <c r="Q87" t="s">
        <v>14</v>
      </c>
      <c r="R87" s="8">
        <v>10.34</v>
      </c>
      <c r="S87" s="4">
        <v>158.68</v>
      </c>
      <c r="T87" s="4">
        <v>-6.52</v>
      </c>
      <c r="U87" s="1">
        <v>0.026098</v>
      </c>
      <c r="W87" t="s">
        <v>13</v>
      </c>
      <c r="Y87" s="5" t="s">
        <v>252</v>
      </c>
      <c r="Z87" s="5" t="s">
        <v>148</v>
      </c>
      <c r="AA87" s="5">
        <v>9</v>
      </c>
      <c r="AB87" s="5" t="s">
        <v>12</v>
      </c>
      <c r="AC87" s="5">
        <v>5.4</v>
      </c>
      <c r="AD87" s="6">
        <v>155.5</v>
      </c>
      <c r="AE87" s="6">
        <v>-14.8</v>
      </c>
      <c r="AF87" s="5">
        <v>20</v>
      </c>
      <c r="AG87" s="5">
        <v>80</v>
      </c>
      <c r="AH87" s="5">
        <v>0.0148</v>
      </c>
      <c r="AI87" s="5"/>
      <c r="AQ87" s="48"/>
      <c r="AR87" s="48"/>
      <c r="AX87" s="18" t="s">
        <v>252</v>
      </c>
      <c r="AY87" s="18">
        <v>54.27</v>
      </c>
      <c r="AZ87" s="18">
        <v>45.52</v>
      </c>
      <c r="BB87" t="s">
        <v>252</v>
      </c>
      <c r="BC87" s="15">
        <f t="shared" si="1"/>
        <v>0.00040812379110251453</v>
      </c>
      <c r="BD87" s="4">
        <v>422</v>
      </c>
      <c r="BE87" s="45">
        <v>0.0015</v>
      </c>
      <c r="BF87" s="14">
        <v>0.335961</v>
      </c>
      <c r="BG87" s="4">
        <v>268.8</v>
      </c>
      <c r="BH87" s="4">
        <v>18.5</v>
      </c>
      <c r="BI87" s="14">
        <v>0.333626</v>
      </c>
      <c r="BJ87" s="4">
        <v>167.8</v>
      </c>
      <c r="BK87" s="4">
        <v>29.5</v>
      </c>
      <c r="BL87" s="14">
        <v>0.330413</v>
      </c>
      <c r="BM87" s="4">
        <v>26.4</v>
      </c>
      <c r="BN87" s="4">
        <v>54.1</v>
      </c>
      <c r="BO87" s="39">
        <v>2.78</v>
      </c>
      <c r="BP87" s="39">
        <v>1.22</v>
      </c>
      <c r="BQ87" s="39">
        <v>2.31</v>
      </c>
      <c r="BR87" s="20">
        <f t="shared" si="13"/>
        <v>1.016791106887441</v>
      </c>
      <c r="BS87" s="20">
        <f t="shared" si="14"/>
        <v>1.009724193660661</v>
      </c>
      <c r="BT87" s="20">
        <f t="shared" si="15"/>
        <v>1.0069988550053055</v>
      </c>
      <c r="BU87" s="31">
        <f t="shared" si="16"/>
        <v>1.016865288542895</v>
      </c>
      <c r="BV87" s="31">
        <f t="shared" si="17"/>
        <v>0.16231028310679277</v>
      </c>
      <c r="BW87" s="40">
        <f>IF((BM87-(AD87-180))&gt;360,(BM87-(AD87-180))-360,IF((BM87-(AD87-180))&lt;0,(BM87-(AD87-180))+360,(BM87-(AD87-180))))</f>
        <v>50.9</v>
      </c>
      <c r="BX87" s="40">
        <f>BN87</f>
        <v>54.1</v>
      </c>
      <c r="BY87" s="40">
        <f>IF((BJ87-(AD87-180))&gt;360,(BJ87-(AD87-180))-360,IF((BJ87-(AD87-180))&lt;0,(BJ87-(AD87-180))+360,(BJ87-(AD87-180))))</f>
        <v>192.3</v>
      </c>
      <c r="BZ87" s="40">
        <f>BK87</f>
        <v>29.5</v>
      </c>
      <c r="CA87" s="40">
        <f>IF((BG87-(AD87-180))&gt;360,(BG87-(AD87-180))-360,IF((BG87-(AD87-180))&lt;0,(BG87-(AD87-180))+360,(BG87-(AD87-180))))</f>
        <v>293.3</v>
      </c>
      <c r="CB87" s="40">
        <f>BH87</f>
        <v>18.5</v>
      </c>
    </row>
    <row r="88" spans="1:80" ht="12">
      <c r="A88" s="18">
        <v>304</v>
      </c>
      <c r="B88" s="18">
        <v>1309</v>
      </c>
      <c r="C88" s="18" t="s">
        <v>143</v>
      </c>
      <c r="D88" s="18">
        <v>44</v>
      </c>
      <c r="E88" s="18" t="s">
        <v>148</v>
      </c>
      <c r="F88" s="18">
        <v>1</v>
      </c>
      <c r="G88" s="18">
        <v>9</v>
      </c>
      <c r="H88" s="18">
        <v>11</v>
      </c>
      <c r="I88" s="18">
        <v>233.29</v>
      </c>
      <c r="J88" s="18">
        <v>12</v>
      </c>
      <c r="K88" s="18">
        <v>1</v>
      </c>
      <c r="L88" s="17" t="s">
        <v>109</v>
      </c>
      <c r="M88" s="17">
        <v>1</v>
      </c>
      <c r="N88" t="s">
        <v>1649</v>
      </c>
      <c r="O88" s="5" t="str">
        <f>VLOOKUP(N88,NewPcLog!J:L,2)</f>
        <v>Olivine Gabbro</v>
      </c>
      <c r="P88" s="5">
        <f>VLOOKUP(N88,NewPcLog!J:L,3)</f>
        <v>5</v>
      </c>
      <c r="R88" s="8">
        <v>10.97</v>
      </c>
      <c r="S88" s="4">
        <v>62.01</v>
      </c>
      <c r="T88" s="4">
        <v>84.21</v>
      </c>
      <c r="U88" s="1">
        <v>0.013754</v>
      </c>
      <c r="W88" t="s">
        <v>30</v>
      </c>
      <c r="Y88" s="5" t="s">
        <v>253</v>
      </c>
      <c r="Z88" s="5" t="s">
        <v>148</v>
      </c>
      <c r="AA88" s="5">
        <v>8</v>
      </c>
      <c r="AB88" s="5" t="s">
        <v>12</v>
      </c>
      <c r="AC88" s="5">
        <v>2.3</v>
      </c>
      <c r="AD88" s="6">
        <v>62.5</v>
      </c>
      <c r="AE88" s="6">
        <v>-27.7</v>
      </c>
      <c r="AF88" s="5">
        <v>530</v>
      </c>
      <c r="AG88" s="5">
        <v>600</v>
      </c>
      <c r="AH88" s="5">
        <v>0.0075</v>
      </c>
      <c r="AI88" s="5"/>
      <c r="AM88" s="48" t="s">
        <v>390</v>
      </c>
      <c r="AN88" s="48">
        <v>6</v>
      </c>
      <c r="AO88" s="48" t="s">
        <v>12</v>
      </c>
      <c r="AP88" s="48">
        <v>3.3</v>
      </c>
      <c r="AQ88" s="48">
        <v>243</v>
      </c>
      <c r="AR88" s="48">
        <v>59</v>
      </c>
      <c r="AS88" s="48">
        <v>350</v>
      </c>
      <c r="AT88" s="48">
        <v>520</v>
      </c>
      <c r="AU88" s="48">
        <v>0.0125</v>
      </c>
      <c r="AX88" s="18" t="s">
        <v>253</v>
      </c>
      <c r="AY88" s="18">
        <v>349.4</v>
      </c>
      <c r="AZ88" s="18">
        <v>478.44</v>
      </c>
      <c r="BB88" t="s">
        <v>253</v>
      </c>
      <c r="BC88" s="15">
        <f t="shared" si="1"/>
        <v>0.0003854147675478578</v>
      </c>
      <c r="BD88" s="4">
        <v>422.8</v>
      </c>
      <c r="BE88" s="45">
        <v>0.00062</v>
      </c>
      <c r="BF88" s="14">
        <v>0.336082</v>
      </c>
      <c r="BG88" s="4">
        <v>145.7</v>
      </c>
      <c r="BH88" s="4">
        <v>30.1</v>
      </c>
      <c r="BI88" s="14">
        <v>0.332774</v>
      </c>
      <c r="BJ88" s="4">
        <v>12.6</v>
      </c>
      <c r="BK88" s="4">
        <v>49.8</v>
      </c>
      <c r="BL88" s="14">
        <v>0.331144</v>
      </c>
      <c r="BM88" s="4">
        <v>250.7</v>
      </c>
      <c r="BN88" s="4">
        <v>24</v>
      </c>
      <c r="BO88" s="3">
        <v>12.98</v>
      </c>
      <c r="BP88" s="3">
        <v>14.03</v>
      </c>
      <c r="BQ88" s="39">
        <v>3.4</v>
      </c>
      <c r="BR88" s="20">
        <f t="shared" si="13"/>
        <v>1.014911941632643</v>
      </c>
      <c r="BS88" s="20">
        <f t="shared" si="14"/>
        <v>1.0049223298625372</v>
      </c>
      <c r="BT88" s="20">
        <f t="shared" si="15"/>
        <v>1.009940680461815</v>
      </c>
      <c r="BU88" s="31">
        <f t="shared" si="16"/>
        <v>1.0151929193533855</v>
      </c>
      <c r="BV88" s="31">
        <f t="shared" si="17"/>
        <v>-0.3365350634246509</v>
      </c>
      <c r="BW88" s="40">
        <f>IF((BM88-(AD88-180))&gt;360,(BM88-(AD88-180))-360,IF((BM88-(AD88-180))&lt;0,(BM88-(AD88-180))+360,(BM88-(AD88-180))))</f>
        <v>8.199999999999989</v>
      </c>
      <c r="BX88" s="40">
        <f>BN88</f>
        <v>24</v>
      </c>
      <c r="BY88" s="40">
        <f>IF((BJ88-(AD88-180))&gt;360,(BJ88-(AD88-180))-360,IF((BJ88-(AD88-180))&lt;0,(BJ88-(AD88-180))+360,(BJ88-(AD88-180))))</f>
        <v>130.1</v>
      </c>
      <c r="BZ88" s="40">
        <f>BK88</f>
        <v>49.8</v>
      </c>
      <c r="CA88" s="4">
        <f>IF((BG88-(AD88-180))&gt;360,(BG88-(AD88-180))-360,IF((BG88-(AD88-180))&lt;0,(BG88-(AD88-180))+360,(BG88-(AD88-180))))</f>
        <v>263.2</v>
      </c>
      <c r="CB88" s="4">
        <f>BH88</f>
        <v>30.1</v>
      </c>
    </row>
    <row r="89" spans="1:74" ht="12">
      <c r="A89" s="18">
        <v>304</v>
      </c>
      <c r="B89" s="18">
        <v>1309</v>
      </c>
      <c r="C89" s="18" t="s">
        <v>143</v>
      </c>
      <c r="D89" s="18">
        <v>44</v>
      </c>
      <c r="E89" s="18" t="s">
        <v>148</v>
      </c>
      <c r="F89" s="18">
        <v>1</v>
      </c>
      <c r="G89" s="18">
        <v>25</v>
      </c>
      <c r="H89" s="18">
        <v>27</v>
      </c>
      <c r="I89" s="16">
        <v>233.45</v>
      </c>
      <c r="J89" s="17">
        <v>12</v>
      </c>
      <c r="K89" s="17">
        <v>1</v>
      </c>
      <c r="L89" s="17" t="s">
        <v>109</v>
      </c>
      <c r="M89" s="17">
        <v>1</v>
      </c>
      <c r="N89" t="s">
        <v>1649</v>
      </c>
      <c r="O89" s="5" t="str">
        <f>VLOOKUP(N89,NewPcLog!J:L,2)</f>
        <v>Olivine Gabbro</v>
      </c>
      <c r="P89" s="5">
        <f>VLOOKUP(N89,NewPcLog!J:L,3)</f>
        <v>5</v>
      </c>
      <c r="Q89" t="s">
        <v>14</v>
      </c>
      <c r="R89" s="8">
        <v>11.61</v>
      </c>
      <c r="S89" s="4">
        <v>279.93</v>
      </c>
      <c r="T89" s="4">
        <v>78.21</v>
      </c>
      <c r="U89" s="1">
        <v>0.017798</v>
      </c>
      <c r="W89" t="s">
        <v>13</v>
      </c>
      <c r="Y89" s="56" t="s">
        <v>254</v>
      </c>
      <c r="Z89" s="56" t="s">
        <v>390</v>
      </c>
      <c r="AA89" s="56">
        <v>4</v>
      </c>
      <c r="AB89" s="56" t="s">
        <v>12</v>
      </c>
      <c r="AC89" s="56">
        <v>3.6</v>
      </c>
      <c r="AD89" s="57">
        <v>258.3</v>
      </c>
      <c r="AE89" s="57">
        <v>58.7</v>
      </c>
      <c r="AF89" s="56">
        <v>15</v>
      </c>
      <c r="AG89" s="56">
        <v>30</v>
      </c>
      <c r="AH89" s="56">
        <v>0.0044</v>
      </c>
      <c r="AI89" s="5"/>
      <c r="AM89" s="48" t="s">
        <v>143</v>
      </c>
      <c r="AN89" s="48">
        <v>3</v>
      </c>
      <c r="AO89" s="48" t="s">
        <v>12</v>
      </c>
      <c r="AP89" s="48">
        <v>3</v>
      </c>
      <c r="AQ89" s="48">
        <v>243.5</v>
      </c>
      <c r="AR89" s="48">
        <v>87.8</v>
      </c>
      <c r="AS89" s="48">
        <v>0</v>
      </c>
      <c r="AT89" s="48">
        <v>10</v>
      </c>
      <c r="AU89" s="48">
        <v>0.0076</v>
      </c>
      <c r="AX89" s="18" t="s">
        <v>254</v>
      </c>
      <c r="AY89" s="18">
        <v>15.35</v>
      </c>
      <c r="AZ89" s="18">
        <v>21.37</v>
      </c>
      <c r="BB89" t="s">
        <v>254</v>
      </c>
      <c r="BC89" s="15">
        <f t="shared" si="1"/>
        <v>0.00036632213608957795</v>
      </c>
      <c r="BD89" s="4">
        <v>425.3</v>
      </c>
      <c r="BE89" s="45">
        <v>0.00138</v>
      </c>
      <c r="BF89" s="14">
        <v>0.33549</v>
      </c>
      <c r="BG89" s="4">
        <v>281.8</v>
      </c>
      <c r="BH89" s="4">
        <v>28.8</v>
      </c>
      <c r="BI89" s="14">
        <v>0.333243</v>
      </c>
      <c r="BJ89" s="4">
        <v>182</v>
      </c>
      <c r="BK89" s="4">
        <v>17.3</v>
      </c>
      <c r="BL89" s="14">
        <v>0.331266</v>
      </c>
      <c r="BM89" s="4">
        <v>65</v>
      </c>
      <c r="BN89" s="4">
        <v>55.6</v>
      </c>
      <c r="BO89" s="39">
        <v>1.88</v>
      </c>
      <c r="BP89" s="39">
        <v>1.33</v>
      </c>
      <c r="BQ89" s="39">
        <v>1.03</v>
      </c>
      <c r="BR89" s="20">
        <f t="shared" si="13"/>
        <v>1.0127510822118782</v>
      </c>
      <c r="BS89" s="20">
        <f t="shared" si="14"/>
        <v>1.0059680136204743</v>
      </c>
      <c r="BT89" s="20">
        <f t="shared" si="15"/>
        <v>1.0067428273062</v>
      </c>
      <c r="BU89" s="31">
        <f t="shared" si="16"/>
        <v>1.012758976602908</v>
      </c>
      <c r="BV89" s="31">
        <f t="shared" si="17"/>
        <v>-0.060764948151813734</v>
      </c>
    </row>
    <row r="90" spans="1:74" ht="12">
      <c r="A90" s="18">
        <v>304</v>
      </c>
      <c r="B90" s="18">
        <v>1309</v>
      </c>
      <c r="C90" s="18" t="s">
        <v>143</v>
      </c>
      <c r="D90" s="18">
        <v>44</v>
      </c>
      <c r="E90" s="18" t="s">
        <v>148</v>
      </c>
      <c r="F90" s="18">
        <v>2</v>
      </c>
      <c r="G90" s="18">
        <v>72</v>
      </c>
      <c r="H90" s="18">
        <v>74</v>
      </c>
      <c r="I90" s="16">
        <v>235.42</v>
      </c>
      <c r="J90" s="17">
        <v>12</v>
      </c>
      <c r="K90" s="17">
        <v>4</v>
      </c>
      <c r="L90" s="17" t="s">
        <v>109</v>
      </c>
      <c r="M90" s="17">
        <v>4</v>
      </c>
      <c r="N90" t="s">
        <v>1664</v>
      </c>
      <c r="O90" s="5" t="str">
        <f>VLOOKUP(N90,NewPcLog!J:L,2)</f>
        <v>Disseminated Oxide Gabbro</v>
      </c>
      <c r="P90" s="5">
        <f>VLOOKUP(N90,NewPcLog!J:L,3)</f>
        <v>3</v>
      </c>
      <c r="Q90" t="s">
        <v>14</v>
      </c>
      <c r="R90" s="8">
        <v>12.36</v>
      </c>
      <c r="S90" s="4">
        <v>257.01</v>
      </c>
      <c r="T90" s="4">
        <v>75.26</v>
      </c>
      <c r="U90" s="1">
        <v>1.4704</v>
      </c>
      <c r="W90" t="s">
        <v>13</v>
      </c>
      <c r="Y90" s="56" t="s">
        <v>255</v>
      </c>
      <c r="Z90" s="56" t="s">
        <v>163</v>
      </c>
      <c r="AA90" s="56">
        <v>8</v>
      </c>
      <c r="AB90" s="56" t="s">
        <v>12</v>
      </c>
      <c r="AC90" s="56">
        <v>3.8</v>
      </c>
      <c r="AD90" s="57">
        <v>352.3</v>
      </c>
      <c r="AE90" s="57">
        <v>-8.1</v>
      </c>
      <c r="AF90" s="56">
        <v>20</v>
      </c>
      <c r="AG90" s="56">
        <v>70</v>
      </c>
      <c r="AH90" s="56">
        <v>0.1608</v>
      </c>
      <c r="AI90" s="5"/>
      <c r="AM90" s="48" t="s">
        <v>143</v>
      </c>
      <c r="AN90" s="48">
        <v>3</v>
      </c>
      <c r="AO90" s="48" t="s">
        <v>12</v>
      </c>
      <c r="AP90" s="48">
        <v>0.4</v>
      </c>
      <c r="AQ90" s="48">
        <v>221.6</v>
      </c>
      <c r="AR90" s="48">
        <v>71.9</v>
      </c>
      <c r="AS90" s="48">
        <v>0</v>
      </c>
      <c r="AT90" s="48">
        <v>10</v>
      </c>
      <c r="AU90" s="48">
        <v>1.4263</v>
      </c>
      <c r="AX90" s="18" t="s">
        <v>255</v>
      </c>
      <c r="AY90" s="18">
        <v>4.34</v>
      </c>
      <c r="AZ90" s="18">
        <v>5.18</v>
      </c>
      <c r="BB90" t="s">
        <v>255</v>
      </c>
      <c r="BC90" s="15">
        <f t="shared" si="1"/>
        <v>0.0075210355987055015</v>
      </c>
      <c r="BD90" s="4">
        <v>9296</v>
      </c>
      <c r="BE90" s="45">
        <v>0.00016</v>
      </c>
      <c r="BF90" s="14">
        <v>0.349018</v>
      </c>
      <c r="BG90" s="4">
        <v>199.3</v>
      </c>
      <c r="BH90" s="4">
        <v>30.6</v>
      </c>
      <c r="BI90" s="14">
        <v>0.332068</v>
      </c>
      <c r="BJ90" s="4">
        <v>305.7</v>
      </c>
      <c r="BK90" s="4">
        <v>25.6</v>
      </c>
      <c r="BL90" s="14">
        <v>0.318914</v>
      </c>
      <c r="BM90" s="4">
        <v>68</v>
      </c>
      <c r="BN90" s="4">
        <v>48.1</v>
      </c>
      <c r="BO90" s="3">
        <v>6893.76</v>
      </c>
      <c r="BP90" s="3">
        <v>5434.75</v>
      </c>
      <c r="BQ90" s="3">
        <v>3273.28</v>
      </c>
      <c r="BR90" s="20">
        <f t="shared" si="13"/>
        <v>1.0943953542334297</v>
      </c>
      <c r="BS90" s="20">
        <f t="shared" si="14"/>
        <v>1.0412462293909956</v>
      </c>
      <c r="BT90" s="20">
        <f t="shared" si="15"/>
        <v>1.0510437621210114</v>
      </c>
      <c r="BU90" s="31">
        <f t="shared" si="16"/>
        <v>1.0945725724183781</v>
      </c>
      <c r="BV90" s="31">
        <f t="shared" si="17"/>
        <v>-0.10382734254051679</v>
      </c>
    </row>
    <row r="91" spans="1:74" ht="12">
      <c r="A91" s="18">
        <v>304</v>
      </c>
      <c r="B91" s="18">
        <v>1309</v>
      </c>
      <c r="C91" s="18" t="s">
        <v>143</v>
      </c>
      <c r="D91" s="18">
        <v>44</v>
      </c>
      <c r="E91" s="18" t="s">
        <v>148</v>
      </c>
      <c r="F91" s="18">
        <v>4</v>
      </c>
      <c r="G91" s="18">
        <v>7</v>
      </c>
      <c r="H91" s="18">
        <v>9</v>
      </c>
      <c r="I91" s="16">
        <v>237.65</v>
      </c>
      <c r="J91" s="17">
        <v>12</v>
      </c>
      <c r="K91" s="17">
        <v>1</v>
      </c>
      <c r="L91" s="17" t="s">
        <v>109</v>
      </c>
      <c r="M91" s="17">
        <v>1</v>
      </c>
      <c r="N91" t="s">
        <v>1410</v>
      </c>
      <c r="O91" s="5" t="str">
        <f>VLOOKUP(N91,NewPcLog!J:L,2)</f>
        <v>Olivine Bearing / Oxide  Gabbro</v>
      </c>
      <c r="P91" s="5">
        <f>VLOOKUP(N91,NewPcLog!J:L,3)</f>
        <v>3</v>
      </c>
      <c r="Q91" t="s">
        <v>14</v>
      </c>
      <c r="R91" s="8">
        <v>12.11</v>
      </c>
      <c r="S91" s="4">
        <v>151.42</v>
      </c>
      <c r="T91" s="4">
        <v>78.84</v>
      </c>
      <c r="U91" s="1">
        <v>1.573</v>
      </c>
      <c r="W91" t="s">
        <v>13</v>
      </c>
      <c r="Y91" s="56" t="s">
        <v>256</v>
      </c>
      <c r="Z91" s="56" t="s">
        <v>390</v>
      </c>
      <c r="AA91" s="56">
        <v>4</v>
      </c>
      <c r="AB91" s="56" t="s">
        <v>12</v>
      </c>
      <c r="AC91" s="56">
        <v>8.4</v>
      </c>
      <c r="AD91" s="57">
        <v>303.6</v>
      </c>
      <c r="AE91" s="57">
        <v>44.1</v>
      </c>
      <c r="AF91" s="56">
        <v>35</v>
      </c>
      <c r="AG91" s="56">
        <v>60</v>
      </c>
      <c r="AH91" s="56">
        <v>0.0127</v>
      </c>
      <c r="AI91" s="5"/>
      <c r="AM91" s="48" t="s">
        <v>143</v>
      </c>
      <c r="AN91" s="48">
        <v>3</v>
      </c>
      <c r="AO91" s="48" t="s">
        <v>12</v>
      </c>
      <c r="AP91" s="48">
        <v>1.3</v>
      </c>
      <c r="AQ91" s="48">
        <v>145</v>
      </c>
      <c r="AR91" s="48">
        <v>78.4</v>
      </c>
      <c r="AS91" s="48">
        <v>0</v>
      </c>
      <c r="AT91" s="48">
        <v>10</v>
      </c>
      <c r="AU91" s="48">
        <v>1.353</v>
      </c>
      <c r="AX91" s="18" t="s">
        <v>256</v>
      </c>
      <c r="AY91" s="18">
        <v>4.81</v>
      </c>
      <c r="AZ91" s="18">
        <v>59.97</v>
      </c>
      <c r="BB91" t="s">
        <v>256</v>
      </c>
      <c r="BC91" s="15">
        <f t="shared" si="1"/>
        <v>0.005565070189925682</v>
      </c>
      <c r="BD91" s="4">
        <v>6739.3</v>
      </c>
      <c r="BE91" s="45">
        <v>0.00027</v>
      </c>
      <c r="BF91" s="14">
        <v>0.344509</v>
      </c>
      <c r="BG91" s="4">
        <v>20.8</v>
      </c>
      <c r="BH91" s="4">
        <v>61.5</v>
      </c>
      <c r="BI91" s="14">
        <v>0.339754</v>
      </c>
      <c r="BJ91" s="4">
        <v>166.1</v>
      </c>
      <c r="BK91" s="4">
        <v>24.1</v>
      </c>
      <c r="BL91" s="14">
        <v>0.315737</v>
      </c>
      <c r="BM91" s="4">
        <v>262.7</v>
      </c>
      <c r="BN91" s="4">
        <v>14.4</v>
      </c>
      <c r="BO91" s="3">
        <v>2692.62</v>
      </c>
      <c r="BP91" s="3">
        <v>159.99</v>
      </c>
      <c r="BQ91" s="3">
        <v>4080.67</v>
      </c>
      <c r="BR91" s="20">
        <f t="shared" si="13"/>
        <v>1.091126475516015</v>
      </c>
      <c r="BS91" s="20">
        <f t="shared" si="14"/>
        <v>1.0760664730456044</v>
      </c>
      <c r="BT91" s="20">
        <f t="shared" si="15"/>
        <v>1.0139954202158032</v>
      </c>
      <c r="BU91" s="31">
        <f t="shared" si="16"/>
        <v>1.0982458842738598</v>
      </c>
      <c r="BV91" s="31">
        <f t="shared" si="17"/>
        <v>0.6812684603646458</v>
      </c>
    </row>
    <row r="92" spans="1:80" ht="12">
      <c r="A92" s="18">
        <v>304</v>
      </c>
      <c r="B92" s="18">
        <v>1309</v>
      </c>
      <c r="C92" s="18" t="s">
        <v>143</v>
      </c>
      <c r="D92" s="18">
        <v>45</v>
      </c>
      <c r="E92" s="18" t="s">
        <v>148</v>
      </c>
      <c r="F92" s="18">
        <v>3</v>
      </c>
      <c r="G92" s="18">
        <v>24</v>
      </c>
      <c r="H92" s="18">
        <v>27</v>
      </c>
      <c r="I92" s="16">
        <v>240.94</v>
      </c>
      <c r="J92" s="17">
        <v>12</v>
      </c>
      <c r="K92" s="17">
        <v>2</v>
      </c>
      <c r="L92" s="17" t="s">
        <v>109</v>
      </c>
      <c r="M92" s="17">
        <v>2</v>
      </c>
      <c r="N92" t="s">
        <v>1426</v>
      </c>
      <c r="O92" s="5" t="str">
        <f>VLOOKUP(N92,NewPcLog!J:L,2)</f>
        <v>Olivine Bearing / Oxide  Gabbro</v>
      </c>
      <c r="P92" s="5">
        <f>VLOOKUP(N92,NewPcLog!J:L,3)</f>
        <v>3</v>
      </c>
      <c r="Q92" t="s">
        <v>66</v>
      </c>
      <c r="R92" s="8">
        <v>10.97</v>
      </c>
      <c r="S92" s="4">
        <v>135.1</v>
      </c>
      <c r="T92" s="4">
        <v>76.3</v>
      </c>
      <c r="U92" s="1">
        <v>11</v>
      </c>
      <c r="Y92" s="5" t="s">
        <v>257</v>
      </c>
      <c r="Z92" s="5" t="s">
        <v>148</v>
      </c>
      <c r="AA92" s="5">
        <v>5</v>
      </c>
      <c r="AB92" s="5" t="s">
        <v>12</v>
      </c>
      <c r="AC92" s="5">
        <v>3</v>
      </c>
      <c r="AD92" s="6">
        <v>314.6</v>
      </c>
      <c r="AE92" s="6">
        <v>-17</v>
      </c>
      <c r="AF92" s="5">
        <v>60</v>
      </c>
      <c r="AG92" s="5">
        <v>140</v>
      </c>
      <c r="AH92" s="5">
        <v>0.0567</v>
      </c>
      <c r="AI92" s="5"/>
      <c r="AM92" s="48" t="s">
        <v>143</v>
      </c>
      <c r="AN92" s="48">
        <v>3</v>
      </c>
      <c r="AO92" s="48" t="s">
        <v>12</v>
      </c>
      <c r="AP92" s="48">
        <v>0.5</v>
      </c>
      <c r="AQ92" s="48">
        <v>133.8</v>
      </c>
      <c r="AR92" s="48">
        <v>75.1</v>
      </c>
      <c r="AS92" s="48">
        <v>0</v>
      </c>
      <c r="AT92" s="48">
        <v>10</v>
      </c>
      <c r="AU92" s="48">
        <v>9.598</v>
      </c>
      <c r="AX92" s="18" t="s">
        <v>257</v>
      </c>
      <c r="AY92" s="18">
        <v>4.11</v>
      </c>
      <c r="AZ92" s="18">
        <v>4.17</v>
      </c>
      <c r="BB92" t="s">
        <v>257</v>
      </c>
      <c r="BC92" s="15">
        <f t="shared" si="1"/>
        <v>0.05781522333637192</v>
      </c>
      <c r="BD92" s="4">
        <v>63423.3</v>
      </c>
      <c r="BE92" s="45">
        <v>0.00039</v>
      </c>
      <c r="BF92" s="14">
        <v>0.357145</v>
      </c>
      <c r="BG92" s="4">
        <v>174.2</v>
      </c>
      <c r="BH92" s="4">
        <v>44.5</v>
      </c>
      <c r="BI92" s="14">
        <v>0.338491</v>
      </c>
      <c r="BJ92" s="4">
        <v>52.7</v>
      </c>
      <c r="BK92" s="4">
        <v>28</v>
      </c>
      <c r="BL92" s="14">
        <v>0.304364</v>
      </c>
      <c r="BM92" s="4">
        <v>302.9</v>
      </c>
      <c r="BN92" s="4">
        <v>32.5</v>
      </c>
      <c r="BO92" s="3">
        <v>3850.18</v>
      </c>
      <c r="BP92" s="3">
        <v>1168.77</v>
      </c>
      <c r="BQ92" s="3">
        <v>3912.02</v>
      </c>
      <c r="BR92" s="20">
        <f t="shared" si="13"/>
        <v>1.1734140699951372</v>
      </c>
      <c r="BS92" s="20">
        <f t="shared" si="14"/>
        <v>1.1121256127531507</v>
      </c>
      <c r="BT92" s="20">
        <f t="shared" si="15"/>
        <v>1.0551092938955542</v>
      </c>
      <c r="BU92" s="31">
        <f t="shared" si="16"/>
        <v>1.176776122974848</v>
      </c>
      <c r="BV92" s="31">
        <f t="shared" si="17"/>
        <v>0.3290996306064866</v>
      </c>
      <c r="BW92" s="4">
        <f>IF((BM92-(AD92-180))&gt;360,(BM92-(AD92-180))-360,IF((BM92-(AD92-180))&lt;0,(BM92-(AD92-180))+360,(BM92-(AD92-180))))</f>
        <v>168.29999999999995</v>
      </c>
      <c r="BX92" s="4">
        <f>BN92</f>
        <v>32.5</v>
      </c>
      <c r="BY92" s="4">
        <f>IF((BJ92-(AD92-180))&gt;360,(BJ92-(AD92-180))-360,IF((BJ92-(AD92-180))&lt;0,(BJ92-(AD92-180))+360,(BJ92-(AD92-180))))</f>
        <v>278.09999999999997</v>
      </c>
      <c r="BZ92" s="4">
        <f>BK92</f>
        <v>28</v>
      </c>
      <c r="CA92" s="4">
        <f>IF((BG92-(AD92-180))&gt;360,(BG92-(AD92-180))-360,IF((BG92-(AD92-180))&lt;0,(BG92-(AD92-180))+360,(BG92-(AD92-180))))</f>
        <v>39.599999999999966</v>
      </c>
      <c r="CB92" s="4">
        <f>BH92</f>
        <v>44.5</v>
      </c>
    </row>
    <row r="93" spans="1:80" ht="12">
      <c r="A93" s="18">
        <v>304</v>
      </c>
      <c r="B93" s="18">
        <v>1309</v>
      </c>
      <c r="C93" s="18" t="s">
        <v>143</v>
      </c>
      <c r="D93" s="18">
        <v>46</v>
      </c>
      <c r="E93" s="18" t="s">
        <v>148</v>
      </c>
      <c r="F93" s="18">
        <v>1</v>
      </c>
      <c r="G93" s="18">
        <v>102</v>
      </c>
      <c r="H93" s="18">
        <v>104</v>
      </c>
      <c r="I93" s="16">
        <v>243.82</v>
      </c>
      <c r="J93" s="17">
        <v>12</v>
      </c>
      <c r="K93" s="17">
        <v>12</v>
      </c>
      <c r="L93" s="17" t="s">
        <v>109</v>
      </c>
      <c r="M93" s="17">
        <v>12</v>
      </c>
      <c r="N93" t="s">
        <v>1446</v>
      </c>
      <c r="O93" s="5" t="str">
        <f>VLOOKUP(N93,NewPcLog!J:L,2)</f>
        <v>Olivine Bearing Gabbro</v>
      </c>
      <c r="P93" s="5">
        <f>VLOOKUP(N93,NewPcLog!J:L,3)</f>
        <v>4</v>
      </c>
      <c r="R93" s="8">
        <v>11.35</v>
      </c>
      <c r="S93" s="4">
        <v>12.77</v>
      </c>
      <c r="T93" s="4">
        <v>2.32</v>
      </c>
      <c r="U93" s="1">
        <v>0.012051999999999998</v>
      </c>
      <c r="Y93" s="56" t="s">
        <v>258</v>
      </c>
      <c r="Z93" s="56" t="s">
        <v>163</v>
      </c>
      <c r="AA93" s="56">
        <v>11</v>
      </c>
      <c r="AB93" s="56" t="s">
        <v>12</v>
      </c>
      <c r="AC93" s="56">
        <v>1.7</v>
      </c>
      <c r="AD93" s="57">
        <v>11.8</v>
      </c>
      <c r="AE93" s="57">
        <v>-5.1</v>
      </c>
      <c r="AF93" s="56">
        <v>20</v>
      </c>
      <c r="AG93" s="56">
        <v>140</v>
      </c>
      <c r="AH93" s="56">
        <v>0.0126</v>
      </c>
      <c r="AI93" s="5"/>
      <c r="AM93" s="48" t="s">
        <v>143</v>
      </c>
      <c r="AN93" s="48">
        <v>3</v>
      </c>
      <c r="AO93" s="48" t="s">
        <v>12</v>
      </c>
      <c r="AP93" s="48">
        <v>2.8</v>
      </c>
      <c r="AQ93" s="48">
        <v>209.5</v>
      </c>
      <c r="AR93" s="48">
        <v>81</v>
      </c>
      <c r="AS93" s="48">
        <v>0</v>
      </c>
      <c r="AT93" s="48">
        <v>10</v>
      </c>
      <c r="AU93" s="48">
        <v>0.0022</v>
      </c>
      <c r="AX93" s="18" t="s">
        <v>258</v>
      </c>
      <c r="AY93" s="18">
        <v>71.13</v>
      </c>
      <c r="AZ93" s="18">
        <v>64.17</v>
      </c>
      <c r="BB93" t="s">
        <v>258</v>
      </c>
      <c r="BC93" s="15">
        <f t="shared" si="1"/>
        <v>0.0003005286343612335</v>
      </c>
      <c r="BD93" s="4">
        <v>341.1</v>
      </c>
      <c r="BE93" s="45">
        <v>0.00239</v>
      </c>
      <c r="BF93" s="14">
        <v>0.340228</v>
      </c>
      <c r="BG93" s="4">
        <v>227.4</v>
      </c>
      <c r="BH93" s="4">
        <v>0.4</v>
      </c>
      <c r="BI93" s="14">
        <v>0.335958</v>
      </c>
      <c r="BJ93" s="4">
        <v>317.8</v>
      </c>
      <c r="BK93" s="4">
        <v>42.4</v>
      </c>
      <c r="BL93" s="14">
        <v>0.323814</v>
      </c>
      <c r="BM93" s="4">
        <v>136.9</v>
      </c>
      <c r="BN93" s="4">
        <v>47.6</v>
      </c>
      <c r="BO93" s="3">
        <v>10.15</v>
      </c>
      <c r="BP93" s="39">
        <v>1.59</v>
      </c>
      <c r="BQ93" s="3">
        <v>12.9</v>
      </c>
      <c r="BR93" s="20">
        <f aca="true" t="shared" si="18" ref="BR93:BR103">BF93/BL93</f>
        <v>1.0506895934085616</v>
      </c>
      <c r="BS93" s="20">
        <f aca="true" t="shared" si="19" ref="BS93:BS103">BI93/BL93</f>
        <v>1.0375030109877892</v>
      </c>
      <c r="BT93" s="20">
        <f aca="true" t="shared" si="20" ref="BT93:BT103">BF93/BI93</f>
        <v>1.0127099220735925</v>
      </c>
      <c r="BU93" s="31">
        <f aca="true" t="shared" si="21" ref="BU93:BU103">EXP(SQRT(2*((LN(BF93)-(LN(BF93)+LN(BI93)+LN(BL93))/3)^2+(LN(BI93)-(LN(BF93)+LN(BI93)+LN(BL93))/3)^2+(LN(BL93)-(LN(BF93)+LN(BI93)+LN(BL93))/3)^2)))</f>
        <v>1.0527236363046437</v>
      </c>
      <c r="BV93" s="31">
        <f aca="true" t="shared" si="22" ref="BV93:BV103">(2*LN(BI93)-LN(BF93)-LN(BL93))/(LN(BF93)-LN(BL93))</f>
        <v>0.4891538617564738</v>
      </c>
      <c r="BY93" s="40"/>
      <c r="BZ93" s="40"/>
      <c r="CA93" s="40"/>
      <c r="CB93" s="40"/>
    </row>
    <row r="94" spans="1:74" ht="12">
      <c r="A94" s="18">
        <v>304</v>
      </c>
      <c r="B94" s="18">
        <v>1309</v>
      </c>
      <c r="C94" s="18" t="s">
        <v>143</v>
      </c>
      <c r="D94" s="18">
        <v>46</v>
      </c>
      <c r="E94" s="18" t="s">
        <v>148</v>
      </c>
      <c r="F94" s="18">
        <v>1</v>
      </c>
      <c r="G94" s="18">
        <v>107</v>
      </c>
      <c r="H94" s="18">
        <v>109</v>
      </c>
      <c r="I94" s="18">
        <v>243.87</v>
      </c>
      <c r="J94" s="18">
        <v>12</v>
      </c>
      <c r="K94" s="18">
        <v>12</v>
      </c>
      <c r="L94" s="17" t="s">
        <v>109</v>
      </c>
      <c r="M94" s="17">
        <v>12</v>
      </c>
      <c r="N94" t="s">
        <v>1446</v>
      </c>
      <c r="O94" s="5" t="str">
        <f>VLOOKUP(N94,NewPcLog!J:L,2)</f>
        <v>Olivine Bearing Gabbro</v>
      </c>
      <c r="P94" s="5">
        <f>VLOOKUP(N94,NewPcLog!J:L,3)</f>
        <v>4</v>
      </c>
      <c r="R94" s="8">
        <v>11.35</v>
      </c>
      <c r="S94" s="4">
        <v>16.81</v>
      </c>
      <c r="T94" s="4">
        <v>66.77</v>
      </c>
      <c r="U94" s="1">
        <v>0.012463</v>
      </c>
      <c r="W94" t="s">
        <v>30</v>
      </c>
      <c r="Y94" s="56" t="s">
        <v>259</v>
      </c>
      <c r="Z94" s="56" t="s">
        <v>163</v>
      </c>
      <c r="AA94" s="56">
        <v>4</v>
      </c>
      <c r="AB94" s="56" t="s">
        <v>12</v>
      </c>
      <c r="AC94" s="56">
        <v>5.7</v>
      </c>
      <c r="AD94" s="57">
        <v>6.9</v>
      </c>
      <c r="AE94" s="57">
        <v>7.4</v>
      </c>
      <c r="AF94" s="56">
        <v>570</v>
      </c>
      <c r="AG94" s="56">
        <v>600</v>
      </c>
      <c r="AH94" s="56">
        <v>0.0056</v>
      </c>
      <c r="AM94" s="48" t="s">
        <v>148</v>
      </c>
      <c r="AN94" s="48">
        <v>5</v>
      </c>
      <c r="AO94" s="48" t="s">
        <v>12</v>
      </c>
      <c r="AP94" s="48">
        <v>1.7</v>
      </c>
      <c r="AQ94" s="48">
        <v>13.9</v>
      </c>
      <c r="AR94" s="48">
        <v>-15.5</v>
      </c>
      <c r="AS94" s="48">
        <v>530</v>
      </c>
      <c r="AT94" s="48">
        <v>570</v>
      </c>
      <c r="AU94" s="48">
        <v>0.0064</v>
      </c>
      <c r="AX94" s="18" t="s">
        <v>259</v>
      </c>
      <c r="AY94" s="18">
        <v>566.89</v>
      </c>
      <c r="AZ94" s="18">
        <v>460.34</v>
      </c>
      <c r="BB94" t="s">
        <v>259</v>
      </c>
      <c r="BC94" s="15">
        <f t="shared" si="1"/>
        <v>0.0003216740088105727</v>
      </c>
      <c r="BD94" s="4">
        <v>365.1</v>
      </c>
      <c r="BE94" s="45">
        <v>0.0008</v>
      </c>
      <c r="BF94" s="14">
        <v>0.337178</v>
      </c>
      <c r="BG94" s="4">
        <v>28.2</v>
      </c>
      <c r="BH94" s="4">
        <v>52.4</v>
      </c>
      <c r="BI94" s="14">
        <v>0.333287</v>
      </c>
      <c r="BJ94" s="4">
        <v>251.2</v>
      </c>
      <c r="BK94" s="4">
        <v>29.4</v>
      </c>
      <c r="BL94" s="14">
        <v>0.329535</v>
      </c>
      <c r="BM94" s="4">
        <v>148.6</v>
      </c>
      <c r="BN94" s="4">
        <v>21.3</v>
      </c>
      <c r="BO94" s="3">
        <v>18.42</v>
      </c>
      <c r="BP94" s="3">
        <v>11.93</v>
      </c>
      <c r="BQ94" s="3">
        <v>11.1</v>
      </c>
      <c r="BR94" s="20">
        <f>BF94/BL94</f>
        <v>1.0231932875111898</v>
      </c>
      <c r="BS94" s="20">
        <f>BI94/BL94</f>
        <v>1.0113857405131472</v>
      </c>
      <c r="BT94" s="20">
        <f>BF94/BI94</f>
        <v>1.0116746227725653</v>
      </c>
      <c r="BU94" s="31">
        <f>EXP(SQRT(2*((LN(BF94)-(LN(BF94)+LN(BI94)+LN(BL94))/3)^2+(LN(BI94)-(LN(BF94)+LN(BI94)+LN(BL94))/3)^2+(LN(BL94)-(LN(BF94)+LN(BI94)+LN(BL94))/3)^2)))</f>
        <v>1.0231938941232601</v>
      </c>
      <c r="BV94" s="31">
        <f>(2*LN(BI94)-LN(BF94)-LN(BL94))/(LN(BF94)-LN(BL94))</f>
        <v>-0.012455698063859856</v>
      </c>
    </row>
    <row r="95" spans="1:80" ht="12">
      <c r="A95" s="18">
        <v>304</v>
      </c>
      <c r="B95" s="18">
        <v>1309</v>
      </c>
      <c r="C95" s="18" t="s">
        <v>143</v>
      </c>
      <c r="D95" s="18">
        <v>47</v>
      </c>
      <c r="E95" s="18" t="s">
        <v>148</v>
      </c>
      <c r="F95" s="18">
        <v>3</v>
      </c>
      <c r="G95" s="18">
        <v>32</v>
      </c>
      <c r="H95" s="18">
        <v>34</v>
      </c>
      <c r="I95" s="16">
        <v>250.74</v>
      </c>
      <c r="J95" s="17">
        <v>12</v>
      </c>
      <c r="K95" s="17">
        <v>1</v>
      </c>
      <c r="L95" s="17" t="s">
        <v>109</v>
      </c>
      <c r="M95" s="17">
        <v>1</v>
      </c>
      <c r="N95" t="s">
        <v>1748</v>
      </c>
      <c r="O95" s="5" t="str">
        <f>VLOOKUP(N95,NewPcLog!J:L,2)</f>
        <v>Olivine Bearing Gabbro</v>
      </c>
      <c r="P95" s="5">
        <f>VLOOKUP(N95,NewPcLog!J:L,3)</f>
        <v>4</v>
      </c>
      <c r="Q95" t="s">
        <v>14</v>
      </c>
      <c r="R95" s="8">
        <v>10</v>
      </c>
      <c r="S95" s="4">
        <v>301.68</v>
      </c>
      <c r="T95" s="4">
        <v>82.76</v>
      </c>
      <c r="U95" s="1">
        <v>10.129</v>
      </c>
      <c r="W95" t="s">
        <v>13</v>
      </c>
      <c r="Y95" s="5" t="s">
        <v>260</v>
      </c>
      <c r="Z95" s="5" t="s">
        <v>148</v>
      </c>
      <c r="AA95" s="5">
        <v>7</v>
      </c>
      <c r="AB95" s="5" t="s">
        <v>12</v>
      </c>
      <c r="AC95" s="5">
        <v>11.5</v>
      </c>
      <c r="AD95" s="6">
        <v>276.9</v>
      </c>
      <c r="AE95" s="6">
        <v>-13.9</v>
      </c>
      <c r="AF95" s="5">
        <v>15</v>
      </c>
      <c r="AG95" s="5">
        <v>50</v>
      </c>
      <c r="AH95" s="5">
        <v>0.1644</v>
      </c>
      <c r="AI95" s="5"/>
      <c r="AM95" s="48" t="s">
        <v>143</v>
      </c>
      <c r="AN95" s="48">
        <v>3</v>
      </c>
      <c r="AO95" s="48" t="s">
        <v>12</v>
      </c>
      <c r="AP95" s="48">
        <v>2.2</v>
      </c>
      <c r="AQ95" s="48">
        <v>312.7</v>
      </c>
      <c r="AR95" s="48">
        <v>85.3</v>
      </c>
      <c r="AS95" s="48">
        <v>0</v>
      </c>
      <c r="AT95" s="48">
        <v>10</v>
      </c>
      <c r="AU95" s="48">
        <v>10.0897</v>
      </c>
      <c r="AX95" s="18" t="s">
        <v>260</v>
      </c>
      <c r="AY95" s="18">
        <v>3.02</v>
      </c>
      <c r="AZ95" s="18">
        <v>3.25</v>
      </c>
      <c r="BB95" t="s">
        <v>260</v>
      </c>
      <c r="BC95" s="15">
        <f t="shared" si="1"/>
        <v>0.04102669999999999</v>
      </c>
      <c r="BD95" s="4">
        <v>41026.7</v>
      </c>
      <c r="BE95" s="45">
        <v>0.00015</v>
      </c>
      <c r="BF95" s="14">
        <v>0.345448</v>
      </c>
      <c r="BG95" s="4">
        <v>30.5</v>
      </c>
      <c r="BH95" s="4">
        <v>51.4</v>
      </c>
      <c r="BI95" s="14">
        <v>0.33128</v>
      </c>
      <c r="BJ95" s="4">
        <v>278.9</v>
      </c>
      <c r="BK95" s="4">
        <v>16.4</v>
      </c>
      <c r="BL95" s="14">
        <v>0.323272</v>
      </c>
      <c r="BM95" s="4">
        <v>177.6</v>
      </c>
      <c r="BN95" s="4">
        <v>33.8</v>
      </c>
      <c r="BO95" s="3">
        <v>4784.22</v>
      </c>
      <c r="BP95" s="3">
        <v>4759.55</v>
      </c>
      <c r="BQ95" s="3">
        <v>1520.61</v>
      </c>
      <c r="BR95" s="20">
        <f t="shared" si="18"/>
        <v>1.0685985795243633</v>
      </c>
      <c r="BS95" s="20">
        <f t="shared" si="19"/>
        <v>1.024771709272687</v>
      </c>
      <c r="BT95" s="20">
        <f t="shared" si="20"/>
        <v>1.0427674474764548</v>
      </c>
      <c r="BU95" s="31">
        <f t="shared" si="21"/>
        <v>1.0694077555286006</v>
      </c>
      <c r="BV95" s="31">
        <f t="shared" si="22"/>
        <v>-0.2623787839827226</v>
      </c>
      <c r="BW95" s="4">
        <f aca="true" t="shared" si="23" ref="BW95:BW108">IF((BM95-(AD95-180))&gt;360,(BM95-(AD95-180))-360,IF((BM95-(AD95-180))&lt;0,(BM95-(AD95-180))+360,(BM95-(AD95-180))))</f>
        <v>80.70000000000002</v>
      </c>
      <c r="BX95" s="4">
        <f aca="true" t="shared" si="24" ref="BX95:BX108">BN95</f>
        <v>33.8</v>
      </c>
      <c r="BY95" s="4">
        <f aca="true" t="shared" si="25" ref="BY95:BY108">IF((BJ95-(AD95-180))&gt;360,(BJ95-(AD95-180))-360,IF((BJ95-(AD95-180))&lt;0,(BJ95-(AD95-180))+360,(BJ95-(AD95-180))))</f>
        <v>182</v>
      </c>
      <c r="BZ95" s="4">
        <f aca="true" t="shared" si="26" ref="BZ95:BZ108">BK95</f>
        <v>16.4</v>
      </c>
      <c r="CA95" s="4">
        <f aca="true" t="shared" si="27" ref="CA95:CA108">IF((BG95-(AD95-180))&gt;360,(BG95-(AD95-180))-360,IF((BG95-(AD95-180))&lt;0,(BG95-(AD95-180))+360,(BG95-(AD95-180))))</f>
        <v>293.6</v>
      </c>
      <c r="CB95" s="4">
        <f aca="true" t="shared" si="28" ref="CB95:CB108">BH95</f>
        <v>51.4</v>
      </c>
    </row>
    <row r="96" spans="1:80" ht="12">
      <c r="A96" s="18">
        <v>304</v>
      </c>
      <c r="B96" s="18">
        <v>1309</v>
      </c>
      <c r="C96" s="18" t="s">
        <v>143</v>
      </c>
      <c r="D96" s="18">
        <v>48</v>
      </c>
      <c r="E96" s="18" t="s">
        <v>148</v>
      </c>
      <c r="F96" s="18">
        <v>1</v>
      </c>
      <c r="G96" s="18">
        <v>48</v>
      </c>
      <c r="H96" s="18">
        <v>50</v>
      </c>
      <c r="I96" s="16">
        <v>252.88</v>
      </c>
      <c r="J96" s="17">
        <v>12</v>
      </c>
      <c r="K96" s="17">
        <v>6</v>
      </c>
      <c r="L96" s="17" t="s">
        <v>109</v>
      </c>
      <c r="M96" s="17">
        <v>6</v>
      </c>
      <c r="N96" t="s">
        <v>1755</v>
      </c>
      <c r="O96" s="5" t="str">
        <f>VLOOKUP(N96,NewPcLog!J:L,2)</f>
        <v>Gabbro</v>
      </c>
      <c r="P96" s="5">
        <f>VLOOKUP(N96,NewPcLog!J:L,3)</f>
        <v>4</v>
      </c>
      <c r="R96" s="8">
        <v>12.24</v>
      </c>
      <c r="S96" s="4">
        <v>255.72</v>
      </c>
      <c r="T96" s="4">
        <v>73.7</v>
      </c>
      <c r="U96" s="1">
        <v>0.20193000000000003</v>
      </c>
      <c r="Y96" s="5" t="s">
        <v>261</v>
      </c>
      <c r="Z96" s="5" t="s">
        <v>148</v>
      </c>
      <c r="AA96" s="5">
        <v>8</v>
      </c>
      <c r="AB96" s="5" t="s">
        <v>12</v>
      </c>
      <c r="AC96" s="5">
        <v>3.3</v>
      </c>
      <c r="AD96" s="6">
        <v>242.7</v>
      </c>
      <c r="AE96" s="6">
        <v>-49.9</v>
      </c>
      <c r="AF96" s="5">
        <v>15</v>
      </c>
      <c r="AG96" s="5">
        <v>60</v>
      </c>
      <c r="AH96" s="5">
        <v>0.0414</v>
      </c>
      <c r="AI96" s="5"/>
      <c r="AM96" s="48" t="s">
        <v>143</v>
      </c>
      <c r="AN96" s="48">
        <v>3</v>
      </c>
      <c r="AO96" s="48" t="s">
        <v>12</v>
      </c>
      <c r="AP96" s="48">
        <v>1.4</v>
      </c>
      <c r="AQ96" s="48">
        <v>300.5</v>
      </c>
      <c r="AR96" s="48">
        <v>85.5</v>
      </c>
      <c r="AS96" s="48">
        <v>0</v>
      </c>
      <c r="AT96" s="48">
        <v>10</v>
      </c>
      <c r="AU96" s="48">
        <v>0.222</v>
      </c>
      <c r="AX96" s="18" t="s">
        <v>261</v>
      </c>
      <c r="AY96" s="18">
        <v>3.37</v>
      </c>
      <c r="AZ96" s="18">
        <v>4.92</v>
      </c>
      <c r="BB96" t="s">
        <v>261</v>
      </c>
      <c r="BC96" s="15">
        <f t="shared" si="1"/>
        <v>0.0018878267973856206</v>
      </c>
      <c r="BD96" s="4">
        <v>2310.7</v>
      </c>
      <c r="BE96" s="45">
        <v>0.00142</v>
      </c>
      <c r="BF96" s="14">
        <v>0.356126</v>
      </c>
      <c r="BG96" s="4">
        <v>347.5</v>
      </c>
      <c r="BH96" s="4">
        <v>67.2</v>
      </c>
      <c r="BI96" s="14">
        <v>0.328226</v>
      </c>
      <c r="BJ96" s="4">
        <v>217.7</v>
      </c>
      <c r="BK96" s="4">
        <v>15</v>
      </c>
      <c r="BL96" s="14">
        <v>0.315648</v>
      </c>
      <c r="BM96" s="4">
        <v>123.1</v>
      </c>
      <c r="BN96" s="4">
        <v>16.7</v>
      </c>
      <c r="BO96" s="3">
        <v>170.48</v>
      </c>
      <c r="BP96" s="3">
        <v>193.25</v>
      </c>
      <c r="BQ96" s="3">
        <v>39.28</v>
      </c>
      <c r="BR96" s="20">
        <f t="shared" si="18"/>
        <v>1.1282377838605029</v>
      </c>
      <c r="BS96" s="20">
        <f t="shared" si="19"/>
        <v>1.039848185320357</v>
      </c>
      <c r="BT96" s="20">
        <f t="shared" si="20"/>
        <v>1.0850024068781876</v>
      </c>
      <c r="BU96" s="31">
        <f t="shared" si="21"/>
        <v>1.1310286604463629</v>
      </c>
      <c r="BV96" s="31">
        <f t="shared" si="22"/>
        <v>-0.3523003420301707</v>
      </c>
      <c r="BW96" s="4">
        <f t="shared" si="23"/>
        <v>60.400000000000006</v>
      </c>
      <c r="BX96" s="4">
        <f t="shared" si="24"/>
        <v>16.7</v>
      </c>
      <c r="BY96" s="4">
        <f t="shared" si="25"/>
        <v>155</v>
      </c>
      <c r="BZ96" s="4">
        <f t="shared" si="26"/>
        <v>15</v>
      </c>
      <c r="CA96" s="4">
        <f t="shared" si="27"/>
        <v>284.8</v>
      </c>
      <c r="CB96" s="4">
        <f t="shared" si="28"/>
        <v>67.2</v>
      </c>
    </row>
    <row r="97" spans="1:80" ht="12">
      <c r="A97" s="18">
        <v>304</v>
      </c>
      <c r="B97" s="18">
        <v>1309</v>
      </c>
      <c r="C97" s="18" t="s">
        <v>143</v>
      </c>
      <c r="D97" s="18">
        <v>48</v>
      </c>
      <c r="E97" s="18" t="s">
        <v>148</v>
      </c>
      <c r="F97" s="18">
        <v>1</v>
      </c>
      <c r="G97" s="18">
        <v>93</v>
      </c>
      <c r="H97" s="18">
        <v>95</v>
      </c>
      <c r="I97" s="18">
        <v>253.33</v>
      </c>
      <c r="J97" s="18">
        <v>12</v>
      </c>
      <c r="K97" s="18">
        <v>13</v>
      </c>
      <c r="L97" s="17" t="s">
        <v>109</v>
      </c>
      <c r="M97" s="17">
        <v>13</v>
      </c>
      <c r="N97" t="s">
        <v>1762</v>
      </c>
      <c r="O97" s="5" t="str">
        <f>VLOOKUP(N97,NewPcLog!J:L,2)</f>
        <v>Olivine Gabbro</v>
      </c>
      <c r="P97" s="5">
        <f>VLOOKUP(N97,NewPcLog!J:L,3)</f>
        <v>5</v>
      </c>
      <c r="R97" s="8">
        <v>11.1</v>
      </c>
      <c r="S97" s="4">
        <v>96.85</v>
      </c>
      <c r="T97" s="4">
        <v>-28.37</v>
      </c>
      <c r="U97" s="1">
        <v>0.02429</v>
      </c>
      <c r="W97" t="s">
        <v>30</v>
      </c>
      <c r="Y97" s="5" t="s">
        <v>262</v>
      </c>
      <c r="Z97" s="5" t="s">
        <v>148</v>
      </c>
      <c r="AA97" s="5">
        <v>6</v>
      </c>
      <c r="AB97" s="5" t="s">
        <v>12</v>
      </c>
      <c r="AC97" s="5">
        <v>1.9</v>
      </c>
      <c r="AD97" s="6">
        <v>97.3</v>
      </c>
      <c r="AE97" s="6">
        <v>-40.8</v>
      </c>
      <c r="AF97" s="5">
        <v>550</v>
      </c>
      <c r="AG97" s="5">
        <v>600</v>
      </c>
      <c r="AH97" s="5">
        <v>0.0267</v>
      </c>
      <c r="AI97" s="5"/>
      <c r="AQ97" s="48"/>
      <c r="AR97" s="48"/>
      <c r="AX97" s="18" t="s">
        <v>262</v>
      </c>
      <c r="AY97" s="18">
        <v>566.67</v>
      </c>
      <c r="AZ97" s="18">
        <v>556.6</v>
      </c>
      <c r="BB97" t="s">
        <v>262</v>
      </c>
      <c r="BC97" s="15">
        <f t="shared" si="1"/>
        <v>0.00016036036036036036</v>
      </c>
      <c r="BD97" s="4">
        <v>178</v>
      </c>
      <c r="BW97" s="4">
        <f t="shared" si="23"/>
        <v>82.7</v>
      </c>
      <c r="BX97" s="4">
        <f t="shared" si="24"/>
        <v>0</v>
      </c>
      <c r="BY97" s="4">
        <f t="shared" si="25"/>
        <v>82.7</v>
      </c>
      <c r="BZ97" s="4">
        <f t="shared" si="26"/>
        <v>0</v>
      </c>
      <c r="CA97" s="4">
        <f t="shared" si="27"/>
        <v>82.7</v>
      </c>
      <c r="CB97" s="4">
        <f t="shared" si="28"/>
        <v>0</v>
      </c>
    </row>
    <row r="98" spans="1:80" ht="12">
      <c r="A98" s="18">
        <v>304</v>
      </c>
      <c r="B98" s="18">
        <v>1309</v>
      </c>
      <c r="C98" s="18" t="s">
        <v>143</v>
      </c>
      <c r="D98" s="18">
        <v>48</v>
      </c>
      <c r="E98" s="18" t="s">
        <v>148</v>
      </c>
      <c r="F98" s="18">
        <v>1</v>
      </c>
      <c r="G98" s="18">
        <v>116</v>
      </c>
      <c r="H98" s="18">
        <v>118</v>
      </c>
      <c r="I98" s="16">
        <v>253.56</v>
      </c>
      <c r="J98" s="17">
        <v>12</v>
      </c>
      <c r="K98" s="17">
        <v>15</v>
      </c>
      <c r="L98" s="17" t="s">
        <v>109</v>
      </c>
      <c r="M98" s="17">
        <v>15</v>
      </c>
      <c r="N98" t="s">
        <v>1764</v>
      </c>
      <c r="O98" s="5" t="str">
        <f>VLOOKUP(N98,NewPcLog!J:L,2)</f>
        <v>Troctolite</v>
      </c>
      <c r="P98" s="5">
        <f>VLOOKUP(N98,NewPcLog!J:L,3)</f>
        <v>6</v>
      </c>
      <c r="R98" s="8">
        <v>10.6</v>
      </c>
      <c r="S98" s="4">
        <v>78.5</v>
      </c>
      <c r="T98" s="4">
        <v>-29.2</v>
      </c>
      <c r="U98" s="1">
        <v>0.034877</v>
      </c>
      <c r="Y98" s="5" t="s">
        <v>263</v>
      </c>
      <c r="Z98" s="5" t="s">
        <v>148</v>
      </c>
      <c r="AA98" s="5">
        <v>14</v>
      </c>
      <c r="AB98" s="5" t="s">
        <v>12</v>
      </c>
      <c r="AC98" s="5">
        <v>2.8</v>
      </c>
      <c r="AD98" s="6">
        <v>76.1</v>
      </c>
      <c r="AE98" s="6">
        <v>-40</v>
      </c>
      <c r="AF98" s="5">
        <v>15</v>
      </c>
      <c r="AG98" s="5">
        <v>160</v>
      </c>
      <c r="AH98" s="5">
        <v>0.0357</v>
      </c>
      <c r="AI98" s="5"/>
      <c r="AM98" s="48" t="s">
        <v>143</v>
      </c>
      <c r="AN98" s="48">
        <v>3</v>
      </c>
      <c r="AO98" s="48" t="s">
        <v>12</v>
      </c>
      <c r="AP98" s="48">
        <v>3</v>
      </c>
      <c r="AQ98" s="48">
        <v>253.2</v>
      </c>
      <c r="AR98" s="48">
        <v>83.1</v>
      </c>
      <c r="AS98" s="48">
        <v>0</v>
      </c>
      <c r="AT98" s="48">
        <v>10</v>
      </c>
      <c r="AU98" s="48">
        <v>0.006</v>
      </c>
      <c r="AX98" s="18" t="s">
        <v>263</v>
      </c>
      <c r="AY98" s="18">
        <v>95.46</v>
      </c>
      <c r="AZ98" s="18">
        <v>80.64</v>
      </c>
      <c r="BB98" t="s">
        <v>263</v>
      </c>
      <c r="BC98" s="15">
        <f t="shared" si="1"/>
        <v>0.0001421698113207547</v>
      </c>
      <c r="BD98" s="4">
        <v>150.7</v>
      </c>
      <c r="BE98" s="45">
        <v>0.00343</v>
      </c>
      <c r="BF98" s="14">
        <v>0.345806</v>
      </c>
      <c r="BG98" s="4">
        <v>311.2</v>
      </c>
      <c r="BH98" s="4">
        <v>54.1</v>
      </c>
      <c r="BI98" s="14">
        <v>0.329783</v>
      </c>
      <c r="BJ98" s="4">
        <v>168.7</v>
      </c>
      <c r="BK98" s="4">
        <v>29.9</v>
      </c>
      <c r="BL98" s="14">
        <v>0.324411</v>
      </c>
      <c r="BM98" s="4">
        <v>67.9</v>
      </c>
      <c r="BN98" s="4">
        <v>18</v>
      </c>
      <c r="BO98" s="3">
        <v>8.44</v>
      </c>
      <c r="BP98" s="3">
        <v>10.94</v>
      </c>
      <c r="BQ98" s="39">
        <v>1.23</v>
      </c>
      <c r="BR98" s="20">
        <f t="shared" si="18"/>
        <v>1.0659502914512764</v>
      </c>
      <c r="BS98" s="20">
        <f t="shared" si="19"/>
        <v>1.0165592412094535</v>
      </c>
      <c r="BT98" s="20">
        <f t="shared" si="20"/>
        <v>1.0485864947556425</v>
      </c>
      <c r="BU98" s="31">
        <f t="shared" si="21"/>
        <v>1.0685794567171858</v>
      </c>
      <c r="BV98" s="31">
        <f t="shared" si="22"/>
        <v>-0.48569023945142586</v>
      </c>
      <c r="BW98" s="40">
        <f t="shared" si="23"/>
        <v>171.8</v>
      </c>
      <c r="BX98" s="40">
        <f t="shared" si="24"/>
        <v>18</v>
      </c>
      <c r="BY98" s="40">
        <f t="shared" si="25"/>
        <v>272.6</v>
      </c>
      <c r="BZ98" s="40">
        <f t="shared" si="26"/>
        <v>29.9</v>
      </c>
      <c r="CA98" s="4">
        <f t="shared" si="27"/>
        <v>55.10000000000002</v>
      </c>
      <c r="CB98" s="4">
        <f t="shared" si="28"/>
        <v>54.1</v>
      </c>
    </row>
    <row r="99" spans="1:80" ht="12">
      <c r="A99" s="18">
        <v>304</v>
      </c>
      <c r="B99" s="18">
        <v>1309</v>
      </c>
      <c r="C99" s="18" t="s">
        <v>143</v>
      </c>
      <c r="D99" s="18">
        <v>48</v>
      </c>
      <c r="E99" s="18" t="s">
        <v>148</v>
      </c>
      <c r="F99" s="18">
        <v>2</v>
      </c>
      <c r="G99" s="18">
        <v>78</v>
      </c>
      <c r="H99" s="18">
        <v>80</v>
      </c>
      <c r="I99" s="16">
        <v>254.64</v>
      </c>
      <c r="J99" s="17">
        <v>12</v>
      </c>
      <c r="K99" s="17">
        <v>9</v>
      </c>
      <c r="L99" s="17" t="s">
        <v>109</v>
      </c>
      <c r="M99" s="17">
        <v>9</v>
      </c>
      <c r="N99" t="s">
        <v>1776</v>
      </c>
      <c r="O99" s="5" t="str">
        <f>VLOOKUP(N99,NewPcLog!J:L,2)</f>
        <v>Olivine Gabbro</v>
      </c>
      <c r="P99" s="5">
        <f>VLOOKUP(N99,NewPcLog!J:L,3)</f>
        <v>5</v>
      </c>
      <c r="R99" s="8">
        <v>10.6</v>
      </c>
      <c r="S99" s="4">
        <v>144.07</v>
      </c>
      <c r="T99" s="4">
        <v>4.81</v>
      </c>
      <c r="U99" s="1">
        <v>0.06939</v>
      </c>
      <c r="Y99" s="5" t="s">
        <v>264</v>
      </c>
      <c r="Z99" s="5" t="s">
        <v>148</v>
      </c>
      <c r="AA99" s="5">
        <v>11</v>
      </c>
      <c r="AB99" s="5" t="s">
        <v>12</v>
      </c>
      <c r="AC99" s="5">
        <v>1.5</v>
      </c>
      <c r="AD99" s="6">
        <v>137.7</v>
      </c>
      <c r="AE99" s="6">
        <v>-32.5</v>
      </c>
      <c r="AF99" s="5">
        <v>25</v>
      </c>
      <c r="AG99" s="5">
        <v>160</v>
      </c>
      <c r="AH99" s="5">
        <v>0.0602</v>
      </c>
      <c r="AI99" s="5"/>
      <c r="AM99" s="48" t="s">
        <v>143</v>
      </c>
      <c r="AN99" s="48">
        <v>4</v>
      </c>
      <c r="AO99" s="48" t="s">
        <v>12</v>
      </c>
      <c r="AP99" s="48">
        <v>2.7</v>
      </c>
      <c r="AQ99" s="48">
        <v>161.7</v>
      </c>
      <c r="AR99" s="48">
        <v>76.6</v>
      </c>
      <c r="AS99" s="48">
        <v>0</v>
      </c>
      <c r="AT99" s="48">
        <v>15</v>
      </c>
      <c r="AU99" s="48">
        <v>0.0411</v>
      </c>
      <c r="AX99" s="18" t="s">
        <v>264</v>
      </c>
      <c r="AY99" s="18">
        <v>81.45</v>
      </c>
      <c r="AZ99" s="18">
        <v>44.55</v>
      </c>
      <c r="BB99" t="s">
        <v>264</v>
      </c>
      <c r="BC99" s="15">
        <f t="shared" si="1"/>
        <v>0.0004675471698113207</v>
      </c>
      <c r="BD99" s="4">
        <v>495.6</v>
      </c>
      <c r="BE99" s="45">
        <v>0.00153</v>
      </c>
      <c r="BF99" s="14">
        <v>0.356995</v>
      </c>
      <c r="BG99" s="4">
        <v>15.3</v>
      </c>
      <c r="BH99" s="4">
        <v>14.7</v>
      </c>
      <c r="BI99" s="14">
        <v>0.331445</v>
      </c>
      <c r="BJ99" s="4">
        <v>179</v>
      </c>
      <c r="BK99" s="4">
        <v>74.7</v>
      </c>
      <c r="BL99" s="14">
        <v>0.31156</v>
      </c>
      <c r="BM99" s="4">
        <v>284.2</v>
      </c>
      <c r="BN99" s="4">
        <v>4.1</v>
      </c>
      <c r="BO99" s="3">
        <v>177.18</v>
      </c>
      <c r="BP99" s="3">
        <v>139.35</v>
      </c>
      <c r="BQ99" s="3">
        <v>84.41</v>
      </c>
      <c r="BR99" s="20">
        <f t="shared" si="18"/>
        <v>1.1458306586211324</v>
      </c>
      <c r="BS99" s="20">
        <f t="shared" si="19"/>
        <v>1.0638239825394786</v>
      </c>
      <c r="BT99" s="20">
        <f t="shared" si="20"/>
        <v>1.077086696133597</v>
      </c>
      <c r="BU99" s="31">
        <f t="shared" si="21"/>
        <v>1.1460458852157671</v>
      </c>
      <c r="BV99" s="31">
        <f t="shared" si="22"/>
        <v>-0.0910156468591978</v>
      </c>
      <c r="BW99" s="4">
        <f t="shared" si="23"/>
        <v>326.5</v>
      </c>
      <c r="BX99" s="4">
        <f t="shared" si="24"/>
        <v>4.1</v>
      </c>
      <c r="BY99" s="4">
        <f t="shared" si="25"/>
        <v>221.3</v>
      </c>
      <c r="BZ99" s="4">
        <f t="shared" si="26"/>
        <v>74.7</v>
      </c>
      <c r="CA99" s="4">
        <f t="shared" si="27"/>
        <v>57.60000000000001</v>
      </c>
      <c r="CB99" s="4">
        <f t="shared" si="28"/>
        <v>14.7</v>
      </c>
    </row>
    <row r="100" spans="1:80" ht="12">
      <c r="A100" s="18">
        <v>304</v>
      </c>
      <c r="B100" s="18">
        <v>1309</v>
      </c>
      <c r="C100" s="18" t="s">
        <v>143</v>
      </c>
      <c r="D100" s="18">
        <v>49</v>
      </c>
      <c r="E100" s="18" t="s">
        <v>148</v>
      </c>
      <c r="F100" s="18">
        <v>1</v>
      </c>
      <c r="G100" s="18">
        <v>60</v>
      </c>
      <c r="H100" s="18">
        <v>62</v>
      </c>
      <c r="I100" s="16">
        <v>257.8</v>
      </c>
      <c r="J100" s="17">
        <v>12</v>
      </c>
      <c r="K100" s="17">
        <v>9</v>
      </c>
      <c r="L100" s="17" t="s">
        <v>109</v>
      </c>
      <c r="M100" s="17">
        <v>9</v>
      </c>
      <c r="N100" t="s">
        <v>1793</v>
      </c>
      <c r="O100" s="5" t="str">
        <f>VLOOKUP(N100,NewPcLog!J:L,2)</f>
        <v>Olivine Gabbro</v>
      </c>
      <c r="P100" s="5">
        <f>VLOOKUP(N100,NewPcLog!J:L,3)</f>
        <v>5</v>
      </c>
      <c r="R100" s="8">
        <v>9.97</v>
      </c>
      <c r="S100" s="4">
        <v>217.68</v>
      </c>
      <c r="T100" s="4">
        <v>70.59</v>
      </c>
      <c r="U100" s="1">
        <v>2.1912</v>
      </c>
      <c r="Y100" s="5" t="s">
        <v>265</v>
      </c>
      <c r="Z100" s="5" t="s">
        <v>148</v>
      </c>
      <c r="AA100" s="5">
        <v>5</v>
      </c>
      <c r="AB100" s="5" t="s">
        <v>12</v>
      </c>
      <c r="AC100" s="5">
        <v>4.3</v>
      </c>
      <c r="AD100" s="6">
        <v>220.7</v>
      </c>
      <c r="AE100" s="6">
        <v>-42.9</v>
      </c>
      <c r="AF100" s="5">
        <v>10</v>
      </c>
      <c r="AG100" s="5">
        <v>30</v>
      </c>
      <c r="AH100" s="5">
        <v>0.0817</v>
      </c>
      <c r="AI100" s="5"/>
      <c r="AQ100" s="48"/>
      <c r="AR100" s="48"/>
      <c r="AX100" s="18" t="s">
        <v>265</v>
      </c>
      <c r="AY100" s="18">
        <v>2.73</v>
      </c>
      <c r="AZ100" s="18">
        <v>2.78</v>
      </c>
      <c r="BB100" t="s">
        <v>265</v>
      </c>
      <c r="BC100" s="15">
        <f t="shared" si="1"/>
        <v>0.00876098294884654</v>
      </c>
      <c r="BD100" s="4">
        <v>8734.7</v>
      </c>
      <c r="BE100" s="45">
        <v>0.00072</v>
      </c>
      <c r="BF100" s="14">
        <v>0.354535</v>
      </c>
      <c r="BG100" s="4">
        <v>96.1</v>
      </c>
      <c r="BH100" s="4">
        <v>13</v>
      </c>
      <c r="BI100" s="14">
        <v>0.331451</v>
      </c>
      <c r="BJ100" s="4">
        <v>208.1</v>
      </c>
      <c r="BK100" s="4">
        <v>58.3</v>
      </c>
      <c r="BL100" s="14">
        <v>0.314014</v>
      </c>
      <c r="BM100" s="4">
        <v>359</v>
      </c>
      <c r="BN100" s="4">
        <v>28.3</v>
      </c>
      <c r="BO100" s="3">
        <v>630.41</v>
      </c>
      <c r="BP100" s="3">
        <v>508.2</v>
      </c>
      <c r="BQ100" s="3">
        <v>289.95</v>
      </c>
      <c r="BR100" s="20">
        <f t="shared" si="18"/>
        <v>1.1290420172349003</v>
      </c>
      <c r="BS100" s="20">
        <f t="shared" si="19"/>
        <v>1.0555293713019165</v>
      </c>
      <c r="BT100" s="20">
        <f t="shared" si="20"/>
        <v>1.0696452869353237</v>
      </c>
      <c r="BU100" s="31">
        <f t="shared" si="21"/>
        <v>1.1293153996215075</v>
      </c>
      <c r="BV100" s="31">
        <f t="shared" si="22"/>
        <v>-0.1094564207683106</v>
      </c>
      <c r="BW100" s="4">
        <f t="shared" si="23"/>
        <v>318.3</v>
      </c>
      <c r="BX100" s="4">
        <f t="shared" si="24"/>
        <v>28.3</v>
      </c>
      <c r="BY100" s="4">
        <f t="shared" si="25"/>
        <v>167.4</v>
      </c>
      <c r="BZ100" s="4">
        <f t="shared" si="26"/>
        <v>58.3</v>
      </c>
      <c r="CA100" s="4">
        <f t="shared" si="27"/>
        <v>55.400000000000006</v>
      </c>
      <c r="CB100" s="4">
        <f t="shared" si="28"/>
        <v>13</v>
      </c>
    </row>
    <row r="101" spans="1:80" ht="12">
      <c r="A101" s="18">
        <v>304</v>
      </c>
      <c r="B101" s="18">
        <v>1309</v>
      </c>
      <c r="C101" s="18" t="s">
        <v>143</v>
      </c>
      <c r="D101" s="18">
        <v>50</v>
      </c>
      <c r="E101" s="18" t="s">
        <v>148</v>
      </c>
      <c r="F101" s="18">
        <v>1</v>
      </c>
      <c r="G101" s="18">
        <v>89</v>
      </c>
      <c r="H101" s="18">
        <v>91</v>
      </c>
      <c r="I101" s="18">
        <v>262.89</v>
      </c>
      <c r="J101" s="18">
        <v>12</v>
      </c>
      <c r="K101" s="18">
        <v>7</v>
      </c>
      <c r="L101" s="17" t="s">
        <v>109</v>
      </c>
      <c r="M101" s="17">
        <v>7</v>
      </c>
      <c r="N101" t="s">
        <v>1568</v>
      </c>
      <c r="O101" s="5" t="str">
        <f>VLOOKUP(N101,NewPcLog!J:L,2)</f>
        <v>Olivine Bearing Gabbro</v>
      </c>
      <c r="P101" s="5">
        <f>VLOOKUP(N101,NewPcLog!J:L,3)</f>
        <v>4</v>
      </c>
      <c r="R101" s="8">
        <v>11.61</v>
      </c>
      <c r="S101" s="4">
        <v>103.55</v>
      </c>
      <c r="T101" s="4">
        <v>-41.48</v>
      </c>
      <c r="U101" s="1">
        <v>0.066165</v>
      </c>
      <c r="W101" t="s">
        <v>30</v>
      </c>
      <c r="Y101" s="5" t="s">
        <v>266</v>
      </c>
      <c r="Z101" s="5" t="s">
        <v>148</v>
      </c>
      <c r="AA101" s="5">
        <v>6</v>
      </c>
      <c r="AB101" s="5" t="s">
        <v>12</v>
      </c>
      <c r="AC101" s="5">
        <v>2.7</v>
      </c>
      <c r="AD101" s="6">
        <v>104.2</v>
      </c>
      <c r="AE101" s="6">
        <v>-47.4</v>
      </c>
      <c r="AF101" s="5">
        <v>550</v>
      </c>
      <c r="AG101" s="5">
        <v>600</v>
      </c>
      <c r="AH101" s="5">
        <v>0.0676</v>
      </c>
      <c r="AI101" s="5"/>
      <c r="AQ101" s="48"/>
      <c r="AR101" s="48"/>
      <c r="AX101" s="18" t="s">
        <v>266</v>
      </c>
      <c r="AY101" s="18">
        <v>572.2</v>
      </c>
      <c r="AZ101" s="18">
        <v>565.72</v>
      </c>
      <c r="BB101" t="s">
        <v>266</v>
      </c>
      <c r="BC101" s="15">
        <f t="shared" si="1"/>
        <v>0.00048690783807062876</v>
      </c>
      <c r="BD101" s="4">
        <v>565.3</v>
      </c>
      <c r="BE101" s="45">
        <v>0.00062</v>
      </c>
      <c r="BF101" s="14">
        <v>0.340145</v>
      </c>
      <c r="BG101" s="4">
        <v>120.2</v>
      </c>
      <c r="BH101" s="4">
        <v>3.5</v>
      </c>
      <c r="BI101" s="14">
        <v>0.336982</v>
      </c>
      <c r="BJ101" s="4">
        <v>27.8</v>
      </c>
      <c r="BK101" s="4">
        <v>34.6</v>
      </c>
      <c r="BL101" s="14">
        <v>0.322873</v>
      </c>
      <c r="BM101" s="4">
        <v>215.2</v>
      </c>
      <c r="BN101" s="4">
        <v>55.2</v>
      </c>
      <c r="BO101" s="3">
        <v>173.38</v>
      </c>
      <c r="BP101" s="3">
        <v>12.82</v>
      </c>
      <c r="BQ101" s="3">
        <v>255.09</v>
      </c>
      <c r="BW101" s="4">
        <f t="shared" si="23"/>
        <v>291</v>
      </c>
      <c r="BX101" s="4">
        <f t="shared" si="24"/>
        <v>55.2</v>
      </c>
      <c r="BY101" s="4">
        <f t="shared" si="25"/>
        <v>103.6</v>
      </c>
      <c r="BZ101" s="4">
        <f t="shared" si="26"/>
        <v>34.6</v>
      </c>
      <c r="CA101" s="4">
        <f t="shared" si="27"/>
        <v>196</v>
      </c>
      <c r="CB101" s="4">
        <f t="shared" si="28"/>
        <v>3.5</v>
      </c>
    </row>
    <row r="102" spans="1:80" ht="12">
      <c r="A102" s="18">
        <v>304</v>
      </c>
      <c r="B102" s="18">
        <v>1309</v>
      </c>
      <c r="C102" s="18" t="s">
        <v>143</v>
      </c>
      <c r="D102" s="18">
        <v>50</v>
      </c>
      <c r="E102" s="18" t="s">
        <v>148</v>
      </c>
      <c r="F102" s="18">
        <v>3</v>
      </c>
      <c r="G102" s="18">
        <v>32</v>
      </c>
      <c r="H102" s="18">
        <v>34</v>
      </c>
      <c r="I102" s="18">
        <v>265.21</v>
      </c>
      <c r="J102" s="17">
        <v>12</v>
      </c>
      <c r="K102" s="17">
        <v>2</v>
      </c>
      <c r="L102" s="17" t="s">
        <v>109</v>
      </c>
      <c r="M102" s="17">
        <v>2</v>
      </c>
      <c r="N102" t="s">
        <v>1587</v>
      </c>
      <c r="O102" s="5" t="str">
        <f>VLOOKUP(N102,NewPcLog!J:L,2)</f>
        <v>Olivine Bearing Gabbro</v>
      </c>
      <c r="P102" s="5">
        <f>VLOOKUP(N102,NewPcLog!J:L,3)</f>
        <v>4</v>
      </c>
      <c r="R102" s="8">
        <v>11.35</v>
      </c>
      <c r="S102" s="4">
        <v>140.9</v>
      </c>
      <c r="T102" s="4">
        <v>-32.52</v>
      </c>
      <c r="U102" s="1">
        <v>0.22904</v>
      </c>
      <c r="Y102" s="5" t="s">
        <v>267</v>
      </c>
      <c r="Z102" s="5" t="s">
        <v>148</v>
      </c>
      <c r="AA102" s="5">
        <v>14</v>
      </c>
      <c r="AB102" s="5" t="s">
        <v>12</v>
      </c>
      <c r="AC102" s="5">
        <v>1.9</v>
      </c>
      <c r="AD102" s="6">
        <v>141.4</v>
      </c>
      <c r="AE102" s="6">
        <v>-32.9</v>
      </c>
      <c r="AF102" s="5">
        <v>15</v>
      </c>
      <c r="AG102" s="5">
        <v>160</v>
      </c>
      <c r="AH102" s="5">
        <v>0.1992</v>
      </c>
      <c r="AI102" s="5"/>
      <c r="AQ102" s="48"/>
      <c r="AR102" s="48"/>
      <c r="AX102" s="18" t="s">
        <v>267</v>
      </c>
      <c r="AY102" s="18">
        <v>77.14</v>
      </c>
      <c r="AZ102" s="18">
        <v>72.34</v>
      </c>
      <c r="BB102" t="s">
        <v>267</v>
      </c>
      <c r="BC102" s="15">
        <f t="shared" si="1"/>
        <v>0.00041207048458149776</v>
      </c>
      <c r="BD102" s="4">
        <v>467.7</v>
      </c>
      <c r="BE102" s="45">
        <v>0.00508</v>
      </c>
      <c r="BF102" s="14">
        <v>0.337534</v>
      </c>
      <c r="BG102" s="4">
        <v>60.4</v>
      </c>
      <c r="BH102" s="4">
        <v>7.3</v>
      </c>
      <c r="BI102" s="14">
        <v>0.334851</v>
      </c>
      <c r="BJ102" s="4">
        <v>327.2</v>
      </c>
      <c r="BK102" s="4">
        <v>23.7</v>
      </c>
      <c r="BL102" s="14">
        <v>0.327614</v>
      </c>
      <c r="BM102" s="4">
        <v>166.4</v>
      </c>
      <c r="BN102" s="4">
        <v>65.1</v>
      </c>
      <c r="BO102" s="39">
        <v>0.81</v>
      </c>
      <c r="BP102" s="39">
        <v>0.14</v>
      </c>
      <c r="BQ102" s="39">
        <v>1.01</v>
      </c>
      <c r="BR102" s="20">
        <f t="shared" si="18"/>
        <v>1.030279536283553</v>
      </c>
      <c r="BS102" s="20">
        <f t="shared" si="19"/>
        <v>1.0220900205729915</v>
      </c>
      <c r="BT102" s="20">
        <f t="shared" si="20"/>
        <v>1.0080125190009885</v>
      </c>
      <c r="BU102" s="31">
        <f t="shared" si="21"/>
        <v>1.0313680824828653</v>
      </c>
      <c r="BV102" s="31">
        <f t="shared" si="22"/>
        <v>0.46493151558950924</v>
      </c>
      <c r="BW102" s="40">
        <f t="shared" si="23"/>
        <v>205</v>
      </c>
      <c r="BX102" s="40">
        <f t="shared" si="24"/>
        <v>65.1</v>
      </c>
      <c r="BY102" s="40">
        <f t="shared" si="25"/>
        <v>5.7999999999999545</v>
      </c>
      <c r="BZ102" s="40">
        <f t="shared" si="26"/>
        <v>23.7</v>
      </c>
      <c r="CA102" s="40">
        <f t="shared" si="27"/>
        <v>99</v>
      </c>
      <c r="CB102" s="40">
        <f t="shared" si="28"/>
        <v>7.3</v>
      </c>
    </row>
    <row r="103" spans="1:80" ht="12">
      <c r="A103" s="18">
        <v>304</v>
      </c>
      <c r="B103" s="18">
        <v>1309</v>
      </c>
      <c r="C103" s="18" t="s">
        <v>143</v>
      </c>
      <c r="D103" s="18">
        <v>51</v>
      </c>
      <c r="E103" s="18" t="s">
        <v>148</v>
      </c>
      <c r="F103" s="18">
        <v>1</v>
      </c>
      <c r="G103" s="18">
        <v>79</v>
      </c>
      <c r="H103" s="18">
        <v>81</v>
      </c>
      <c r="I103" s="18">
        <v>267.59</v>
      </c>
      <c r="J103" s="17">
        <v>12</v>
      </c>
      <c r="K103" s="17">
        <v>5</v>
      </c>
      <c r="L103" s="17" t="s">
        <v>109</v>
      </c>
      <c r="M103" s="17">
        <v>5</v>
      </c>
      <c r="N103" t="s">
        <v>1860</v>
      </c>
      <c r="O103" s="5" t="str">
        <f>VLOOKUP(N103,NewPcLog!J:L,2)</f>
        <v>Gabbro / Fine Grained Gabbro</v>
      </c>
      <c r="P103" s="5">
        <f>VLOOKUP(N103,NewPcLog!J:L,3)</f>
        <v>4</v>
      </c>
      <c r="R103" s="8">
        <v>11.48</v>
      </c>
      <c r="S103" s="4">
        <v>13.39</v>
      </c>
      <c r="T103" s="4">
        <v>-33.38</v>
      </c>
      <c r="U103" s="1">
        <v>0.036371</v>
      </c>
      <c r="Y103" s="5" t="s">
        <v>268</v>
      </c>
      <c r="Z103" s="5" t="s">
        <v>148</v>
      </c>
      <c r="AA103" s="5">
        <v>10</v>
      </c>
      <c r="AB103" s="5" t="s">
        <v>12</v>
      </c>
      <c r="AC103" s="5">
        <v>1.3</v>
      </c>
      <c r="AD103" s="6">
        <v>11</v>
      </c>
      <c r="AE103" s="6">
        <v>-41.7</v>
      </c>
      <c r="AF103" s="5">
        <v>30</v>
      </c>
      <c r="AG103" s="5">
        <v>160</v>
      </c>
      <c r="AH103" s="5">
        <v>0.0383</v>
      </c>
      <c r="AI103" s="5"/>
      <c r="AM103" s="48" t="s">
        <v>143</v>
      </c>
      <c r="AN103" s="48">
        <v>3</v>
      </c>
      <c r="AO103" s="48" t="s">
        <v>12</v>
      </c>
      <c r="AP103" s="48">
        <v>1.8</v>
      </c>
      <c r="AQ103" s="48">
        <v>173</v>
      </c>
      <c r="AR103" s="48">
        <v>75.5</v>
      </c>
      <c r="AS103" s="48">
        <v>0</v>
      </c>
      <c r="AT103" s="48">
        <v>10</v>
      </c>
      <c r="AU103" s="48">
        <v>0.0119</v>
      </c>
      <c r="AX103" s="18" t="s">
        <v>268</v>
      </c>
      <c r="AY103" s="18">
        <v>100.69</v>
      </c>
      <c r="AZ103" s="18">
        <v>69.13</v>
      </c>
      <c r="BB103" t="s">
        <v>268</v>
      </c>
      <c r="BC103" s="15">
        <f t="shared" si="1"/>
        <v>0.0002445993031358885</v>
      </c>
      <c r="BD103" s="4">
        <v>280.8</v>
      </c>
      <c r="BE103" s="45">
        <v>0.00342</v>
      </c>
      <c r="BF103" s="14">
        <v>0.338845</v>
      </c>
      <c r="BG103" s="4">
        <v>4.6</v>
      </c>
      <c r="BH103" s="4">
        <v>24.5</v>
      </c>
      <c r="BI103" s="14">
        <v>0.33188</v>
      </c>
      <c r="BJ103" s="4">
        <v>97.7</v>
      </c>
      <c r="BK103" s="4">
        <v>6.7</v>
      </c>
      <c r="BL103" s="14">
        <v>0.329275</v>
      </c>
      <c r="BM103" s="4">
        <v>202</v>
      </c>
      <c r="BN103" s="4">
        <v>64.4</v>
      </c>
      <c r="BO103" s="39">
        <v>1.67</v>
      </c>
      <c r="BP103" s="39">
        <v>2.07</v>
      </c>
      <c r="BQ103" s="39">
        <v>0.29</v>
      </c>
      <c r="BR103" s="20">
        <f t="shared" si="18"/>
        <v>1.0290638524030067</v>
      </c>
      <c r="BS103" s="20">
        <f t="shared" si="19"/>
        <v>1.0079113203249563</v>
      </c>
      <c r="BT103" s="20">
        <f t="shared" si="20"/>
        <v>1.0209865011449921</v>
      </c>
      <c r="BU103" s="31">
        <f t="shared" si="21"/>
        <v>1.0300426231210198</v>
      </c>
      <c r="BV103" s="31">
        <f t="shared" si="22"/>
        <v>-0.4498900318323645</v>
      </c>
      <c r="BW103" s="40">
        <f t="shared" si="23"/>
        <v>11</v>
      </c>
      <c r="BX103" s="40">
        <f t="shared" si="24"/>
        <v>64.4</v>
      </c>
      <c r="BY103" s="40">
        <f t="shared" si="25"/>
        <v>266.7</v>
      </c>
      <c r="BZ103" s="40">
        <f t="shared" si="26"/>
        <v>6.7</v>
      </c>
      <c r="CA103" s="40">
        <f t="shared" si="27"/>
        <v>173.6</v>
      </c>
      <c r="CB103" s="40">
        <f t="shared" si="28"/>
        <v>24.5</v>
      </c>
    </row>
    <row r="104" spans="1:56" ht="12">
      <c r="A104" s="18">
        <v>304</v>
      </c>
      <c r="B104" s="18">
        <v>1309</v>
      </c>
      <c r="C104" s="18" t="s">
        <v>143</v>
      </c>
      <c r="D104" s="18">
        <v>51</v>
      </c>
      <c r="E104" s="18" t="s">
        <v>148</v>
      </c>
      <c r="F104" s="18">
        <v>2</v>
      </c>
      <c r="G104" s="18">
        <v>25</v>
      </c>
      <c r="H104" s="18">
        <v>27</v>
      </c>
      <c r="I104" s="18">
        <v>268.08</v>
      </c>
      <c r="J104" s="17">
        <v>12</v>
      </c>
      <c r="K104" s="17" t="s">
        <v>114</v>
      </c>
      <c r="L104" s="17" t="s">
        <v>109</v>
      </c>
      <c r="M104" s="17">
        <v>1</v>
      </c>
      <c r="N104" t="s">
        <v>1863</v>
      </c>
      <c r="O104" s="5" t="str">
        <f>VLOOKUP(N104,NewPcLog!J:L,2)</f>
        <v>Gabbro</v>
      </c>
      <c r="P104" s="5">
        <f>VLOOKUP(N104,NewPcLog!J:L,3)</f>
        <v>4</v>
      </c>
      <c r="R104" s="8">
        <v>10.47</v>
      </c>
      <c r="S104" s="4">
        <v>302.13</v>
      </c>
      <c r="T104" s="4">
        <v>-31.97</v>
      </c>
      <c r="U104" s="1">
        <v>0.11817000000000001</v>
      </c>
      <c r="Y104" s="5" t="s">
        <v>269</v>
      </c>
      <c r="Z104" s="5" t="s">
        <v>148</v>
      </c>
      <c r="AA104" s="5">
        <v>6</v>
      </c>
      <c r="AB104" s="5" t="s">
        <v>12</v>
      </c>
      <c r="AC104" s="5">
        <v>3.7</v>
      </c>
      <c r="AD104" s="6">
        <v>309</v>
      </c>
      <c r="AE104" s="6">
        <v>-37.7</v>
      </c>
      <c r="AF104" s="5">
        <v>70</v>
      </c>
      <c r="AG104" s="5">
        <v>160</v>
      </c>
      <c r="AH104" s="5">
        <v>0.0658</v>
      </c>
      <c r="AI104" s="5"/>
      <c r="AQ104" s="48"/>
      <c r="AR104" s="48"/>
      <c r="AX104" s="18" t="s">
        <v>269</v>
      </c>
      <c r="AY104" s="18">
        <v>108.79</v>
      </c>
      <c r="AZ104" s="18">
        <v>96.51</v>
      </c>
      <c r="BB104" t="s">
        <v>269</v>
      </c>
      <c r="BC104" s="15">
        <f t="shared" si="1"/>
        <v>0.0003543457497612225</v>
      </c>
      <c r="BD104" s="4">
        <v>371</v>
      </c>
    </row>
    <row r="105" spans="1:80" ht="12">
      <c r="A105" s="18">
        <v>304</v>
      </c>
      <c r="B105" s="18">
        <v>1309</v>
      </c>
      <c r="C105" s="18" t="s">
        <v>143</v>
      </c>
      <c r="D105" s="18">
        <v>51</v>
      </c>
      <c r="E105" s="18" t="s">
        <v>148</v>
      </c>
      <c r="F105" s="18">
        <v>4</v>
      </c>
      <c r="G105" s="18">
        <v>3</v>
      </c>
      <c r="H105" s="18">
        <v>5</v>
      </c>
      <c r="I105" s="18">
        <v>270.71</v>
      </c>
      <c r="J105" s="17">
        <v>12</v>
      </c>
      <c r="K105" s="17">
        <v>1</v>
      </c>
      <c r="L105" s="17" t="s">
        <v>109</v>
      </c>
      <c r="M105" s="17">
        <v>1</v>
      </c>
      <c r="N105" t="s">
        <v>1876</v>
      </c>
      <c r="O105" s="5" t="str">
        <f>VLOOKUP(N105,NewPcLog!J:L,2)</f>
        <v>Gabbro</v>
      </c>
      <c r="P105" s="5">
        <f>VLOOKUP(N105,NewPcLog!J:L,3)</f>
        <v>4</v>
      </c>
      <c r="R105" s="8">
        <v>9.59</v>
      </c>
      <c r="S105" s="4">
        <v>189.39</v>
      </c>
      <c r="T105" s="4">
        <v>65.3</v>
      </c>
      <c r="U105" s="1">
        <v>0.59857</v>
      </c>
      <c r="Y105" s="5" t="s">
        <v>270</v>
      </c>
      <c r="Z105" s="5" t="s">
        <v>148</v>
      </c>
      <c r="AA105" s="5">
        <v>4</v>
      </c>
      <c r="AB105" s="5" t="s">
        <v>12</v>
      </c>
      <c r="AC105" s="5">
        <v>7.4</v>
      </c>
      <c r="AD105" s="6">
        <v>242.3</v>
      </c>
      <c r="AE105" s="6">
        <v>-30.8</v>
      </c>
      <c r="AF105" s="5">
        <v>50</v>
      </c>
      <c r="AG105" s="5">
        <v>100</v>
      </c>
      <c r="AH105" s="5">
        <v>0.0254</v>
      </c>
      <c r="AI105" s="5"/>
      <c r="AM105" s="48" t="s">
        <v>143</v>
      </c>
      <c r="AN105" s="48">
        <v>3</v>
      </c>
      <c r="AO105" s="48" t="s">
        <v>12</v>
      </c>
      <c r="AP105" s="48">
        <v>1.5</v>
      </c>
      <c r="AQ105" s="48">
        <v>178.3</v>
      </c>
      <c r="AR105" s="48">
        <v>70.5</v>
      </c>
      <c r="AS105" s="48">
        <v>0</v>
      </c>
      <c r="AT105" s="48">
        <v>10</v>
      </c>
      <c r="AU105" s="48">
        <v>0.5441</v>
      </c>
      <c r="AX105" s="18" t="s">
        <v>270</v>
      </c>
      <c r="AY105" s="18">
        <v>3.67</v>
      </c>
      <c r="AZ105" s="18">
        <v>4.01</v>
      </c>
      <c r="BB105" t="s">
        <v>270</v>
      </c>
      <c r="BC105" s="15">
        <f t="shared" si="1"/>
        <v>0.0037500521376433787</v>
      </c>
      <c r="BD105" s="4">
        <v>3596.3</v>
      </c>
      <c r="BE105" s="45">
        <v>0.00066</v>
      </c>
      <c r="BF105" s="14">
        <v>0.356808</v>
      </c>
      <c r="BG105" s="4">
        <v>261.1</v>
      </c>
      <c r="BH105" s="4">
        <v>19.3</v>
      </c>
      <c r="BI105" s="14">
        <v>0.332808</v>
      </c>
      <c r="BJ105" s="4">
        <v>164.7</v>
      </c>
      <c r="BK105" s="4">
        <v>17.5</v>
      </c>
      <c r="BL105" s="14">
        <v>0.310384</v>
      </c>
      <c r="BM105" s="4">
        <v>35.6</v>
      </c>
      <c r="BN105" s="4">
        <v>63.4</v>
      </c>
      <c r="BO105" s="3">
        <v>984.71</v>
      </c>
      <c r="BP105" s="3">
        <v>657.72</v>
      </c>
      <c r="BQ105" s="3">
        <v>574.12</v>
      </c>
      <c r="BR105" s="20">
        <f>BF105/BL105</f>
        <v>1.1495695654415177</v>
      </c>
      <c r="BS105" s="20">
        <f>BI105/BL105</f>
        <v>1.0722459920614464</v>
      </c>
      <c r="BT105" s="20">
        <f>BF105/BI105</f>
        <v>1.072113651114156</v>
      </c>
      <c r="BU105" s="31">
        <f>EXP(SQRT(2*((LN(BF105)-(LN(BF105)+LN(BI105)+LN(BL105))/3)^2+(LN(BI105)-(LN(BF105)+LN(BI105)+LN(BL105))/3)^2+(LN(BL105)-(LN(BF105)+LN(BI105)+LN(BL105))/3)^2)))</f>
        <v>1.1495695863832749</v>
      </c>
      <c r="BV105" s="31">
        <f>(2*LN(BI105)-LN(BF105)-LN(BL105))/(LN(BF105)-LN(BL105))</f>
        <v>0.0008855284682075405</v>
      </c>
      <c r="BW105" s="4">
        <f t="shared" si="23"/>
        <v>333.3</v>
      </c>
      <c r="BX105" s="4">
        <f t="shared" si="24"/>
        <v>63.4</v>
      </c>
      <c r="BY105" s="4">
        <f t="shared" si="25"/>
        <v>102.39999999999998</v>
      </c>
      <c r="BZ105" s="4">
        <f t="shared" si="26"/>
        <v>17.5</v>
      </c>
      <c r="CA105" s="4">
        <f t="shared" si="27"/>
        <v>198.8</v>
      </c>
      <c r="CB105" s="4">
        <f t="shared" si="28"/>
        <v>19.3</v>
      </c>
    </row>
    <row r="106" spans="1:80" ht="12">
      <c r="A106" s="18">
        <v>304</v>
      </c>
      <c r="B106" s="18">
        <v>1309</v>
      </c>
      <c r="C106" s="18" t="s">
        <v>143</v>
      </c>
      <c r="D106" s="18">
        <v>52</v>
      </c>
      <c r="E106" s="18" t="s">
        <v>148</v>
      </c>
      <c r="F106" s="18">
        <v>2</v>
      </c>
      <c r="G106" s="18">
        <v>55</v>
      </c>
      <c r="H106" s="18">
        <v>57</v>
      </c>
      <c r="I106" s="18">
        <v>273.65</v>
      </c>
      <c r="J106" s="17">
        <v>12</v>
      </c>
      <c r="K106" s="17">
        <v>2</v>
      </c>
      <c r="L106" s="17" t="s">
        <v>109</v>
      </c>
      <c r="M106" s="17">
        <v>2</v>
      </c>
      <c r="N106" t="s">
        <v>1900</v>
      </c>
      <c r="O106" s="5" t="str">
        <f>VLOOKUP(N106,NewPcLog!J:L,2)</f>
        <v>Gabbro</v>
      </c>
      <c r="P106" s="5">
        <f>VLOOKUP(N106,NewPcLog!J:L,3)</f>
        <v>4</v>
      </c>
      <c r="R106" s="8">
        <v>10.6</v>
      </c>
      <c r="S106" s="4">
        <v>15.69</v>
      </c>
      <c r="T106" s="4">
        <v>52.61</v>
      </c>
      <c r="U106" s="1">
        <v>0.34798999999999997</v>
      </c>
      <c r="Y106" s="5" t="s">
        <v>271</v>
      </c>
      <c r="Z106" s="5" t="s">
        <v>148</v>
      </c>
      <c r="AA106" s="5">
        <v>12</v>
      </c>
      <c r="AB106" s="5" t="s">
        <v>12</v>
      </c>
      <c r="AC106" s="5">
        <v>2.3</v>
      </c>
      <c r="AD106" s="6">
        <v>335</v>
      </c>
      <c r="AE106" s="6">
        <v>-37.9</v>
      </c>
      <c r="AF106" s="5">
        <v>20</v>
      </c>
      <c r="AG106" s="5">
        <v>160</v>
      </c>
      <c r="AH106" s="5">
        <v>0.1808</v>
      </c>
      <c r="AI106" s="5"/>
      <c r="AM106" s="48" t="s">
        <v>143</v>
      </c>
      <c r="AN106" s="48">
        <v>3</v>
      </c>
      <c r="AO106" s="48" t="s">
        <v>12</v>
      </c>
      <c r="AP106" s="48">
        <v>2.4</v>
      </c>
      <c r="AQ106" s="48">
        <v>68.2</v>
      </c>
      <c r="AR106" s="48">
        <v>71.2</v>
      </c>
      <c r="AS106" s="48">
        <v>0</v>
      </c>
      <c r="AT106" s="48">
        <v>10</v>
      </c>
      <c r="AU106" s="48">
        <v>0.3918</v>
      </c>
      <c r="AX106" s="18" t="s">
        <v>271</v>
      </c>
      <c r="AY106" s="18">
        <v>4.96</v>
      </c>
      <c r="AZ106" s="18">
        <v>5.63</v>
      </c>
      <c r="BB106" t="s">
        <v>271</v>
      </c>
      <c r="BC106" s="15">
        <f t="shared" si="1"/>
        <v>0.0024808490566037736</v>
      </c>
      <c r="BD106" s="4">
        <v>2629.7</v>
      </c>
      <c r="BE106" s="45">
        <v>0.00057</v>
      </c>
      <c r="BF106" s="14">
        <v>0.373694</v>
      </c>
      <c r="BG106" s="4">
        <v>79.9</v>
      </c>
      <c r="BH106" s="4">
        <v>27.2</v>
      </c>
      <c r="BI106" s="14">
        <v>0.331803</v>
      </c>
      <c r="BJ106" s="4">
        <v>291.6</v>
      </c>
      <c r="BK106" s="4">
        <v>58.9</v>
      </c>
      <c r="BL106" s="14">
        <v>0.294503</v>
      </c>
      <c r="BM106" s="4">
        <v>177.2</v>
      </c>
      <c r="BN106" s="4">
        <v>14</v>
      </c>
      <c r="BO106" s="3">
        <v>3827.65</v>
      </c>
      <c r="BP106" s="3">
        <v>2674.62</v>
      </c>
      <c r="BQ106" s="3">
        <v>2120.65</v>
      </c>
      <c r="BR106" s="20">
        <f>BF106/BL106</f>
        <v>1.2688970910313309</v>
      </c>
      <c r="BS106" s="20">
        <f>BI106/BL106</f>
        <v>1.1266540578534006</v>
      </c>
      <c r="BT106" s="20">
        <f>BF106/BI106</f>
        <v>1.1262526258050711</v>
      </c>
      <c r="BU106" s="31">
        <f>EXP(SQRT(2*((LN(BF106)-(LN(BF106)+LN(BI106)+LN(BL106))/3)^2+(LN(BI106)-(LN(BF106)+LN(BI106)+LN(BL106))/3)^2+(LN(BL106)-(LN(BF106)+LN(BI106)+LN(BL106))/3)^2)))</f>
        <v>1.2688972038096613</v>
      </c>
      <c r="BV106" s="31">
        <f>(2*LN(BI106)-LN(BF106)-LN(BL106))/(LN(BF106)-LN(BL106))</f>
        <v>0.0014964139008028922</v>
      </c>
      <c r="BW106" s="4">
        <f t="shared" si="23"/>
        <v>22.19999999999999</v>
      </c>
      <c r="BX106" s="4">
        <f t="shared" si="24"/>
        <v>14</v>
      </c>
      <c r="BY106" s="4">
        <f t="shared" si="25"/>
        <v>136.60000000000002</v>
      </c>
      <c r="BZ106" s="4">
        <f t="shared" si="26"/>
        <v>58.9</v>
      </c>
      <c r="CA106" s="4">
        <f t="shared" si="27"/>
        <v>284.9</v>
      </c>
      <c r="CB106" s="4">
        <f t="shared" si="28"/>
        <v>27.2</v>
      </c>
    </row>
    <row r="107" spans="1:80" ht="12">
      <c r="A107" s="18">
        <v>304</v>
      </c>
      <c r="B107" s="18">
        <v>1309</v>
      </c>
      <c r="C107" s="18" t="s">
        <v>143</v>
      </c>
      <c r="D107" s="18">
        <v>52</v>
      </c>
      <c r="E107" s="18" t="s">
        <v>148</v>
      </c>
      <c r="F107" s="18">
        <v>3</v>
      </c>
      <c r="G107" s="18">
        <v>85</v>
      </c>
      <c r="H107" s="18">
        <v>87</v>
      </c>
      <c r="I107" s="18">
        <v>275.45</v>
      </c>
      <c r="J107" s="17">
        <v>12</v>
      </c>
      <c r="K107" s="17">
        <v>4</v>
      </c>
      <c r="L107" s="17" t="s">
        <v>109</v>
      </c>
      <c r="M107" s="17">
        <v>4</v>
      </c>
      <c r="N107" t="s">
        <v>1906</v>
      </c>
      <c r="O107" s="5" t="str">
        <f>VLOOKUP(N107,NewPcLog!J:L,2)</f>
        <v>Gabbro</v>
      </c>
      <c r="P107" s="5">
        <f>VLOOKUP(N107,NewPcLog!J:L,3)</f>
        <v>4</v>
      </c>
      <c r="R107" s="8">
        <v>11.73</v>
      </c>
      <c r="S107" s="4">
        <v>352.06</v>
      </c>
      <c r="T107" s="4">
        <v>43.43</v>
      </c>
      <c r="U107" s="1">
        <v>0.012896</v>
      </c>
      <c r="Y107" s="5" t="s">
        <v>272</v>
      </c>
      <c r="Z107" s="5" t="s">
        <v>148</v>
      </c>
      <c r="AA107" s="5">
        <v>13</v>
      </c>
      <c r="AB107" s="5" t="s">
        <v>12</v>
      </c>
      <c r="AC107" s="5">
        <v>6.6</v>
      </c>
      <c r="AD107" s="6">
        <v>355</v>
      </c>
      <c r="AE107" s="6">
        <v>-41</v>
      </c>
      <c r="AF107" s="5">
        <v>15</v>
      </c>
      <c r="AG107" s="5">
        <v>140</v>
      </c>
      <c r="AH107" s="5">
        <v>0.012</v>
      </c>
      <c r="AI107" s="5"/>
      <c r="AM107" s="48" t="s">
        <v>143</v>
      </c>
      <c r="AN107" s="48">
        <v>3</v>
      </c>
      <c r="AO107" s="48" t="s">
        <v>12</v>
      </c>
      <c r="AP107" s="48">
        <v>0.4</v>
      </c>
      <c r="AQ107" s="48">
        <v>215.7</v>
      </c>
      <c r="AR107" s="48">
        <v>86.6</v>
      </c>
      <c r="AS107" s="48">
        <v>0</v>
      </c>
      <c r="AT107" s="48">
        <v>10</v>
      </c>
      <c r="AU107" s="48">
        <v>0.0158</v>
      </c>
      <c r="AX107" s="18" t="s">
        <v>272</v>
      </c>
      <c r="AY107" s="18">
        <v>41.84</v>
      </c>
      <c r="AZ107" s="18">
        <v>12.42</v>
      </c>
      <c r="BB107" t="s">
        <v>272</v>
      </c>
      <c r="BC107" s="15">
        <f t="shared" si="1"/>
        <v>0.00042745098039215684</v>
      </c>
      <c r="BD107" s="4">
        <v>501.4</v>
      </c>
      <c r="BE107" s="45">
        <v>0.00312</v>
      </c>
      <c r="BF107" s="14">
        <v>0.33893</v>
      </c>
      <c r="BG107" s="4">
        <v>18.5</v>
      </c>
      <c r="BH107" s="4">
        <v>12.2</v>
      </c>
      <c r="BI107" s="14">
        <v>0.335411</v>
      </c>
      <c r="BJ107" s="4">
        <v>252.7</v>
      </c>
      <c r="BK107" s="4">
        <v>69.7</v>
      </c>
      <c r="BL107" s="14">
        <v>0.325659</v>
      </c>
      <c r="BM107" s="4">
        <v>112.1</v>
      </c>
      <c r="BN107" s="4">
        <v>16</v>
      </c>
      <c r="BO107" s="3">
        <v>3.89</v>
      </c>
      <c r="BP107" s="39">
        <v>0.64</v>
      </c>
      <c r="BQ107" s="3">
        <v>4.89</v>
      </c>
      <c r="BR107" s="20">
        <f>BF107/BL107</f>
        <v>1.040751215228199</v>
      </c>
      <c r="BS107" s="20">
        <f>BI107/BL107</f>
        <v>1.0299454337205483</v>
      </c>
      <c r="BT107" s="20">
        <f>BF107/BI107</f>
        <v>1.0104916058209181</v>
      </c>
      <c r="BU107" s="31">
        <f>EXP(SQRT(2*((LN(BF107)-(LN(BF107)+LN(BI107)+LN(BL107))/3)^2+(LN(BI107)-(LN(BF107)+LN(BI107)+LN(BL107))/3)^2+(LN(BL107)-(LN(BF107)+LN(BI107)+LN(BL107))/3)^2)))</f>
        <v>1.0423025588021864</v>
      </c>
      <c r="BV107" s="31">
        <f>(2*LN(BI107)-LN(BF107)-LN(BL107))/(LN(BF107)-LN(BL107))</f>
        <v>0.47740481530258416</v>
      </c>
      <c r="BW107" s="4">
        <f t="shared" si="23"/>
        <v>297.1</v>
      </c>
      <c r="BX107" s="4">
        <f t="shared" si="24"/>
        <v>16</v>
      </c>
      <c r="BY107" s="40">
        <f t="shared" si="25"/>
        <v>77.69999999999999</v>
      </c>
      <c r="BZ107" s="40">
        <f t="shared" si="26"/>
        <v>69.7</v>
      </c>
      <c r="CA107" s="40">
        <f t="shared" si="27"/>
        <v>203.5</v>
      </c>
      <c r="CB107" s="40">
        <f t="shared" si="28"/>
        <v>12.2</v>
      </c>
    </row>
    <row r="108" spans="1:80" ht="12">
      <c r="A108" s="18">
        <v>304</v>
      </c>
      <c r="B108" s="18">
        <v>1309</v>
      </c>
      <c r="C108" s="18" t="s">
        <v>143</v>
      </c>
      <c r="D108" s="18">
        <v>53</v>
      </c>
      <c r="E108" s="18" t="s">
        <v>148</v>
      </c>
      <c r="F108" s="18">
        <v>1</v>
      </c>
      <c r="G108" s="18">
        <v>17</v>
      </c>
      <c r="H108" s="18">
        <v>19</v>
      </c>
      <c r="I108" s="18">
        <v>276.57</v>
      </c>
      <c r="J108" s="18">
        <v>12</v>
      </c>
      <c r="K108" s="18">
        <v>5</v>
      </c>
      <c r="L108" s="17" t="s">
        <v>109</v>
      </c>
      <c r="M108" s="17">
        <v>5</v>
      </c>
      <c r="N108" t="s">
        <v>1912</v>
      </c>
      <c r="O108" s="5" t="str">
        <f>VLOOKUP(N108,NewPcLog!J:L,2)</f>
        <v>Gabbro</v>
      </c>
      <c r="P108" s="5">
        <f>VLOOKUP(N108,NewPcLog!J:L,3)</f>
        <v>0</v>
      </c>
      <c r="R108" s="8">
        <v>11.1</v>
      </c>
      <c r="S108" s="4">
        <v>53.86</v>
      </c>
      <c r="T108" s="4">
        <v>34</v>
      </c>
      <c r="U108" s="1">
        <v>0.015721</v>
      </c>
      <c r="W108" t="s">
        <v>30</v>
      </c>
      <c r="Y108" s="5" t="s">
        <v>273</v>
      </c>
      <c r="Z108" s="5" t="s">
        <v>148</v>
      </c>
      <c r="AA108" s="5">
        <v>6</v>
      </c>
      <c r="AB108" s="5" t="s">
        <v>12</v>
      </c>
      <c r="AC108" s="5">
        <v>4.9</v>
      </c>
      <c r="AD108" s="6">
        <v>34.1</v>
      </c>
      <c r="AE108" s="6">
        <v>-52.8</v>
      </c>
      <c r="AF108" s="5">
        <v>550</v>
      </c>
      <c r="AG108" s="5">
        <v>600</v>
      </c>
      <c r="AH108" s="5">
        <v>0.0295</v>
      </c>
      <c r="AI108" s="5"/>
      <c r="AM108" s="48" t="s">
        <v>143</v>
      </c>
      <c r="AN108" s="48">
        <v>7</v>
      </c>
      <c r="AO108" s="48" t="s">
        <v>12</v>
      </c>
      <c r="AP108" s="48">
        <v>9.3</v>
      </c>
      <c r="AQ108" s="48">
        <v>180</v>
      </c>
      <c r="AR108" s="48">
        <v>72.1</v>
      </c>
      <c r="AS108" s="48">
        <v>0</v>
      </c>
      <c r="AT108" s="48">
        <v>350</v>
      </c>
      <c r="AU108" s="48">
        <v>0.0284</v>
      </c>
      <c r="AX108" s="18" t="s">
        <v>273</v>
      </c>
      <c r="AY108" s="18">
        <v>579.32</v>
      </c>
      <c r="AZ108" s="18">
        <v>447.21</v>
      </c>
      <c r="BB108" t="s">
        <v>273</v>
      </c>
      <c r="BC108" s="15">
        <f t="shared" si="1"/>
        <v>0.00041639639639639637</v>
      </c>
      <c r="BD108" s="4">
        <v>462.2</v>
      </c>
      <c r="BE108" s="45">
        <v>0.00077</v>
      </c>
      <c r="BF108" s="14">
        <v>0.338167</v>
      </c>
      <c r="BG108" s="4">
        <v>26</v>
      </c>
      <c r="BH108" s="4">
        <v>40.3</v>
      </c>
      <c r="BI108" s="14">
        <v>0.331354</v>
      </c>
      <c r="BJ108" s="4">
        <v>293.6</v>
      </c>
      <c r="BK108" s="4">
        <v>2.8</v>
      </c>
      <c r="BL108" s="14">
        <v>0.330479</v>
      </c>
      <c r="BM108" s="4">
        <v>200.3</v>
      </c>
      <c r="BN108" s="4">
        <v>49.6</v>
      </c>
      <c r="BO108" s="3">
        <v>24.16</v>
      </c>
      <c r="BP108" s="3">
        <v>39.57</v>
      </c>
      <c r="BQ108" s="39">
        <v>0.65</v>
      </c>
      <c r="BR108" s="20">
        <f>BF108/BL108</f>
        <v>1.0232632028056245</v>
      </c>
      <c r="BS108" s="20">
        <f>BI108/BL108</f>
        <v>1.0026476720154682</v>
      </c>
      <c r="BT108" s="20">
        <f>BF108/BI108</f>
        <v>1.020561091762888</v>
      </c>
      <c r="BU108" s="31">
        <f>EXP(SQRT(2*((LN(BF108)-(LN(BF108)+LN(BI108)+LN(BL108))/3)^2+(LN(BI108)-(LN(BF108)+LN(BI108)+LN(BL108))/3)^2+(LN(BL108)-(LN(BF108)+LN(BI108)+LN(BL108))/3)^2)))</f>
        <v>1.0254863865105082</v>
      </c>
      <c r="BV108" s="31">
        <f>(2*LN(BI108)-LN(BF108)-LN(BL108))/(LN(BF108)-LN(BL108))</f>
        <v>-0.770039300574793</v>
      </c>
      <c r="BW108" s="40">
        <f t="shared" si="23"/>
        <v>346.20000000000005</v>
      </c>
      <c r="BX108" s="40">
        <f t="shared" si="24"/>
        <v>49.6</v>
      </c>
      <c r="BY108" s="40">
        <f t="shared" si="25"/>
        <v>79.5</v>
      </c>
      <c r="BZ108" s="40">
        <f t="shared" si="26"/>
        <v>2.8</v>
      </c>
      <c r="CA108" s="4">
        <f t="shared" si="27"/>
        <v>171.9</v>
      </c>
      <c r="CB108" s="4">
        <f t="shared" si="28"/>
        <v>40.3</v>
      </c>
    </row>
    <row r="109" spans="1:56" ht="12">
      <c r="A109" s="18">
        <v>304</v>
      </c>
      <c r="B109" s="18">
        <v>1309</v>
      </c>
      <c r="C109" s="18" t="s">
        <v>143</v>
      </c>
      <c r="D109" s="18">
        <v>53</v>
      </c>
      <c r="E109" s="18" t="s">
        <v>148</v>
      </c>
      <c r="F109" s="18">
        <v>1</v>
      </c>
      <c r="G109" s="18">
        <v>58</v>
      </c>
      <c r="H109" s="18">
        <v>60</v>
      </c>
      <c r="I109" s="18">
        <v>276.98</v>
      </c>
      <c r="J109" s="17">
        <v>12</v>
      </c>
      <c r="K109" s="17">
        <v>7</v>
      </c>
      <c r="L109" s="17" t="s">
        <v>109</v>
      </c>
      <c r="M109" s="17">
        <v>7</v>
      </c>
      <c r="N109" t="s">
        <v>1914</v>
      </c>
      <c r="O109" s="5" t="str">
        <f>VLOOKUP(N109,NewPcLog!J:L,2)</f>
        <v>Gabbro</v>
      </c>
      <c r="P109" s="5">
        <f>VLOOKUP(N109,NewPcLog!J:L,3)</f>
        <v>4</v>
      </c>
      <c r="R109" s="8">
        <v>9.97</v>
      </c>
      <c r="S109" s="4">
        <v>127.99</v>
      </c>
      <c r="T109" s="4">
        <v>78.15</v>
      </c>
      <c r="U109" s="1">
        <v>0.047788</v>
      </c>
      <c r="Y109" s="56" t="s">
        <v>274</v>
      </c>
      <c r="Z109" s="56" t="s">
        <v>143</v>
      </c>
      <c r="AA109" s="56">
        <v>3</v>
      </c>
      <c r="AB109" s="56" t="s">
        <v>12</v>
      </c>
      <c r="AC109" s="56">
        <v>1.8</v>
      </c>
      <c r="AD109" s="57">
        <v>131.1</v>
      </c>
      <c r="AE109" s="57">
        <v>78.2</v>
      </c>
      <c r="AF109" s="56">
        <v>0</v>
      </c>
      <c r="AG109" s="56">
        <v>10</v>
      </c>
      <c r="AH109" s="56">
        <v>0.0389</v>
      </c>
      <c r="AI109" s="5"/>
      <c r="AQ109" s="48"/>
      <c r="AR109" s="48"/>
      <c r="AX109" s="18" t="s">
        <v>274</v>
      </c>
      <c r="AY109" s="18">
        <v>3.55</v>
      </c>
      <c r="AZ109" s="18">
        <v>7.69</v>
      </c>
      <c r="BB109" t="s">
        <v>274</v>
      </c>
      <c r="BC109" s="15">
        <f t="shared" si="1"/>
        <v>0.0003430290872617854</v>
      </c>
      <c r="BD109" s="4">
        <v>342</v>
      </c>
    </row>
    <row r="110" spans="1:80" ht="12">
      <c r="A110" s="18">
        <v>304</v>
      </c>
      <c r="B110" s="18">
        <v>1309</v>
      </c>
      <c r="C110" s="18" t="s">
        <v>143</v>
      </c>
      <c r="D110" s="18">
        <v>54</v>
      </c>
      <c r="E110" s="18" t="s">
        <v>148</v>
      </c>
      <c r="F110" s="18">
        <v>1</v>
      </c>
      <c r="G110" s="18">
        <v>30</v>
      </c>
      <c r="H110" s="18">
        <v>32</v>
      </c>
      <c r="I110" s="18">
        <v>281.5</v>
      </c>
      <c r="J110" s="17">
        <v>12</v>
      </c>
      <c r="K110" s="17" t="s">
        <v>115</v>
      </c>
      <c r="L110" s="17" t="s">
        <v>109</v>
      </c>
      <c r="M110" s="17">
        <v>4</v>
      </c>
      <c r="N110" t="s">
        <v>1674</v>
      </c>
      <c r="O110" s="5" t="str">
        <f>VLOOKUP(N110,NewPcLog!J:L,2)</f>
        <v>Oxide Bearing Gabbro</v>
      </c>
      <c r="P110" s="5">
        <f>VLOOKUP(N110,NewPcLog!J:L,3)</f>
        <v>3</v>
      </c>
      <c r="Q110" t="s">
        <v>14</v>
      </c>
      <c r="R110" s="8">
        <v>9.97</v>
      </c>
      <c r="S110" s="4">
        <v>150.34</v>
      </c>
      <c r="T110" s="4">
        <v>73.26</v>
      </c>
      <c r="U110" s="1">
        <v>19.66</v>
      </c>
      <c r="W110" t="s">
        <v>13</v>
      </c>
      <c r="Y110" s="5" t="s">
        <v>275</v>
      </c>
      <c r="Z110" s="5" t="s">
        <v>148</v>
      </c>
      <c r="AA110" s="5">
        <v>3</v>
      </c>
      <c r="AB110" s="5" t="s">
        <v>147</v>
      </c>
      <c r="AC110" s="5">
        <v>3.1</v>
      </c>
      <c r="AD110" s="6">
        <v>4</v>
      </c>
      <c r="AE110" s="6">
        <v>-47.6</v>
      </c>
      <c r="AF110" s="5">
        <v>50</v>
      </c>
      <c r="AG110" s="5">
        <v>70</v>
      </c>
      <c r="AH110" s="5">
        <v>0.4387</v>
      </c>
      <c r="AI110" s="5"/>
      <c r="AM110" s="48" t="s">
        <v>143</v>
      </c>
      <c r="AN110" s="48">
        <v>3</v>
      </c>
      <c r="AO110" s="48" t="s">
        <v>12</v>
      </c>
      <c r="AP110" s="48">
        <v>2.5</v>
      </c>
      <c r="AQ110" s="48">
        <v>151.8</v>
      </c>
      <c r="AR110" s="48">
        <v>71.5</v>
      </c>
      <c r="AS110" s="48">
        <v>0</v>
      </c>
      <c r="AT110" s="48">
        <v>10</v>
      </c>
      <c r="AU110" s="48">
        <v>16.66</v>
      </c>
      <c r="AX110" s="18" t="s">
        <v>275</v>
      </c>
      <c r="AY110" s="18">
        <v>6.22</v>
      </c>
      <c r="AZ110" s="18">
        <v>6.54</v>
      </c>
      <c r="BB110" t="s">
        <v>275</v>
      </c>
      <c r="BC110" s="15">
        <f t="shared" si="1"/>
        <v>0.10343029087261785</v>
      </c>
      <c r="BD110" s="4">
        <v>103120</v>
      </c>
      <c r="BE110" s="45">
        <v>0.00063</v>
      </c>
      <c r="BF110" s="14">
        <v>0.352657</v>
      </c>
      <c r="BG110" s="4">
        <v>33</v>
      </c>
      <c r="BH110" s="4">
        <v>62.3</v>
      </c>
      <c r="BI110" s="14">
        <v>0.334316</v>
      </c>
      <c r="BJ110" s="4">
        <v>153.8</v>
      </c>
      <c r="BK110" s="4">
        <v>15</v>
      </c>
      <c r="BL110" s="14">
        <v>0.313027</v>
      </c>
      <c r="BM110" s="4">
        <v>250.2</v>
      </c>
      <c r="BN110" s="4">
        <v>22.7</v>
      </c>
      <c r="BO110" s="3">
        <v>805.52</v>
      </c>
      <c r="BP110" s="3">
        <v>430.52</v>
      </c>
      <c r="BQ110" s="3">
        <v>580.1</v>
      </c>
      <c r="BR110" s="20">
        <f aca="true" t="shared" si="29" ref="BR110:BR116">BF110/BL110</f>
        <v>1.1266024975481348</v>
      </c>
      <c r="BS110" s="20">
        <f aca="true" t="shared" si="30" ref="BS110:BS116">BI110/BL110</f>
        <v>1.0680101077542832</v>
      </c>
      <c r="BT110" s="20">
        <f aca="true" t="shared" si="31" ref="BT110:BT116">BF110/BI110</f>
        <v>1.0548612689790497</v>
      </c>
      <c r="BU110" s="31">
        <f aca="true" t="shared" si="32" ref="BU110:BU116">EXP(SQRT(2*((LN(BF110)-(LN(BF110)+LN(BI110)+LN(BL110))/3)^2+(LN(BI110)-(LN(BF110)+LN(BI110)+LN(BL110))/3)^2+(LN(BL110)-(LN(BF110)+LN(BI110)+LN(BL110))/3)^2)))</f>
        <v>1.1268440294065658</v>
      </c>
      <c r="BV110" s="31">
        <f aca="true" t="shared" si="33" ref="BV110:BV116">(2*LN(BI110)-LN(BF110)-LN(BL110))/(LN(BF110)-LN(BL110))</f>
        <v>0.10392007736530028</v>
      </c>
      <c r="BW110" s="4">
        <f>IF((BM110-(AD110-180))&gt;360,(BM110-(AD110-180))-360,IF((BM110-(AD110-180))&lt;0,(BM110-(AD110-180))+360,(BM110-(AD110-180))))</f>
        <v>66.19999999999999</v>
      </c>
      <c r="BX110" s="4">
        <f>BN110</f>
        <v>22.7</v>
      </c>
      <c r="BY110" s="4">
        <f>IF((BJ110-(AD110-180))&gt;360,(BJ110-(AD110-180))-360,IF((BJ110-(AD110-180))&lt;0,(BJ110-(AD110-180))+360,(BJ110-(AD110-180))))</f>
        <v>329.8</v>
      </c>
      <c r="BZ110" s="4">
        <f>BK110</f>
        <v>15</v>
      </c>
      <c r="CA110" s="4">
        <f>IF((BG110-(AD110-180))&gt;360,(BG110-(AD110-180))-360,IF((BG110-(AD110-180))&lt;0,(BG110-(AD110-180))+360,(BG110-(AD110-180))))</f>
        <v>209</v>
      </c>
      <c r="CB110" s="4">
        <f>BH110</f>
        <v>62.3</v>
      </c>
    </row>
    <row r="111" spans="1:80" ht="12">
      <c r="A111" s="18">
        <v>304</v>
      </c>
      <c r="B111" s="18">
        <v>1309</v>
      </c>
      <c r="C111" s="18" t="s">
        <v>143</v>
      </c>
      <c r="D111" s="18">
        <v>54</v>
      </c>
      <c r="E111" s="18" t="s">
        <v>148</v>
      </c>
      <c r="F111" s="18">
        <v>3</v>
      </c>
      <c r="G111" s="18">
        <v>59</v>
      </c>
      <c r="H111" s="18">
        <v>61</v>
      </c>
      <c r="I111" s="18">
        <v>284.48</v>
      </c>
      <c r="J111" s="17">
        <v>12</v>
      </c>
      <c r="K111" s="17">
        <v>3</v>
      </c>
      <c r="L111" s="17" t="s">
        <v>109</v>
      </c>
      <c r="M111" s="17">
        <v>3</v>
      </c>
      <c r="N111" t="s">
        <v>1693</v>
      </c>
      <c r="O111" s="5" t="str">
        <f>VLOOKUP(N111,NewPcLog!J:L,2)</f>
        <v>Olivine Gabbro</v>
      </c>
      <c r="P111" s="5">
        <f>VLOOKUP(N111,NewPcLog!J:L,3)</f>
        <v>5</v>
      </c>
      <c r="Q111" t="s">
        <v>14</v>
      </c>
      <c r="R111" s="8">
        <v>10.34</v>
      </c>
      <c r="S111" s="4">
        <v>179.04</v>
      </c>
      <c r="T111" s="4">
        <v>75.42</v>
      </c>
      <c r="U111" s="1">
        <v>10.498000000000001</v>
      </c>
      <c r="W111" t="s">
        <v>13</v>
      </c>
      <c r="Y111" s="5" t="s">
        <v>276</v>
      </c>
      <c r="Z111" s="5" t="s">
        <v>148</v>
      </c>
      <c r="AA111" s="5">
        <v>6</v>
      </c>
      <c r="AB111" s="5" t="s">
        <v>12</v>
      </c>
      <c r="AC111" s="5">
        <v>12.6</v>
      </c>
      <c r="AD111" s="6">
        <v>352</v>
      </c>
      <c r="AE111" s="6">
        <v>-32.5</v>
      </c>
      <c r="AF111" s="5">
        <v>25</v>
      </c>
      <c r="AG111" s="5">
        <v>60</v>
      </c>
      <c r="AH111" s="5">
        <v>0.2525</v>
      </c>
      <c r="AI111" s="5"/>
      <c r="AM111" s="48" t="s">
        <v>143</v>
      </c>
      <c r="AN111" s="48">
        <v>3</v>
      </c>
      <c r="AO111" s="48" t="s">
        <v>12</v>
      </c>
      <c r="AP111" s="48">
        <v>1.5</v>
      </c>
      <c r="AQ111" s="48">
        <v>176.9</v>
      </c>
      <c r="AR111" s="48">
        <v>72.3</v>
      </c>
      <c r="AS111" s="48">
        <v>0</v>
      </c>
      <c r="AT111" s="48">
        <v>10</v>
      </c>
      <c r="AU111" s="48">
        <v>8.9892</v>
      </c>
      <c r="AX111" s="18" t="s">
        <v>276</v>
      </c>
      <c r="AY111" s="18">
        <v>5.4</v>
      </c>
      <c r="AZ111" s="18">
        <v>6.34</v>
      </c>
      <c r="BB111" t="s">
        <v>276</v>
      </c>
      <c r="BC111" s="15">
        <f t="shared" si="1"/>
        <v>0.04091228239845262</v>
      </c>
      <c r="BD111" s="4">
        <v>42303.3</v>
      </c>
      <c r="BE111" s="45">
        <v>0.0006</v>
      </c>
      <c r="BF111" s="14">
        <v>0.355565</v>
      </c>
      <c r="BG111" s="4">
        <v>224.5</v>
      </c>
      <c r="BH111" s="4">
        <v>19.2</v>
      </c>
      <c r="BI111" s="14">
        <v>0.331036</v>
      </c>
      <c r="BJ111" s="4">
        <v>116.1</v>
      </c>
      <c r="BK111" s="4">
        <v>42.1</v>
      </c>
      <c r="BL111" s="14">
        <v>0.313399</v>
      </c>
      <c r="BM111" s="4">
        <v>332.5</v>
      </c>
      <c r="BN111" s="4">
        <v>41.7</v>
      </c>
      <c r="BO111" s="3">
        <v>1009.78</v>
      </c>
      <c r="BP111" s="3">
        <v>846.75</v>
      </c>
      <c r="BQ111" s="3">
        <v>437.76</v>
      </c>
      <c r="BR111" s="20">
        <f t="shared" si="29"/>
        <v>1.1345441434082433</v>
      </c>
      <c r="BS111" s="20">
        <f t="shared" si="30"/>
        <v>1.0562765037540005</v>
      </c>
      <c r="BT111" s="20">
        <f t="shared" si="31"/>
        <v>1.074097681218961</v>
      </c>
      <c r="BU111" s="31">
        <f t="shared" si="32"/>
        <v>1.1349629286379408</v>
      </c>
      <c r="BV111" s="31">
        <f t="shared" si="33"/>
        <v>-0.13254240086148056</v>
      </c>
      <c r="BW111" s="4">
        <f>IF((BM111-(AD111-180))&gt;360,(BM111-(AD111-180))-360,IF((BM111-(AD111-180))&lt;0,(BM111-(AD111-180))+360,(BM111-(AD111-180))))</f>
        <v>160.5</v>
      </c>
      <c r="BX111" s="4">
        <f>BN111</f>
        <v>41.7</v>
      </c>
      <c r="BY111" s="4">
        <f>IF((BJ111-(AD111-180))&gt;360,(BJ111-(AD111-180))-360,IF((BJ111-(AD111-180))&lt;0,(BJ111-(AD111-180))+360,(BJ111-(AD111-180))))</f>
        <v>304.1</v>
      </c>
      <c r="BZ111" s="4">
        <f>BK111</f>
        <v>42.1</v>
      </c>
      <c r="CA111" s="4">
        <f>IF((BG111-(AD111-180))&gt;360,(BG111-(AD111-180))-360,IF((BG111-(AD111-180))&lt;0,(BG111-(AD111-180))+360,(BG111-(AD111-180))))</f>
        <v>52.5</v>
      </c>
      <c r="CB111" s="4">
        <f>BH111</f>
        <v>19.2</v>
      </c>
    </row>
    <row r="112" spans="1:74" ht="12">
      <c r="A112" s="18">
        <v>304</v>
      </c>
      <c r="B112" s="18">
        <v>1309</v>
      </c>
      <c r="C112" s="18" t="s">
        <v>143</v>
      </c>
      <c r="D112" s="18">
        <v>55</v>
      </c>
      <c r="E112" s="18" t="s">
        <v>148</v>
      </c>
      <c r="F112" s="18">
        <v>1</v>
      </c>
      <c r="G112" s="18">
        <v>107</v>
      </c>
      <c r="H112" s="18">
        <v>109</v>
      </c>
      <c r="I112" s="18">
        <v>287.07</v>
      </c>
      <c r="J112" s="17">
        <v>12</v>
      </c>
      <c r="K112" s="17">
        <v>15</v>
      </c>
      <c r="L112" s="17" t="s">
        <v>109</v>
      </c>
      <c r="M112" s="17">
        <v>15</v>
      </c>
      <c r="N112" t="s">
        <v>1984</v>
      </c>
      <c r="O112" s="5" t="str">
        <f>VLOOKUP(N112,NewPcLog!J:L,2)</f>
        <v>Olivine Gabbro</v>
      </c>
      <c r="P112" s="5">
        <f>VLOOKUP(N112,NewPcLog!J:L,3)</f>
        <v>5</v>
      </c>
      <c r="R112" s="8">
        <v>11.86</v>
      </c>
      <c r="S112" s="4">
        <v>175.78</v>
      </c>
      <c r="T112" s="4">
        <v>70.63</v>
      </c>
      <c r="U112" s="1">
        <v>0.08948400000000001</v>
      </c>
      <c r="Y112" s="56" t="s">
        <v>277</v>
      </c>
      <c r="Z112" s="56" t="s">
        <v>390</v>
      </c>
      <c r="AA112" s="56">
        <v>6</v>
      </c>
      <c r="AB112" s="56" t="s">
        <v>12</v>
      </c>
      <c r="AC112" s="56">
        <v>2.6</v>
      </c>
      <c r="AD112" s="57">
        <v>162.5</v>
      </c>
      <c r="AE112" s="57">
        <v>63.7</v>
      </c>
      <c r="AF112" s="56">
        <v>15</v>
      </c>
      <c r="AG112" s="56">
        <v>40</v>
      </c>
      <c r="AH112" s="56">
        <v>0.0193</v>
      </c>
      <c r="AI112" s="5"/>
      <c r="AM112" s="48" t="s">
        <v>143</v>
      </c>
      <c r="AN112" s="48">
        <v>3</v>
      </c>
      <c r="AO112" s="48" t="s">
        <v>12</v>
      </c>
      <c r="AP112" s="48">
        <v>1.2</v>
      </c>
      <c r="AQ112" s="48">
        <v>173.3</v>
      </c>
      <c r="AR112" s="48">
        <v>73.4</v>
      </c>
      <c r="AS112" s="48">
        <v>0</v>
      </c>
      <c r="AT112" s="48">
        <v>10</v>
      </c>
      <c r="AU112" s="48">
        <v>0.0572</v>
      </c>
      <c r="AX112" s="18" t="s">
        <v>277</v>
      </c>
      <c r="AY112" s="18">
        <v>5.98</v>
      </c>
      <c r="AZ112" s="18">
        <v>6.57</v>
      </c>
      <c r="BB112" t="s">
        <v>277</v>
      </c>
      <c r="BC112" s="15">
        <f>BD112*(10/R112)*0.000001</f>
        <v>0.0006857504215851602</v>
      </c>
      <c r="BD112" s="4">
        <v>813.3</v>
      </c>
      <c r="BE112" s="45">
        <v>0.001</v>
      </c>
      <c r="BF112" s="14">
        <v>0.339968</v>
      </c>
      <c r="BG112" s="4">
        <v>223.3</v>
      </c>
      <c r="BH112" s="4">
        <v>0.6</v>
      </c>
      <c r="BI112" s="14">
        <v>0.336355</v>
      </c>
      <c r="BJ112" s="4">
        <v>313.6</v>
      </c>
      <c r="BK112" s="4">
        <v>21.7</v>
      </c>
      <c r="BL112" s="14">
        <v>0.323676</v>
      </c>
      <c r="BM112" s="4">
        <v>131.7</v>
      </c>
      <c r="BN112" s="4">
        <v>68.3</v>
      </c>
      <c r="BO112" s="3">
        <v>58.11</v>
      </c>
      <c r="BP112" s="3">
        <v>6.48</v>
      </c>
      <c r="BQ112" s="3">
        <v>79.76</v>
      </c>
      <c r="BR112" s="20">
        <f t="shared" si="29"/>
        <v>1.050334284902186</v>
      </c>
      <c r="BS112" s="20">
        <f t="shared" si="30"/>
        <v>1.03917188793732</v>
      </c>
      <c r="BT112" s="20">
        <f t="shared" si="31"/>
        <v>1.0107416271498861</v>
      </c>
      <c r="BU112" s="31">
        <f t="shared" si="32"/>
        <v>1.0530113958998943</v>
      </c>
      <c r="BV112" s="31">
        <f t="shared" si="33"/>
        <v>0.5648675874785603</v>
      </c>
    </row>
    <row r="113" spans="1:80" ht="12">
      <c r="A113" s="18">
        <v>304</v>
      </c>
      <c r="B113" s="18">
        <v>1309</v>
      </c>
      <c r="C113" s="18" t="s">
        <v>143</v>
      </c>
      <c r="D113" s="18">
        <v>55</v>
      </c>
      <c r="E113" s="18" t="s">
        <v>148</v>
      </c>
      <c r="F113" s="18">
        <v>3</v>
      </c>
      <c r="G113" s="18">
        <v>81</v>
      </c>
      <c r="H113" s="18">
        <v>83</v>
      </c>
      <c r="I113" s="18">
        <v>289.73</v>
      </c>
      <c r="J113" s="17">
        <v>12</v>
      </c>
      <c r="K113" s="17">
        <v>11</v>
      </c>
      <c r="L113" s="17" t="s">
        <v>109</v>
      </c>
      <c r="M113" s="17">
        <v>11</v>
      </c>
      <c r="N113" t="s">
        <v>2015</v>
      </c>
      <c r="O113" s="5" t="str">
        <f>VLOOKUP(N113,NewPcLog!J:L,2)</f>
        <v>Olivine Bearing Gabbro</v>
      </c>
      <c r="P113" s="5">
        <f>VLOOKUP(N113,NewPcLog!J:L,3)</f>
        <v>4</v>
      </c>
      <c r="R113" s="8">
        <v>11.86</v>
      </c>
      <c r="S113" s="4">
        <v>206.21</v>
      </c>
      <c r="T113" s="4">
        <v>54.41</v>
      </c>
      <c r="U113" s="1">
        <v>0.19831000000000001</v>
      </c>
      <c r="Y113" s="5" t="s">
        <v>278</v>
      </c>
      <c r="Z113" s="5" t="s">
        <v>148</v>
      </c>
      <c r="AA113" s="5">
        <v>4</v>
      </c>
      <c r="AB113" s="5" t="s">
        <v>12</v>
      </c>
      <c r="AC113" s="5">
        <v>3.6</v>
      </c>
      <c r="AD113" s="6">
        <v>318.6</v>
      </c>
      <c r="AE113" s="6">
        <v>-36.4</v>
      </c>
      <c r="AF113" s="5">
        <v>40</v>
      </c>
      <c r="AG113" s="5">
        <v>80</v>
      </c>
      <c r="AH113" s="5">
        <v>0.0074</v>
      </c>
      <c r="AI113" s="5"/>
      <c r="AM113" s="48" t="s">
        <v>143</v>
      </c>
      <c r="AN113" s="48">
        <v>3</v>
      </c>
      <c r="AO113" s="48" t="s">
        <v>12</v>
      </c>
      <c r="AP113" s="48">
        <v>1.4</v>
      </c>
      <c r="AQ113" s="48">
        <v>200</v>
      </c>
      <c r="AR113" s="48">
        <v>56.5</v>
      </c>
      <c r="AS113" s="48">
        <v>0</v>
      </c>
      <c r="AT113" s="48">
        <v>10</v>
      </c>
      <c r="AU113" s="48">
        <v>0.1689</v>
      </c>
      <c r="AX113" s="18" t="s">
        <v>278</v>
      </c>
      <c r="AY113" s="18">
        <v>4.31</v>
      </c>
      <c r="AZ113" s="18">
        <v>4.69</v>
      </c>
      <c r="BB113" t="s">
        <v>278</v>
      </c>
      <c r="BC113" s="15">
        <f>BD113*(10/R113)*0.000001</f>
        <v>0.0013106239460370997</v>
      </c>
      <c r="BD113" s="4">
        <v>1554.4</v>
      </c>
      <c r="BE113" s="45">
        <v>0.0005</v>
      </c>
      <c r="BF113" s="14">
        <v>0.344156</v>
      </c>
      <c r="BG113" s="4">
        <v>230.3</v>
      </c>
      <c r="BH113" s="4">
        <v>57.6</v>
      </c>
      <c r="BI113" s="14">
        <v>0.334061</v>
      </c>
      <c r="BJ113" s="4">
        <v>66.5</v>
      </c>
      <c r="BK113" s="4">
        <v>31.4</v>
      </c>
      <c r="BL113" s="14">
        <v>0.321783</v>
      </c>
      <c r="BM113" s="4">
        <v>332</v>
      </c>
      <c r="BN113" s="4">
        <v>7.3</v>
      </c>
      <c r="BO113" s="3">
        <v>396.29</v>
      </c>
      <c r="BP113" s="3">
        <v>201.07</v>
      </c>
      <c r="BQ113" s="3">
        <v>297.43</v>
      </c>
      <c r="BR113" s="20">
        <f t="shared" si="29"/>
        <v>1.0695282224356166</v>
      </c>
      <c r="BS113" s="20">
        <f t="shared" si="30"/>
        <v>1.0381561487089126</v>
      </c>
      <c r="BT113" s="20">
        <f t="shared" si="31"/>
        <v>1.0302190318534639</v>
      </c>
      <c r="BU113" s="31">
        <f t="shared" si="32"/>
        <v>1.0696842673279099</v>
      </c>
      <c r="BV113" s="31">
        <f t="shared" si="33"/>
        <v>0.11417797565303962</v>
      </c>
      <c r="BW113" s="4">
        <f>IF((BM113-(AD113-180))&gt;360,(BM113-(AD113-180))-360,IF((BM113-(AD113-180))&lt;0,(BM113-(AD113-180))+360,(BM113-(AD113-180))))</f>
        <v>193.39999999999998</v>
      </c>
      <c r="BX113" s="4">
        <f>BN113</f>
        <v>7.3</v>
      </c>
      <c r="BY113" s="4">
        <f>IF((BJ113-(AD113-180))&gt;360,(BJ113-(AD113-180))-360,IF((BJ113-(AD113-180))&lt;0,(BJ113-(AD113-180))+360,(BJ113-(AD113-180))))</f>
        <v>287.9</v>
      </c>
      <c r="BZ113" s="4">
        <f>BK113</f>
        <v>31.4</v>
      </c>
      <c r="CA113" s="4">
        <f>IF((BG113-(AD113-180))&gt;360,(BG113-(AD113-180))-360,IF((BG113-(AD113-180))&lt;0,(BG113-(AD113-180))+360,(BG113-(AD113-180))))</f>
        <v>91.69999999999999</v>
      </c>
      <c r="CB113" s="4">
        <f>BH113</f>
        <v>57.6</v>
      </c>
    </row>
    <row r="114" spans="1:80" ht="12">
      <c r="A114" s="18">
        <v>304</v>
      </c>
      <c r="B114" s="18">
        <v>1309</v>
      </c>
      <c r="C114" s="18" t="s">
        <v>143</v>
      </c>
      <c r="D114" s="18">
        <v>55</v>
      </c>
      <c r="E114" s="18" t="s">
        <v>148</v>
      </c>
      <c r="F114" s="18">
        <v>3</v>
      </c>
      <c r="G114" s="18">
        <v>102</v>
      </c>
      <c r="H114" s="18">
        <v>104</v>
      </c>
      <c r="I114" s="18">
        <v>289.94</v>
      </c>
      <c r="J114" s="18">
        <v>12</v>
      </c>
      <c r="K114" s="18">
        <v>13</v>
      </c>
      <c r="L114" s="17" t="s">
        <v>109</v>
      </c>
      <c r="M114" s="17">
        <v>13</v>
      </c>
      <c r="N114" t="s">
        <v>2017</v>
      </c>
      <c r="O114" s="5" t="str">
        <f>VLOOKUP(N114,NewPcLog!J:L,2)</f>
        <v>Olivine Bearing Gabbro</v>
      </c>
      <c r="P114" s="5">
        <f>VLOOKUP(N114,NewPcLog!J:L,3)</f>
        <v>4</v>
      </c>
      <c r="R114" s="8">
        <v>11.48</v>
      </c>
      <c r="S114" s="4">
        <v>150.24</v>
      </c>
      <c r="T114" s="4">
        <v>43.31</v>
      </c>
      <c r="U114" s="1">
        <v>0.044884</v>
      </c>
      <c r="W114" t="s">
        <v>30</v>
      </c>
      <c r="Y114" s="5" t="s">
        <v>279</v>
      </c>
      <c r="Z114" s="5" t="s">
        <v>148</v>
      </c>
      <c r="AA114" s="5">
        <v>6</v>
      </c>
      <c r="AB114" s="5" t="s">
        <v>147</v>
      </c>
      <c r="AC114" s="5">
        <v>6.6</v>
      </c>
      <c r="AD114" s="6">
        <v>156.3</v>
      </c>
      <c r="AE114" s="6">
        <v>-39.4</v>
      </c>
      <c r="AF114" s="5">
        <v>520</v>
      </c>
      <c r="AG114" s="5">
        <v>570</v>
      </c>
      <c r="AH114" s="5">
        <v>0.0266</v>
      </c>
      <c r="AI114" s="5"/>
      <c r="AM114" s="48" t="s">
        <v>143</v>
      </c>
      <c r="AN114" s="48">
        <v>6</v>
      </c>
      <c r="AO114" s="48" t="s">
        <v>12</v>
      </c>
      <c r="AP114" s="48">
        <v>1.1</v>
      </c>
      <c r="AQ114" s="48">
        <v>142.4</v>
      </c>
      <c r="AR114" s="48">
        <v>74.3</v>
      </c>
      <c r="AS114" s="48">
        <v>0</v>
      </c>
      <c r="AT114" s="48">
        <v>300</v>
      </c>
      <c r="AU114" s="48">
        <v>0.039</v>
      </c>
      <c r="AX114" s="18" t="s">
        <v>279</v>
      </c>
      <c r="AY114" s="18">
        <v>546.46</v>
      </c>
      <c r="AZ114" s="18">
        <v>473.24</v>
      </c>
      <c r="BB114" t="s">
        <v>279</v>
      </c>
      <c r="BC114" s="15">
        <f>BD114*(10/R114)*0.000001</f>
        <v>0.0008640243902439024</v>
      </c>
      <c r="BD114" s="4">
        <v>991.9</v>
      </c>
      <c r="BE114" s="45">
        <v>0.00083</v>
      </c>
      <c r="BF114" s="14">
        <v>0.348693</v>
      </c>
      <c r="BG114" s="4">
        <v>34.3</v>
      </c>
      <c r="BH114" s="4">
        <v>0.9</v>
      </c>
      <c r="BI114" s="14">
        <v>0.334908</v>
      </c>
      <c r="BJ114" s="4">
        <v>124.5</v>
      </c>
      <c r="BK114" s="4">
        <v>13.9</v>
      </c>
      <c r="BL114" s="14">
        <v>0.316399</v>
      </c>
      <c r="BM114" s="4">
        <v>300.5</v>
      </c>
      <c r="BN114" s="4">
        <v>76</v>
      </c>
      <c r="BO114" s="3">
        <v>302.18</v>
      </c>
      <c r="BP114" s="3">
        <v>136.67</v>
      </c>
      <c r="BQ114" s="3">
        <v>246.4</v>
      </c>
      <c r="BR114" s="20">
        <f t="shared" si="29"/>
        <v>1.1020673263821945</v>
      </c>
      <c r="BS114" s="20">
        <f t="shared" si="30"/>
        <v>1.0584989206666267</v>
      </c>
      <c r="BT114" s="20">
        <f t="shared" si="31"/>
        <v>1.041160557526246</v>
      </c>
      <c r="BU114" s="31">
        <f t="shared" si="32"/>
        <v>1.1025817290840862</v>
      </c>
      <c r="BV114" s="31">
        <f t="shared" si="33"/>
        <v>0.16993675776292927</v>
      </c>
      <c r="BW114" s="4">
        <f>IF((BM114-(AD114-180))&gt;360,(BM114-(AD114-180))-360,IF((BM114-(AD114-180))&lt;0,(BM114-(AD114-180))+360,(BM114-(AD114-180))))</f>
        <v>324.2</v>
      </c>
      <c r="BX114" s="4">
        <f>BN114</f>
        <v>76</v>
      </c>
      <c r="BY114" s="4">
        <f>IF((BJ114-(AD114-180))&gt;360,(BJ114-(AD114-180))-360,IF((BJ114-(AD114-180))&lt;0,(BJ114-(AD114-180))+360,(BJ114-(AD114-180))))</f>
        <v>148.2</v>
      </c>
      <c r="BZ114" s="4">
        <f>BK114</f>
        <v>13.9</v>
      </c>
      <c r="CA114" s="4">
        <f>IF((BG114-(AD114-180))&gt;360,(BG114-(AD114-180))-360,IF((BG114-(AD114-180))&lt;0,(BG114-(AD114-180))+360,(BG114-(AD114-180))))</f>
        <v>57.999999999999986</v>
      </c>
      <c r="CB114" s="4">
        <f>BH114</f>
        <v>0.9</v>
      </c>
    </row>
    <row r="115" spans="1:74" ht="12">
      <c r="A115" s="18">
        <v>304</v>
      </c>
      <c r="B115" s="18">
        <v>1309</v>
      </c>
      <c r="C115" s="18" t="s">
        <v>143</v>
      </c>
      <c r="D115" s="18">
        <v>56</v>
      </c>
      <c r="E115" s="18" t="s">
        <v>148</v>
      </c>
      <c r="F115" s="18">
        <v>1</v>
      </c>
      <c r="G115" s="18">
        <v>30</v>
      </c>
      <c r="H115" s="18">
        <v>32</v>
      </c>
      <c r="I115" s="18">
        <v>291.1</v>
      </c>
      <c r="J115" s="18">
        <v>12</v>
      </c>
      <c r="K115" s="18">
        <v>4</v>
      </c>
      <c r="L115" s="17" t="s">
        <v>109</v>
      </c>
      <c r="M115" s="17">
        <v>4</v>
      </c>
      <c r="N115" t="s">
        <v>2033</v>
      </c>
      <c r="O115" s="5" t="str">
        <f>VLOOKUP(N115,NewPcLog!J:L,2)</f>
        <v>Dunite</v>
      </c>
      <c r="P115" s="5">
        <f>VLOOKUP(N115,NewPcLog!J:L,3)</f>
        <v>7</v>
      </c>
      <c r="Q115" t="s">
        <v>14</v>
      </c>
      <c r="R115" s="8">
        <v>11.73</v>
      </c>
      <c r="S115" s="4">
        <v>147.04</v>
      </c>
      <c r="T115" s="4">
        <v>5.06</v>
      </c>
      <c r="U115" s="1">
        <v>0.24394000000000002</v>
      </c>
      <c r="W115" t="s">
        <v>13</v>
      </c>
      <c r="Y115" s="56" t="s">
        <v>280</v>
      </c>
      <c r="Z115" s="56" t="s">
        <v>143</v>
      </c>
      <c r="AA115" s="56">
        <v>8</v>
      </c>
      <c r="AB115" s="56" t="s">
        <v>12</v>
      </c>
      <c r="AC115" s="56">
        <v>1.4</v>
      </c>
      <c r="AD115" s="57">
        <v>163.5</v>
      </c>
      <c r="AE115" s="57">
        <v>74.8</v>
      </c>
      <c r="AF115" s="56">
        <v>5</v>
      </c>
      <c r="AG115" s="56">
        <v>40</v>
      </c>
      <c r="AH115" s="56">
        <v>0.5767</v>
      </c>
      <c r="AI115" s="5"/>
      <c r="AQ115" s="48"/>
      <c r="AR115" s="48"/>
      <c r="AX115" s="18" t="s">
        <v>280</v>
      </c>
      <c r="AY115" s="18">
        <v>45.8</v>
      </c>
      <c r="AZ115" s="18">
        <v>5.55</v>
      </c>
      <c r="BB115" t="s">
        <v>280</v>
      </c>
      <c r="BC115" s="15">
        <f>BD115*(10/R115)*0.000001</f>
        <v>0.004778601875532822</v>
      </c>
      <c r="BD115" s="4">
        <v>5605.3</v>
      </c>
      <c r="BE115" s="45">
        <v>0.00017</v>
      </c>
      <c r="BF115" s="14">
        <v>0.340017</v>
      </c>
      <c r="BG115" s="4">
        <v>120.9</v>
      </c>
      <c r="BH115" s="4">
        <v>41.2</v>
      </c>
      <c r="BI115" s="14">
        <v>0.333268</v>
      </c>
      <c r="BJ115" s="4">
        <v>296.5</v>
      </c>
      <c r="BK115" s="4">
        <v>48.8</v>
      </c>
      <c r="BL115" s="14">
        <v>0.326714</v>
      </c>
      <c r="BM115" s="4">
        <v>29</v>
      </c>
      <c r="BN115" s="4">
        <v>2.2</v>
      </c>
      <c r="BO115" s="3">
        <v>1162.35</v>
      </c>
      <c r="BP115" s="3">
        <v>747.9</v>
      </c>
      <c r="BQ115" s="3">
        <v>705.25</v>
      </c>
      <c r="BR115" s="20">
        <f t="shared" si="29"/>
        <v>1.0407175694950324</v>
      </c>
      <c r="BS115" s="20">
        <f t="shared" si="30"/>
        <v>1.0200603586011008</v>
      </c>
      <c r="BT115" s="20">
        <f t="shared" si="31"/>
        <v>1.0202509691899613</v>
      </c>
      <c r="BU115" s="31">
        <f t="shared" si="32"/>
        <v>1.0407177212194407</v>
      </c>
      <c r="BV115" s="31">
        <f t="shared" si="33"/>
        <v>-0.004681596709622162</v>
      </c>
    </row>
    <row r="116" spans="1:80" ht="12">
      <c r="A116" s="18">
        <v>304</v>
      </c>
      <c r="B116" s="18">
        <v>1309</v>
      </c>
      <c r="C116" s="18" t="s">
        <v>143</v>
      </c>
      <c r="D116" s="18">
        <v>56</v>
      </c>
      <c r="E116" s="18" t="s">
        <v>148</v>
      </c>
      <c r="F116" s="18">
        <v>2</v>
      </c>
      <c r="G116" s="18">
        <v>108</v>
      </c>
      <c r="H116" s="18">
        <v>110</v>
      </c>
      <c r="I116" s="18">
        <v>292.98</v>
      </c>
      <c r="J116" s="17">
        <v>12</v>
      </c>
      <c r="K116" s="17" t="s">
        <v>115</v>
      </c>
      <c r="L116" s="17" t="s">
        <v>109</v>
      </c>
      <c r="M116" s="17">
        <v>4</v>
      </c>
      <c r="N116" t="s">
        <v>2040</v>
      </c>
      <c r="O116" s="5" t="str">
        <f>VLOOKUP(N116,NewPcLog!J:L,2)</f>
        <v>Gabbroic Dike</v>
      </c>
      <c r="P116" s="5">
        <f>VLOOKUP(N116,NewPcLog!J:L,3)</f>
        <v>4</v>
      </c>
      <c r="Q116" t="s">
        <v>14</v>
      </c>
      <c r="R116" s="8">
        <v>11.48</v>
      </c>
      <c r="S116" s="4">
        <v>59.78</v>
      </c>
      <c r="T116" s="4">
        <v>65.51</v>
      </c>
      <c r="U116" s="1">
        <v>2.2649</v>
      </c>
      <c r="W116" t="s">
        <v>13</v>
      </c>
      <c r="Y116" s="5" t="s">
        <v>281</v>
      </c>
      <c r="Z116" s="5" t="s">
        <v>148</v>
      </c>
      <c r="AA116" s="5">
        <v>5</v>
      </c>
      <c r="AB116" s="5" t="s">
        <v>12</v>
      </c>
      <c r="AC116" s="5">
        <v>3.2</v>
      </c>
      <c r="AD116" s="6">
        <v>63.2</v>
      </c>
      <c r="AE116" s="6">
        <v>-38.5</v>
      </c>
      <c r="AF116" s="5">
        <v>20</v>
      </c>
      <c r="AG116" s="5">
        <v>40</v>
      </c>
      <c r="AH116" s="5">
        <v>0.4302</v>
      </c>
      <c r="AI116" s="5"/>
      <c r="AM116" s="48" t="s">
        <v>143</v>
      </c>
      <c r="AN116" s="48">
        <v>3</v>
      </c>
      <c r="AO116" s="48" t="s">
        <v>12</v>
      </c>
      <c r="AP116" s="48">
        <v>3.4</v>
      </c>
      <c r="AQ116" s="48">
        <v>26.7</v>
      </c>
      <c r="AR116" s="48">
        <v>87.1</v>
      </c>
      <c r="AS116" s="48">
        <v>0</v>
      </c>
      <c r="AT116" s="48">
        <v>10</v>
      </c>
      <c r="AU116" s="48">
        <v>2.4273</v>
      </c>
      <c r="AX116" s="18" t="s">
        <v>281</v>
      </c>
      <c r="AY116" s="18">
        <v>4.59</v>
      </c>
      <c r="AZ116" s="18">
        <v>6.33</v>
      </c>
      <c r="BB116" t="s">
        <v>281</v>
      </c>
      <c r="BC116" s="15">
        <f>BD116*(10/R116)*0.000001</f>
        <v>0.017317073170731705</v>
      </c>
      <c r="BD116" s="4">
        <v>19880</v>
      </c>
      <c r="BE116" s="45">
        <v>0.00019</v>
      </c>
      <c r="BF116" s="14">
        <v>0.358786</v>
      </c>
      <c r="BG116" s="4">
        <v>293.5</v>
      </c>
      <c r="BH116" s="4">
        <v>19</v>
      </c>
      <c r="BI116" s="14">
        <v>0.339289</v>
      </c>
      <c r="BJ116" s="4">
        <v>27.8</v>
      </c>
      <c r="BK116" s="4">
        <v>12.4</v>
      </c>
      <c r="BL116" s="14">
        <v>0.301925</v>
      </c>
      <c r="BM116" s="4">
        <v>149.1</v>
      </c>
      <c r="BN116" s="4">
        <v>67</v>
      </c>
      <c r="BO116" s="3">
        <v>9999.9</v>
      </c>
      <c r="BP116" s="3">
        <v>5070.14</v>
      </c>
      <c r="BQ116" s="3">
        <v>9999.9</v>
      </c>
      <c r="BR116" s="20">
        <f t="shared" si="29"/>
        <v>1.1883282272087439</v>
      </c>
      <c r="BS116" s="20">
        <f t="shared" si="30"/>
        <v>1.1237525875631367</v>
      </c>
      <c r="BT116" s="20">
        <f t="shared" si="31"/>
        <v>1.0574642856090235</v>
      </c>
      <c r="BU116" s="31">
        <f t="shared" si="32"/>
        <v>1.1925357115889965</v>
      </c>
      <c r="BV116" s="31">
        <f t="shared" si="33"/>
        <v>0.3523653584541508</v>
      </c>
      <c r="BW116" s="4">
        <f>IF((BM116-(AD116-180))&gt;360,(BM116-(AD116-180))-360,IF((BM116-(AD116-180))&lt;0,(BM116-(AD116-180))+360,(BM116-(AD116-180))))</f>
        <v>265.9</v>
      </c>
      <c r="BX116" s="4">
        <f>BN116</f>
        <v>67</v>
      </c>
      <c r="BY116" s="4">
        <f>IF((BJ116-(AD116-180))&gt;360,(BJ116-(AD116-180))-360,IF((BJ116-(AD116-180))&lt;0,(BJ116-(AD116-180))+360,(BJ116-(AD116-180))))</f>
        <v>144.6</v>
      </c>
      <c r="BZ116" s="4">
        <f>BK116</f>
        <v>12.4</v>
      </c>
      <c r="CA116" s="4">
        <f>IF((BG116-(AD116-180))&gt;360,(BG116-(AD116-180))-360,IF((BG116-(AD116-180))&lt;0,(BG116-(AD116-180))+360,(BG116-(AD116-180))))</f>
        <v>50.30000000000001</v>
      </c>
      <c r="CB116" s="4">
        <f>BH116</f>
        <v>19</v>
      </c>
    </row>
    <row r="117" spans="1:54" ht="12">
      <c r="A117" s="18">
        <v>304</v>
      </c>
      <c r="B117" s="18">
        <v>1309</v>
      </c>
      <c r="C117" s="18" t="s">
        <v>143</v>
      </c>
      <c r="D117" s="18">
        <v>56</v>
      </c>
      <c r="E117" s="18" t="s">
        <v>148</v>
      </c>
      <c r="F117" s="18">
        <v>3</v>
      </c>
      <c r="G117" s="18">
        <v>94</v>
      </c>
      <c r="H117" s="18">
        <v>96</v>
      </c>
      <c r="I117" s="18">
        <v>294.28</v>
      </c>
      <c r="J117" s="17">
        <v>12</v>
      </c>
      <c r="K117" s="17">
        <v>9</v>
      </c>
      <c r="L117" s="17" t="s">
        <v>109</v>
      </c>
      <c r="M117" s="17">
        <v>9</v>
      </c>
      <c r="N117" t="s">
        <v>2489</v>
      </c>
      <c r="O117" s="5" t="str">
        <f>VLOOKUP(N117,NewPcLog!J:L,2)</f>
        <v>Olivine Bearing Gabbro</v>
      </c>
      <c r="P117" s="5">
        <f>VLOOKUP(N117,NewPcLog!J:L,3)</f>
        <v>4</v>
      </c>
      <c r="AI117" s="5"/>
      <c r="AQ117" s="48"/>
      <c r="AR117" s="48"/>
      <c r="AY117" s="18"/>
      <c r="AZ117" s="18"/>
      <c r="BB117" t="s">
        <v>282</v>
      </c>
    </row>
    <row r="118" spans="1:80" ht="12">
      <c r="A118" s="18">
        <v>304</v>
      </c>
      <c r="B118" s="18">
        <v>1309</v>
      </c>
      <c r="C118" s="18" t="s">
        <v>143</v>
      </c>
      <c r="D118" s="18">
        <v>57</v>
      </c>
      <c r="E118" s="18" t="s">
        <v>148</v>
      </c>
      <c r="F118" s="18">
        <v>2</v>
      </c>
      <c r="G118" s="18">
        <v>7</v>
      </c>
      <c r="H118" s="18">
        <v>9</v>
      </c>
      <c r="I118" s="18">
        <v>297.05</v>
      </c>
      <c r="J118" s="18">
        <v>12</v>
      </c>
      <c r="K118" s="18">
        <v>1</v>
      </c>
      <c r="L118" s="17" t="s">
        <v>109</v>
      </c>
      <c r="M118" s="17">
        <v>1</v>
      </c>
      <c r="N118" t="s">
        <v>1796</v>
      </c>
      <c r="O118" s="5" t="str">
        <f>VLOOKUP(N118,NewPcLog!J:L,2)</f>
        <v>Olivine Bearing Gabbro</v>
      </c>
      <c r="P118" s="5">
        <f>VLOOKUP(N118,NewPcLog!J:L,3)</f>
        <v>4</v>
      </c>
      <c r="R118" s="8">
        <v>10.85</v>
      </c>
      <c r="S118" s="4">
        <v>48.53</v>
      </c>
      <c r="T118" s="4">
        <v>67.19</v>
      </c>
      <c r="U118" s="1">
        <v>0.24450000000000002</v>
      </c>
      <c r="W118" t="s">
        <v>30</v>
      </c>
      <c r="Y118" s="5" t="s">
        <v>283</v>
      </c>
      <c r="Z118" s="5" t="s">
        <v>148</v>
      </c>
      <c r="AA118" s="5">
        <v>5</v>
      </c>
      <c r="AB118" s="5" t="s">
        <v>12</v>
      </c>
      <c r="AC118" s="5">
        <v>1.8</v>
      </c>
      <c r="AD118" s="6">
        <v>20.1</v>
      </c>
      <c r="AE118" s="6">
        <v>-40.5</v>
      </c>
      <c r="AF118" s="5">
        <v>560</v>
      </c>
      <c r="AG118" s="5">
        <v>600</v>
      </c>
      <c r="AH118" s="5">
        <v>0.1078</v>
      </c>
      <c r="AI118" s="5"/>
      <c r="AM118" s="48" t="s">
        <v>143</v>
      </c>
      <c r="AN118" s="48">
        <v>11</v>
      </c>
      <c r="AO118" s="48" t="s">
        <v>12</v>
      </c>
      <c r="AP118" s="48">
        <v>1.5</v>
      </c>
      <c r="AQ118" s="48">
        <v>140.8</v>
      </c>
      <c r="AR118" s="48">
        <v>79.1</v>
      </c>
      <c r="AS118" s="48">
        <v>0</v>
      </c>
      <c r="AT118" s="48">
        <v>500</v>
      </c>
      <c r="AU118" s="48">
        <v>0.32</v>
      </c>
      <c r="AX118" s="18" t="s">
        <v>283</v>
      </c>
      <c r="AY118" s="18">
        <v>184.67</v>
      </c>
      <c r="AZ118" s="18">
        <v>308.03</v>
      </c>
      <c r="BB118" t="s">
        <v>283</v>
      </c>
      <c r="BC118" s="15">
        <f aca="true" t="shared" si="34" ref="BC118:BC151">BD118*(10/R118)*0.000001</f>
        <v>0.002564331797235023</v>
      </c>
      <c r="BD118" s="4">
        <v>2782.3</v>
      </c>
      <c r="BE118" s="45">
        <v>0.00037</v>
      </c>
      <c r="BF118" s="14">
        <v>0.35373</v>
      </c>
      <c r="BG118" s="4">
        <v>103.2</v>
      </c>
      <c r="BH118" s="4">
        <v>26.9</v>
      </c>
      <c r="BI118" s="14">
        <v>0.341239</v>
      </c>
      <c r="BJ118" s="4">
        <v>244.5</v>
      </c>
      <c r="BK118" s="4">
        <v>57</v>
      </c>
      <c r="BL118" s="14">
        <v>0.305031</v>
      </c>
      <c r="BM118" s="4">
        <v>3.9</v>
      </c>
      <c r="BN118" s="4">
        <v>17.7</v>
      </c>
      <c r="BO118" s="3">
        <v>3749.07</v>
      </c>
      <c r="BP118" s="3">
        <v>571.41</v>
      </c>
      <c r="BQ118" s="3">
        <v>4801.68</v>
      </c>
      <c r="BR118" s="20">
        <f aca="true" t="shared" si="35" ref="BR118:BR151">BF118/BL118</f>
        <v>1.1596526254708537</v>
      </c>
      <c r="BS118" s="20">
        <f aca="true" t="shared" si="36" ref="BS118:BS151">BI118/BL118</f>
        <v>1.1187026892348648</v>
      </c>
      <c r="BT118" s="20">
        <f aca="true" t="shared" si="37" ref="BT118:BT151">BF118/BI118</f>
        <v>1.036604842939992</v>
      </c>
      <c r="BU118" s="31">
        <f aca="true" t="shared" si="38" ref="BU118:BU151">EXP(SQRT(2*((LN(BF118)-(LN(BF118)+LN(BI118)+LN(BL118))/3)^2+(LN(BI118)-(LN(BF118)+LN(BI118)+LN(BL118))/3)^2+(LN(BL118)-(LN(BF118)+LN(BI118)+LN(BL118))/3)^2)))</f>
        <v>1.1670964577608955</v>
      </c>
      <c r="BV118" s="31">
        <f aca="true" t="shared" si="39" ref="BV118:BV151">(2*LN(BI118)-LN(BF118)-LN(BL118))/(LN(BF118)-LN(BL118))</f>
        <v>0.5145736229900899</v>
      </c>
      <c r="BW118" s="4">
        <f>IF((BM118-(AD118-180))&gt;360,(BM118-(AD118-180))-360,IF((BM118-(AD118-180))&lt;0,(BM118-(AD118-180))+360,(BM118-(AD118-180))))</f>
        <v>163.8</v>
      </c>
      <c r="BX118" s="4">
        <f>BN118</f>
        <v>17.7</v>
      </c>
      <c r="BY118" s="4">
        <f>IF((BJ118-(AD118-180))&gt;360,(BJ118-(AD118-180))-360,IF((BJ118-(AD118-180))&lt;0,(BJ118-(AD118-180))+360,(BJ118-(AD118-180))))</f>
        <v>44.39999999999998</v>
      </c>
      <c r="BZ118" s="4">
        <f>BK118</f>
        <v>57</v>
      </c>
      <c r="CA118" s="4">
        <f>IF((BG118-(AD118-180))&gt;360,(BG118-(AD118-180))-360,IF((BG118-(AD118-180))&lt;0,(BG118-(AD118-180))+360,(BG118-(AD118-180))))</f>
        <v>263.1</v>
      </c>
      <c r="CB118" s="4">
        <f>BH118</f>
        <v>26.9</v>
      </c>
    </row>
    <row r="119" spans="1:80" ht="12">
      <c r="A119" s="18">
        <v>304</v>
      </c>
      <c r="B119" s="18">
        <v>1309</v>
      </c>
      <c r="C119" s="18" t="s">
        <v>143</v>
      </c>
      <c r="D119" s="18">
        <v>57</v>
      </c>
      <c r="E119" s="18" t="s">
        <v>148</v>
      </c>
      <c r="F119" s="18">
        <v>2</v>
      </c>
      <c r="G119" s="18">
        <v>120</v>
      </c>
      <c r="H119" s="18">
        <v>122</v>
      </c>
      <c r="I119" s="18">
        <v>298.18</v>
      </c>
      <c r="J119" s="17">
        <v>12</v>
      </c>
      <c r="K119" s="17" t="s">
        <v>91</v>
      </c>
      <c r="L119" s="17" t="s">
        <v>109</v>
      </c>
      <c r="M119" s="17">
        <v>5</v>
      </c>
      <c r="N119" t="s">
        <v>1800</v>
      </c>
      <c r="O119" s="5" t="str">
        <f>VLOOKUP(N119,NewPcLog!J:L,2)</f>
        <v>Olivine Bearing Gabbro</v>
      </c>
      <c r="P119" s="5">
        <f>VLOOKUP(N119,NewPcLog!J:L,3)</f>
        <v>4</v>
      </c>
      <c r="R119" s="8">
        <v>10</v>
      </c>
      <c r="S119" s="4">
        <v>49.2</v>
      </c>
      <c r="T119" s="4">
        <v>74.16</v>
      </c>
      <c r="U119" s="1">
        <v>0.05303600000000001</v>
      </c>
      <c r="Y119" s="5" t="s">
        <v>284</v>
      </c>
      <c r="Z119" s="5" t="s">
        <v>148</v>
      </c>
      <c r="AA119" s="5">
        <v>7</v>
      </c>
      <c r="AB119" s="5" t="s">
        <v>12</v>
      </c>
      <c r="AC119" s="5">
        <v>6.4</v>
      </c>
      <c r="AD119" s="6">
        <v>14.1</v>
      </c>
      <c r="AE119" s="6">
        <v>-59.2</v>
      </c>
      <c r="AF119" s="5">
        <v>25</v>
      </c>
      <c r="AG119" s="5">
        <v>80</v>
      </c>
      <c r="AH119" s="5">
        <v>0.0146</v>
      </c>
      <c r="AI119" s="5"/>
      <c r="AM119" s="48" t="s">
        <v>143</v>
      </c>
      <c r="AN119" s="48">
        <v>4</v>
      </c>
      <c r="AO119" s="48" t="s">
        <v>12</v>
      </c>
      <c r="AP119" s="48">
        <v>1.3</v>
      </c>
      <c r="AQ119" s="48">
        <v>111.5</v>
      </c>
      <c r="AR119" s="48">
        <v>84.9</v>
      </c>
      <c r="AS119" s="48">
        <v>0</v>
      </c>
      <c r="AT119" s="48">
        <v>15</v>
      </c>
      <c r="AU119" s="48">
        <v>0.0702</v>
      </c>
      <c r="AX119" s="18" t="s">
        <v>284</v>
      </c>
      <c r="AY119" s="18">
        <v>3.27</v>
      </c>
      <c r="AZ119" s="18">
        <v>4.85</v>
      </c>
      <c r="BB119" t="s">
        <v>284</v>
      </c>
      <c r="BC119" s="15">
        <f t="shared" si="34"/>
        <v>0.0006032</v>
      </c>
      <c r="BD119" s="4">
        <v>603.2</v>
      </c>
      <c r="BE119" s="45">
        <v>0.00152</v>
      </c>
      <c r="BF119" s="14">
        <v>0.348002</v>
      </c>
      <c r="BG119" s="4">
        <v>352.2</v>
      </c>
      <c r="BH119" s="4">
        <v>77.3</v>
      </c>
      <c r="BI119" s="14">
        <v>0.334085</v>
      </c>
      <c r="BJ119" s="4">
        <v>248.8</v>
      </c>
      <c r="BK119" s="4">
        <v>3</v>
      </c>
      <c r="BL119" s="14">
        <v>0.317914</v>
      </c>
      <c r="BM119" s="4">
        <v>158.1</v>
      </c>
      <c r="BN119" s="4">
        <v>12.3</v>
      </c>
      <c r="BO119" s="3">
        <v>78.16</v>
      </c>
      <c r="BP119" s="3">
        <v>41.73</v>
      </c>
      <c r="BQ119" s="3">
        <v>56.34</v>
      </c>
      <c r="BR119" s="20">
        <f t="shared" si="35"/>
        <v>1.094641947193266</v>
      </c>
      <c r="BS119" s="20">
        <f t="shared" si="36"/>
        <v>1.0508659574601937</v>
      </c>
      <c r="BT119" s="20">
        <f t="shared" si="37"/>
        <v>1.0416570633222082</v>
      </c>
      <c r="BU119" s="31">
        <f t="shared" si="38"/>
        <v>1.0947981359429722</v>
      </c>
      <c r="BV119" s="31">
        <f t="shared" si="39"/>
        <v>0.09733529984679487</v>
      </c>
      <c r="BW119" s="4">
        <f>IF((BM119-(AD119-180))&gt;360,(BM119-(AD119-180))-360,IF((BM119-(AD119-180))&lt;0,(BM119-(AD119-180))+360,(BM119-(AD119-180))))</f>
        <v>324</v>
      </c>
      <c r="BX119" s="4">
        <f>BN119</f>
        <v>12.3</v>
      </c>
      <c r="BY119" s="4">
        <f>IF((BJ119-(AD119-180))&gt;360,(BJ119-(AD119-180))-360,IF((BJ119-(AD119-180))&lt;0,(BJ119-(AD119-180))+360,(BJ119-(AD119-180))))</f>
        <v>54.700000000000045</v>
      </c>
      <c r="BZ119" s="4">
        <f>BK119</f>
        <v>3</v>
      </c>
      <c r="CA119" s="4">
        <f>IF((BG119-(AD119-180))&gt;360,(BG119-(AD119-180))-360,IF((BG119-(AD119-180))&lt;0,(BG119-(AD119-180))+360,(BG119-(AD119-180))))</f>
        <v>158.10000000000002</v>
      </c>
      <c r="CB119" s="4">
        <f>BH119</f>
        <v>77.3</v>
      </c>
    </row>
    <row r="120" spans="1:74" ht="12">
      <c r="A120" s="18">
        <v>304</v>
      </c>
      <c r="B120" s="18">
        <v>1309</v>
      </c>
      <c r="C120" s="18" t="s">
        <v>143</v>
      </c>
      <c r="D120" s="18">
        <v>59</v>
      </c>
      <c r="E120" s="18" t="s">
        <v>148</v>
      </c>
      <c r="F120" s="18">
        <v>3</v>
      </c>
      <c r="G120" s="18">
        <v>102</v>
      </c>
      <c r="H120" s="18">
        <v>104</v>
      </c>
      <c r="I120" s="18">
        <v>309.02</v>
      </c>
      <c r="J120" s="18">
        <v>12</v>
      </c>
      <c r="K120" s="18" t="s">
        <v>114</v>
      </c>
      <c r="L120" s="17" t="s">
        <v>109</v>
      </c>
      <c r="M120" s="17">
        <v>1</v>
      </c>
      <c r="N120" t="s">
        <v>2118</v>
      </c>
      <c r="O120" s="5" t="str">
        <f>VLOOKUP(N120,NewPcLog!J:L,2)</f>
        <v>Olivine Bearing Gabbro</v>
      </c>
      <c r="P120" s="5">
        <f>VLOOKUP(N120,NewPcLog!J:L,3)</f>
        <v>4</v>
      </c>
      <c r="Q120" t="s">
        <v>14</v>
      </c>
      <c r="R120" s="8">
        <v>11.48</v>
      </c>
      <c r="S120" s="4">
        <v>222.43</v>
      </c>
      <c r="T120" s="4">
        <v>74.49</v>
      </c>
      <c r="U120" s="1">
        <v>1.7509000000000001</v>
      </c>
      <c r="W120" t="s">
        <v>13</v>
      </c>
      <c r="Y120" s="56" t="s">
        <v>285</v>
      </c>
      <c r="Z120" s="56" t="s">
        <v>143</v>
      </c>
      <c r="AA120" s="56">
        <v>4</v>
      </c>
      <c r="AB120" s="56" t="s">
        <v>12</v>
      </c>
      <c r="AC120" s="56">
        <v>1.8</v>
      </c>
      <c r="AD120" s="57">
        <v>216.7</v>
      </c>
      <c r="AE120" s="57">
        <v>75.5</v>
      </c>
      <c r="AF120" s="56">
        <v>0</v>
      </c>
      <c r="AG120" s="56">
        <v>15</v>
      </c>
      <c r="AH120" s="56">
        <v>1.7318</v>
      </c>
      <c r="AI120" s="5"/>
      <c r="AQ120" s="48"/>
      <c r="AR120" s="48"/>
      <c r="AX120" s="18" t="s">
        <v>285</v>
      </c>
      <c r="AY120" s="18">
        <v>3.85</v>
      </c>
      <c r="AZ120" s="18">
        <v>4</v>
      </c>
      <c r="BB120" t="s">
        <v>285</v>
      </c>
      <c r="BC120" s="15">
        <f t="shared" si="34"/>
        <v>0.008282839721254355</v>
      </c>
      <c r="BD120" s="4">
        <v>9508.7</v>
      </c>
      <c r="BE120" s="45">
        <v>0.00018</v>
      </c>
      <c r="BF120" s="14">
        <v>0.348589</v>
      </c>
      <c r="BG120" s="4">
        <v>295</v>
      </c>
      <c r="BH120" s="4">
        <v>37.2</v>
      </c>
      <c r="BI120" s="14">
        <v>0.335423</v>
      </c>
      <c r="BJ120" s="4">
        <v>178</v>
      </c>
      <c r="BK120" s="4">
        <v>30.9</v>
      </c>
      <c r="BL120" s="14">
        <v>0.315988</v>
      </c>
      <c r="BM120" s="4">
        <v>60.7</v>
      </c>
      <c r="BN120" s="4">
        <v>37.6</v>
      </c>
      <c r="BO120" s="3">
        <v>6566.5</v>
      </c>
      <c r="BP120" s="3">
        <v>2645.1</v>
      </c>
      <c r="BQ120" s="3">
        <v>5762.83</v>
      </c>
      <c r="BR120" s="20">
        <f t="shared" si="35"/>
        <v>1.1031716394293454</v>
      </c>
      <c r="BS120" s="20">
        <f t="shared" si="36"/>
        <v>1.061505500208869</v>
      </c>
      <c r="BT120" s="20">
        <f t="shared" si="37"/>
        <v>1.0392519296530052</v>
      </c>
      <c r="BU120" s="31">
        <f t="shared" si="38"/>
        <v>1.1040092787679932</v>
      </c>
      <c r="BV120" s="31">
        <f t="shared" si="39"/>
        <v>0.21577727125185145</v>
      </c>
    </row>
    <row r="121" spans="1:80" ht="12">
      <c r="A121" s="18">
        <v>304</v>
      </c>
      <c r="B121" s="18">
        <v>1309</v>
      </c>
      <c r="C121" s="18" t="s">
        <v>143</v>
      </c>
      <c r="D121" s="18">
        <v>60</v>
      </c>
      <c r="E121" s="18" t="s">
        <v>148</v>
      </c>
      <c r="F121" s="18">
        <v>1</v>
      </c>
      <c r="G121" s="18">
        <v>52</v>
      </c>
      <c r="H121" s="18">
        <v>54</v>
      </c>
      <c r="I121" s="18">
        <v>310.52</v>
      </c>
      <c r="J121" s="18">
        <v>12</v>
      </c>
      <c r="K121" s="18">
        <v>1</v>
      </c>
      <c r="L121" s="17" t="s">
        <v>109</v>
      </c>
      <c r="M121" s="17">
        <v>1</v>
      </c>
      <c r="N121" t="s">
        <v>2123</v>
      </c>
      <c r="O121" s="5" t="str">
        <f>VLOOKUP(N121,NewPcLog!J:L,2)</f>
        <v>Olivine Bearing Gabbro</v>
      </c>
      <c r="P121" s="5">
        <f>VLOOKUP(N121,NewPcLog!J:L,3)</f>
        <v>4</v>
      </c>
      <c r="R121" s="8">
        <v>10.97</v>
      </c>
      <c r="S121" s="4">
        <v>248.61</v>
      </c>
      <c r="T121" s="4">
        <v>34.41</v>
      </c>
      <c r="U121" s="1">
        <v>0.08821000000000001</v>
      </c>
      <c r="W121" t="s">
        <v>30</v>
      </c>
      <c r="Y121" s="5" t="s">
        <v>286</v>
      </c>
      <c r="Z121" s="5" t="s">
        <v>148</v>
      </c>
      <c r="AA121" s="5">
        <v>4</v>
      </c>
      <c r="AB121" s="5" t="s">
        <v>12</v>
      </c>
      <c r="AC121" s="5">
        <v>1</v>
      </c>
      <c r="AD121" s="6">
        <v>234.4</v>
      </c>
      <c r="AE121" s="6">
        <v>-25.8</v>
      </c>
      <c r="AF121" s="5">
        <v>570</v>
      </c>
      <c r="AG121" s="5">
        <v>600</v>
      </c>
      <c r="AH121" s="5">
        <v>0.0489</v>
      </c>
      <c r="AI121" s="5"/>
      <c r="AM121" s="48" t="s">
        <v>143</v>
      </c>
      <c r="AN121" s="48">
        <v>6</v>
      </c>
      <c r="AO121" s="48" t="s">
        <v>12</v>
      </c>
      <c r="AP121" s="48">
        <v>3.2</v>
      </c>
      <c r="AQ121" s="48">
        <v>297</v>
      </c>
      <c r="AR121" s="48">
        <v>82.7</v>
      </c>
      <c r="AS121" s="48">
        <v>0</v>
      </c>
      <c r="AT121" s="48">
        <v>300</v>
      </c>
      <c r="AU121" s="48">
        <v>0.0518</v>
      </c>
      <c r="AX121" s="18" t="s">
        <v>286</v>
      </c>
      <c r="AY121" s="18">
        <v>573.58</v>
      </c>
      <c r="AZ121" s="18">
        <v>516.32</v>
      </c>
      <c r="BB121" t="s">
        <v>286</v>
      </c>
      <c r="BC121" s="15">
        <f t="shared" si="34"/>
        <v>0.0006661804922515951</v>
      </c>
      <c r="BD121" s="4">
        <v>730.8</v>
      </c>
      <c r="BE121" s="45">
        <v>0.00089</v>
      </c>
      <c r="BF121" s="14">
        <v>0.349323</v>
      </c>
      <c r="BG121" s="4">
        <v>338.5</v>
      </c>
      <c r="BH121" s="4">
        <v>16.8</v>
      </c>
      <c r="BI121" s="14">
        <v>0.341318</v>
      </c>
      <c r="BJ121" s="4">
        <v>69.5</v>
      </c>
      <c r="BK121" s="4">
        <v>3.4</v>
      </c>
      <c r="BL121" s="14">
        <v>0.309359</v>
      </c>
      <c r="BM121" s="4">
        <v>170.6</v>
      </c>
      <c r="BN121" s="4">
        <v>72.8</v>
      </c>
      <c r="BO121" s="3">
        <v>449.79</v>
      </c>
      <c r="BP121" s="3">
        <v>40.29</v>
      </c>
      <c r="BQ121" s="3">
        <v>642.2</v>
      </c>
      <c r="BR121" s="20">
        <f t="shared" si="35"/>
        <v>1.1291832466487155</v>
      </c>
      <c r="BS121" s="20">
        <f t="shared" si="36"/>
        <v>1.103307160936</v>
      </c>
      <c r="BT121" s="20">
        <f t="shared" si="37"/>
        <v>1.0234532019993086</v>
      </c>
      <c r="BU121" s="31">
        <f t="shared" si="38"/>
        <v>1.1376964195441914</v>
      </c>
      <c r="BV121" s="31">
        <f t="shared" si="39"/>
        <v>0.6183796607051455</v>
      </c>
      <c r="BW121" s="4">
        <f>IF((BM121-(AD121-180))&gt;360,(BM121-(AD121-180))-360,IF((BM121-(AD121-180))&lt;0,(BM121-(AD121-180))+360,(BM121-(AD121-180))))</f>
        <v>116.19999999999999</v>
      </c>
      <c r="BX121" s="4">
        <f>BN121</f>
        <v>72.8</v>
      </c>
      <c r="BY121" s="4">
        <f>IF((BJ121-(AD121-180))&gt;360,(BJ121-(AD121-180))-360,IF((BJ121-(AD121-180))&lt;0,(BJ121-(AD121-180))+360,(BJ121-(AD121-180))))</f>
        <v>15.099999999999994</v>
      </c>
      <c r="BZ121" s="4">
        <f>BK121</f>
        <v>3.4</v>
      </c>
      <c r="CA121" s="4">
        <f>IF((BG121-(AD121-180))&gt;360,(BG121-(AD121-180))-360,IF((BG121-(AD121-180))&lt;0,(BG121-(AD121-180))+360,(BG121-(AD121-180))))</f>
        <v>284.1</v>
      </c>
      <c r="CB121" s="4">
        <f>BH121</f>
        <v>16.8</v>
      </c>
    </row>
    <row r="122" spans="1:74" ht="12">
      <c r="A122" s="18">
        <v>304</v>
      </c>
      <c r="B122" s="18">
        <v>1309</v>
      </c>
      <c r="C122" s="18" t="s">
        <v>143</v>
      </c>
      <c r="D122" s="18">
        <v>60</v>
      </c>
      <c r="E122" s="18" t="s">
        <v>148</v>
      </c>
      <c r="F122" s="18">
        <v>2</v>
      </c>
      <c r="G122" s="18">
        <v>43</v>
      </c>
      <c r="H122" s="18">
        <v>45</v>
      </c>
      <c r="I122" s="18">
        <v>311.76</v>
      </c>
      <c r="J122" s="18">
        <v>12</v>
      </c>
      <c r="K122" s="18">
        <v>3</v>
      </c>
      <c r="L122" s="17" t="s">
        <v>109</v>
      </c>
      <c r="M122" s="17">
        <v>3</v>
      </c>
      <c r="N122" t="s">
        <v>2131</v>
      </c>
      <c r="O122" s="5" t="str">
        <f>VLOOKUP(N122,NewPcLog!J:L,2)</f>
        <v>Dunite Cumulate</v>
      </c>
      <c r="P122" s="5">
        <f>VLOOKUP(N122,NewPcLog!J:L,3)</f>
        <v>7</v>
      </c>
      <c r="Q122" t="s">
        <v>14</v>
      </c>
      <c r="R122" s="8">
        <v>10.22</v>
      </c>
      <c r="S122" s="4">
        <v>234.42</v>
      </c>
      <c r="T122" s="4">
        <v>74.86</v>
      </c>
      <c r="U122" s="1">
        <v>20.885</v>
      </c>
      <c r="W122" t="s">
        <v>13</v>
      </c>
      <c r="Y122" s="56" t="s">
        <v>287</v>
      </c>
      <c r="Z122" s="56" t="s">
        <v>143</v>
      </c>
      <c r="AA122" s="56">
        <v>5</v>
      </c>
      <c r="AB122" s="56" t="s">
        <v>12</v>
      </c>
      <c r="AC122" s="56">
        <v>1.5</v>
      </c>
      <c r="AD122" s="57">
        <v>232</v>
      </c>
      <c r="AE122" s="57">
        <v>76.5</v>
      </c>
      <c r="AF122" s="56">
        <v>0</v>
      </c>
      <c r="AG122" s="56">
        <v>20</v>
      </c>
      <c r="AH122" s="56">
        <v>20.3633</v>
      </c>
      <c r="AI122" s="5"/>
      <c r="AQ122" s="48"/>
      <c r="AR122" s="48"/>
      <c r="AX122" s="18" t="s">
        <v>287</v>
      </c>
      <c r="AY122" s="18">
        <v>4.62</v>
      </c>
      <c r="AZ122" s="18">
        <v>6</v>
      </c>
      <c r="BB122" t="s">
        <v>287</v>
      </c>
      <c r="BC122" s="15">
        <f t="shared" si="34"/>
        <v>0.08649706457925635</v>
      </c>
      <c r="BD122" s="4">
        <v>88400</v>
      </c>
      <c r="BE122" s="45">
        <v>0.00024</v>
      </c>
      <c r="BF122" s="14">
        <v>0.355547</v>
      </c>
      <c r="BG122" s="4">
        <v>267.3</v>
      </c>
      <c r="BH122" s="4">
        <v>59.9</v>
      </c>
      <c r="BI122" s="14">
        <v>0.342403</v>
      </c>
      <c r="BJ122" s="4">
        <v>162.1</v>
      </c>
      <c r="BK122" s="4">
        <v>8.6</v>
      </c>
      <c r="BL122" s="14">
        <v>0.30205</v>
      </c>
      <c r="BM122" s="4">
        <v>67.4</v>
      </c>
      <c r="BN122" s="4">
        <v>28.6</v>
      </c>
      <c r="BO122" s="3">
        <v>9999.9</v>
      </c>
      <c r="BP122" s="3">
        <v>1534.74</v>
      </c>
      <c r="BQ122" s="3">
        <v>9999.9</v>
      </c>
      <c r="BR122" s="20">
        <f t="shared" si="35"/>
        <v>1.1771130607515312</v>
      </c>
      <c r="BS122" s="20">
        <f t="shared" si="36"/>
        <v>1.1335970865750704</v>
      </c>
      <c r="BT122" s="20">
        <f t="shared" si="37"/>
        <v>1.0383875141280887</v>
      </c>
      <c r="BU122" s="31">
        <f t="shared" si="38"/>
        <v>1.1861938978476696</v>
      </c>
      <c r="BV122" s="31">
        <f t="shared" si="39"/>
        <v>0.5379870604784326</v>
      </c>
    </row>
    <row r="123" spans="1:80" ht="12">
      <c r="A123" s="18">
        <v>304</v>
      </c>
      <c r="B123" s="18">
        <v>1309</v>
      </c>
      <c r="C123" s="18" t="s">
        <v>143</v>
      </c>
      <c r="D123" s="18">
        <v>60</v>
      </c>
      <c r="E123" s="18" t="s">
        <v>148</v>
      </c>
      <c r="F123" s="18">
        <v>3</v>
      </c>
      <c r="G123" s="18">
        <v>59</v>
      </c>
      <c r="H123" s="18">
        <v>61</v>
      </c>
      <c r="I123" s="18">
        <v>313.42</v>
      </c>
      <c r="J123" s="18">
        <v>12</v>
      </c>
      <c r="K123" s="18">
        <v>5</v>
      </c>
      <c r="L123" s="17" t="s">
        <v>109</v>
      </c>
      <c r="M123" s="17">
        <v>5</v>
      </c>
      <c r="N123" t="s">
        <v>2154</v>
      </c>
      <c r="O123" s="5" t="str">
        <f>VLOOKUP(N123,NewPcLog!J:L,2)</f>
        <v>Olivine Gabbro Cumulate</v>
      </c>
      <c r="P123" s="5">
        <f>VLOOKUP(N123,NewPcLog!J:L,3)</f>
        <v>5</v>
      </c>
      <c r="Q123" t="s">
        <v>14</v>
      </c>
      <c r="R123" s="8">
        <v>11.1</v>
      </c>
      <c r="S123" s="4">
        <v>274.04</v>
      </c>
      <c r="T123" s="4">
        <v>66.72</v>
      </c>
      <c r="U123" s="1">
        <v>13.527999999999999</v>
      </c>
      <c r="W123" t="s">
        <v>13</v>
      </c>
      <c r="Y123" s="5" t="s">
        <v>288</v>
      </c>
      <c r="Z123" s="5" t="s">
        <v>148</v>
      </c>
      <c r="AA123" s="5">
        <v>4</v>
      </c>
      <c r="AB123" s="5" t="s">
        <v>12</v>
      </c>
      <c r="AC123" s="5">
        <v>10.5</v>
      </c>
      <c r="AD123" s="6">
        <v>322</v>
      </c>
      <c r="AE123" s="6">
        <v>-25.7</v>
      </c>
      <c r="AF123" s="5">
        <v>20</v>
      </c>
      <c r="AG123" s="5">
        <v>35</v>
      </c>
      <c r="AH123" s="5">
        <v>0.7156</v>
      </c>
      <c r="AI123" s="5"/>
      <c r="AM123" s="48" t="s">
        <v>143</v>
      </c>
      <c r="AN123" s="48">
        <v>3</v>
      </c>
      <c r="AO123" s="48" t="s">
        <v>12</v>
      </c>
      <c r="AP123" s="48">
        <v>2.8</v>
      </c>
      <c r="AQ123" s="48">
        <v>248.7</v>
      </c>
      <c r="AR123" s="48">
        <v>73.3</v>
      </c>
      <c r="AS123" s="48">
        <v>0</v>
      </c>
      <c r="AT123" s="48">
        <v>10</v>
      </c>
      <c r="AU123" s="48">
        <v>12.4564</v>
      </c>
      <c r="AX123" s="18" t="s">
        <v>288</v>
      </c>
      <c r="AY123" s="18">
        <v>4.72</v>
      </c>
      <c r="AZ123" s="18">
        <v>5.63</v>
      </c>
      <c r="BB123" t="s">
        <v>288</v>
      </c>
      <c r="BC123" s="15">
        <f t="shared" si="34"/>
        <v>0.07544747747747747</v>
      </c>
      <c r="BD123" s="4">
        <v>83746.7</v>
      </c>
      <c r="BE123" s="45">
        <v>0.00049</v>
      </c>
      <c r="BF123" s="14">
        <v>0.355746</v>
      </c>
      <c r="BG123" s="4">
        <v>332.6</v>
      </c>
      <c r="BH123" s="4">
        <v>16.8</v>
      </c>
      <c r="BI123" s="14">
        <v>0.345516</v>
      </c>
      <c r="BJ123" s="4">
        <v>236.9</v>
      </c>
      <c r="BK123" s="4">
        <v>18.4</v>
      </c>
      <c r="BL123" s="14">
        <v>0.298738</v>
      </c>
      <c r="BM123" s="4">
        <v>102.3</v>
      </c>
      <c r="BN123" s="4">
        <v>64.6</v>
      </c>
      <c r="BO123" s="3">
        <v>3047.91</v>
      </c>
      <c r="BP123" s="3">
        <v>215.8</v>
      </c>
      <c r="BQ123" s="3">
        <v>4512.23</v>
      </c>
      <c r="BR123" s="20">
        <f t="shared" si="35"/>
        <v>1.190829422437052</v>
      </c>
      <c r="BS123" s="20">
        <f t="shared" si="36"/>
        <v>1.156585369119429</v>
      </c>
      <c r="BT123" s="20">
        <f t="shared" si="37"/>
        <v>1.0296078908067934</v>
      </c>
      <c r="BU123" s="31">
        <f t="shared" si="38"/>
        <v>1.2057618023705465</v>
      </c>
      <c r="BV123" s="31">
        <f t="shared" si="39"/>
        <v>0.6658685194666364</v>
      </c>
      <c r="BW123" s="4">
        <f aca="true" t="shared" si="40" ref="BW123:BW135">IF((BM123-(AD123-180))&gt;360,(BM123-(AD123-180))-360,IF((BM123-(AD123-180))&lt;0,(BM123-(AD123-180))+360,(BM123-(AD123-180))))</f>
        <v>320.3</v>
      </c>
      <c r="BX123" s="4">
        <f aca="true" t="shared" si="41" ref="BX123:BX135">BN123</f>
        <v>64.6</v>
      </c>
      <c r="BY123" s="4">
        <f aca="true" t="shared" si="42" ref="BY123:BY135">IF((BJ123-(AD123-180))&gt;360,(BJ123-(AD123-180))-360,IF((BJ123-(AD123-180))&lt;0,(BJ123-(AD123-180))+360,(BJ123-(AD123-180))))</f>
        <v>94.9</v>
      </c>
      <c r="BZ123" s="4">
        <f aca="true" t="shared" si="43" ref="BZ123:BZ135">BK123</f>
        <v>18.4</v>
      </c>
      <c r="CA123" s="4">
        <f aca="true" t="shared" si="44" ref="CA123:CA135">IF((BG123-(AD123-180))&gt;360,(BG123-(AD123-180))-360,IF((BG123-(AD123-180))&lt;0,(BG123-(AD123-180))+360,(BG123-(AD123-180))))</f>
        <v>190.60000000000002</v>
      </c>
      <c r="CB123" s="4">
        <f aca="true" t="shared" si="45" ref="CB123:CB135">BH123</f>
        <v>16.8</v>
      </c>
    </row>
    <row r="124" spans="1:80" ht="12">
      <c r="A124" s="18">
        <v>304</v>
      </c>
      <c r="B124" s="18">
        <v>1309</v>
      </c>
      <c r="C124" s="18" t="s">
        <v>143</v>
      </c>
      <c r="D124" s="18">
        <v>62</v>
      </c>
      <c r="E124" s="18" t="s">
        <v>148</v>
      </c>
      <c r="F124" s="18">
        <v>1</v>
      </c>
      <c r="G124" s="18">
        <v>81</v>
      </c>
      <c r="H124" s="18">
        <v>83</v>
      </c>
      <c r="I124" s="18">
        <v>320.41</v>
      </c>
      <c r="J124" s="18">
        <v>12</v>
      </c>
      <c r="K124" s="18" t="s">
        <v>116</v>
      </c>
      <c r="L124" s="17" t="s">
        <v>109</v>
      </c>
      <c r="M124" s="17">
        <v>10</v>
      </c>
      <c r="N124" t="s">
        <v>1943</v>
      </c>
      <c r="O124" s="5" t="str">
        <f>VLOOKUP(N124,NewPcLog!J:L,2)</f>
        <v>Oxide Gabbro</v>
      </c>
      <c r="P124" s="5">
        <f>VLOOKUP(N124,NewPcLog!J:L,3)</f>
        <v>3</v>
      </c>
      <c r="Q124" t="s">
        <v>14</v>
      </c>
      <c r="R124" s="8">
        <v>11.35</v>
      </c>
      <c r="S124" s="4">
        <v>279.19</v>
      </c>
      <c r="T124" s="4">
        <v>80.25</v>
      </c>
      <c r="U124" s="1">
        <v>1.2631000000000001</v>
      </c>
      <c r="W124" t="s">
        <v>13</v>
      </c>
      <c r="Y124" s="5" t="s">
        <v>289</v>
      </c>
      <c r="Z124" s="5" t="s">
        <v>148</v>
      </c>
      <c r="AA124" s="5">
        <v>8</v>
      </c>
      <c r="AB124" s="5" t="s">
        <v>12</v>
      </c>
      <c r="AC124" s="5">
        <v>4.6</v>
      </c>
      <c r="AD124" s="6">
        <v>342.4</v>
      </c>
      <c r="AE124" s="6">
        <v>-33.8</v>
      </c>
      <c r="AF124" s="5">
        <v>20</v>
      </c>
      <c r="AG124" s="5">
        <v>70</v>
      </c>
      <c r="AH124" s="5">
        <v>0.0468</v>
      </c>
      <c r="AI124" s="5"/>
      <c r="AM124" s="48" t="s">
        <v>143</v>
      </c>
      <c r="AN124" s="48">
        <v>3</v>
      </c>
      <c r="AO124" s="48" t="s">
        <v>12</v>
      </c>
      <c r="AP124" s="48">
        <v>0.4</v>
      </c>
      <c r="AQ124" s="48">
        <v>263.2</v>
      </c>
      <c r="AR124" s="48">
        <v>81.6</v>
      </c>
      <c r="AS124" s="48">
        <v>0</v>
      </c>
      <c r="AT124" s="48">
        <v>10</v>
      </c>
      <c r="AU124" s="48">
        <v>1.2471</v>
      </c>
      <c r="AX124" s="18" t="s">
        <v>289</v>
      </c>
      <c r="AY124" s="18">
        <v>3.2</v>
      </c>
      <c r="AZ124" s="18">
        <v>3.44</v>
      </c>
      <c r="BB124" t="s">
        <v>289</v>
      </c>
      <c r="BC124" s="15">
        <f t="shared" si="34"/>
        <v>0.0062675770925110135</v>
      </c>
      <c r="BD124" s="4">
        <v>7113.7</v>
      </c>
      <c r="BE124" s="45">
        <v>0.00025</v>
      </c>
      <c r="BF124" s="14">
        <v>0.35732</v>
      </c>
      <c r="BG124" s="4">
        <v>157</v>
      </c>
      <c r="BH124" s="4">
        <v>4</v>
      </c>
      <c r="BI124" s="14">
        <v>0.329037</v>
      </c>
      <c r="BJ124" s="4">
        <v>250</v>
      </c>
      <c r="BK124" s="4">
        <v>37.5</v>
      </c>
      <c r="BL124" s="14">
        <v>0.313643</v>
      </c>
      <c r="BM124" s="4">
        <v>61.8</v>
      </c>
      <c r="BN124" s="4">
        <v>52.3</v>
      </c>
      <c r="BO124" s="3">
        <v>6219.58</v>
      </c>
      <c r="BP124" s="3">
        <v>6335.9</v>
      </c>
      <c r="BQ124" s="3">
        <v>1877.14</v>
      </c>
      <c r="BR124" s="20">
        <f t="shared" si="35"/>
        <v>1.1392570534014788</v>
      </c>
      <c r="BS124" s="20">
        <f t="shared" si="36"/>
        <v>1.0490812803091414</v>
      </c>
      <c r="BT124" s="20">
        <f t="shared" si="37"/>
        <v>1.0859568984643064</v>
      </c>
      <c r="BU124" s="31">
        <f t="shared" si="38"/>
        <v>1.140986454523894</v>
      </c>
      <c r="BV124" s="31">
        <f t="shared" si="39"/>
        <v>-0.2649769254323202</v>
      </c>
      <c r="BW124" s="4">
        <f t="shared" si="40"/>
        <v>259.40000000000003</v>
      </c>
      <c r="BX124" s="4">
        <f t="shared" si="41"/>
        <v>52.3</v>
      </c>
      <c r="BY124" s="4">
        <f t="shared" si="42"/>
        <v>87.60000000000002</v>
      </c>
      <c r="BZ124" s="4">
        <f t="shared" si="43"/>
        <v>37.5</v>
      </c>
      <c r="CA124" s="4">
        <f t="shared" si="44"/>
        <v>354.6</v>
      </c>
      <c r="CB124" s="4">
        <f t="shared" si="45"/>
        <v>4</v>
      </c>
    </row>
    <row r="125" spans="1:80" ht="12">
      <c r="A125" s="18">
        <v>304</v>
      </c>
      <c r="B125" s="18">
        <v>1309</v>
      </c>
      <c r="C125" s="18" t="s">
        <v>143</v>
      </c>
      <c r="D125" s="18">
        <v>62</v>
      </c>
      <c r="E125" s="18" t="s">
        <v>148</v>
      </c>
      <c r="F125" s="18">
        <v>2</v>
      </c>
      <c r="G125" s="18">
        <v>66</v>
      </c>
      <c r="H125" s="18">
        <v>68</v>
      </c>
      <c r="I125" s="18">
        <v>321.67</v>
      </c>
      <c r="J125" s="18">
        <v>12</v>
      </c>
      <c r="K125" s="18" t="s">
        <v>117</v>
      </c>
      <c r="L125" s="17" t="s">
        <v>109</v>
      </c>
      <c r="M125" s="17">
        <v>12</v>
      </c>
      <c r="N125" t="s">
        <v>1960</v>
      </c>
      <c r="O125" s="5" t="str">
        <f>VLOOKUP(N125,NewPcLog!J:L,2)</f>
        <v>Oxide Gabbro</v>
      </c>
      <c r="P125" s="5">
        <f>VLOOKUP(N125,NewPcLog!J:L,3)</f>
        <v>3</v>
      </c>
      <c r="Q125" t="s">
        <v>14</v>
      </c>
      <c r="R125" s="8">
        <v>9.71</v>
      </c>
      <c r="S125" s="4">
        <v>243.9</v>
      </c>
      <c r="T125" s="4">
        <v>56.11</v>
      </c>
      <c r="U125" s="1">
        <v>21.023</v>
      </c>
      <c r="W125" t="s">
        <v>13</v>
      </c>
      <c r="Y125" s="5" t="s">
        <v>290</v>
      </c>
      <c r="Z125" s="5" t="s">
        <v>148</v>
      </c>
      <c r="AA125" s="5">
        <v>3</v>
      </c>
      <c r="AB125" s="5" t="s">
        <v>147</v>
      </c>
      <c r="AC125" s="5">
        <v>3.8</v>
      </c>
      <c r="AD125" s="6">
        <v>233.1</v>
      </c>
      <c r="AE125" s="6">
        <v>-46.1</v>
      </c>
      <c r="AF125" s="5">
        <v>40</v>
      </c>
      <c r="AG125" s="5">
        <v>60</v>
      </c>
      <c r="AH125" s="5">
        <v>0.1152</v>
      </c>
      <c r="AI125" s="5"/>
      <c r="AM125" s="48" t="s">
        <v>143</v>
      </c>
      <c r="AN125" s="48">
        <v>3</v>
      </c>
      <c r="AO125" s="48" t="s">
        <v>12</v>
      </c>
      <c r="AP125" s="48">
        <v>5.6</v>
      </c>
      <c r="AQ125" s="48">
        <v>247.3</v>
      </c>
      <c r="AR125" s="48">
        <v>56.3</v>
      </c>
      <c r="AS125" s="48">
        <v>0</v>
      </c>
      <c r="AT125" s="48">
        <v>10</v>
      </c>
      <c r="AU125" s="48">
        <v>18.9097</v>
      </c>
      <c r="AX125" s="18" t="s">
        <v>290</v>
      </c>
      <c r="AY125" s="18">
        <v>4.9</v>
      </c>
      <c r="AZ125" s="18">
        <v>5.04</v>
      </c>
      <c r="BB125" t="s">
        <v>290</v>
      </c>
      <c r="BC125" s="15">
        <f t="shared" si="34"/>
        <v>0.11211122554067969</v>
      </c>
      <c r="BD125" s="4">
        <v>108860</v>
      </c>
      <c r="BE125" s="45">
        <v>0.00123</v>
      </c>
      <c r="BF125" s="14">
        <v>0.371343</v>
      </c>
      <c r="BG125" s="4">
        <v>276.1</v>
      </c>
      <c r="BH125" s="4">
        <v>42.2</v>
      </c>
      <c r="BI125" s="14">
        <v>0.329657</v>
      </c>
      <c r="BJ125" s="4">
        <v>185.6</v>
      </c>
      <c r="BK125" s="4">
        <v>0.6</v>
      </c>
      <c r="BL125" s="14">
        <v>0.298999</v>
      </c>
      <c r="BM125" s="4">
        <v>95</v>
      </c>
      <c r="BN125" s="4">
        <v>47.8</v>
      </c>
      <c r="BO125" s="3">
        <v>695.42</v>
      </c>
      <c r="BP125" s="3">
        <v>572.82</v>
      </c>
      <c r="BQ125" s="3">
        <v>309.82</v>
      </c>
      <c r="BR125" s="20">
        <f t="shared" si="35"/>
        <v>1.2419539864681821</v>
      </c>
      <c r="BS125" s="20">
        <f t="shared" si="36"/>
        <v>1.1025354599848158</v>
      </c>
      <c r="BT125" s="20">
        <f t="shared" si="37"/>
        <v>1.1264526462353295</v>
      </c>
      <c r="BU125" s="31">
        <f t="shared" si="38"/>
        <v>1.2423936736655736</v>
      </c>
      <c r="BV125" s="31">
        <f t="shared" si="39"/>
        <v>-0.09904174332797369</v>
      </c>
      <c r="BW125" s="4">
        <f t="shared" si="40"/>
        <v>41.900000000000006</v>
      </c>
      <c r="BX125" s="4">
        <f t="shared" si="41"/>
        <v>47.8</v>
      </c>
      <c r="BY125" s="4">
        <f t="shared" si="42"/>
        <v>132.5</v>
      </c>
      <c r="BZ125" s="4">
        <f t="shared" si="43"/>
        <v>0.6</v>
      </c>
      <c r="CA125" s="4">
        <f t="shared" si="44"/>
        <v>223.00000000000003</v>
      </c>
      <c r="CB125" s="4">
        <f t="shared" si="45"/>
        <v>42.2</v>
      </c>
    </row>
    <row r="126" spans="1:80" ht="12">
      <c r="A126" s="18">
        <v>304</v>
      </c>
      <c r="B126" s="18">
        <v>1309</v>
      </c>
      <c r="C126" s="18" t="s">
        <v>143</v>
      </c>
      <c r="D126" s="18">
        <v>63</v>
      </c>
      <c r="E126" s="18" t="s">
        <v>148</v>
      </c>
      <c r="F126" s="18">
        <v>1</v>
      </c>
      <c r="G126" s="18">
        <v>107</v>
      </c>
      <c r="H126" s="18">
        <v>109</v>
      </c>
      <c r="I126" s="18">
        <v>325.47</v>
      </c>
      <c r="J126" s="18">
        <v>12</v>
      </c>
      <c r="K126" s="18">
        <v>15</v>
      </c>
      <c r="L126" s="17" t="s">
        <v>109</v>
      </c>
      <c r="M126" s="17">
        <v>15</v>
      </c>
      <c r="N126" t="s">
        <v>2249</v>
      </c>
      <c r="O126" s="5" t="str">
        <f>VLOOKUP(N126,NewPcLog!J:L,2)</f>
        <v>Dunite Cumulate</v>
      </c>
      <c r="P126" s="5">
        <f>VLOOKUP(N126,NewPcLog!J:L,3)</f>
        <v>7</v>
      </c>
      <c r="Q126" t="s">
        <v>14</v>
      </c>
      <c r="R126" s="8">
        <v>11.48</v>
      </c>
      <c r="S126" s="4">
        <v>93.95</v>
      </c>
      <c r="T126" s="4">
        <v>69.32</v>
      </c>
      <c r="U126" s="1">
        <v>16.991</v>
      </c>
      <c r="W126" t="s">
        <v>13</v>
      </c>
      <c r="Y126" s="5" t="s">
        <v>291</v>
      </c>
      <c r="Z126" s="5" t="s">
        <v>148</v>
      </c>
      <c r="AA126" s="5">
        <v>4</v>
      </c>
      <c r="AB126" s="5" t="s">
        <v>147</v>
      </c>
      <c r="AC126" s="5">
        <v>7.2</v>
      </c>
      <c r="AD126" s="6">
        <v>39.3</v>
      </c>
      <c r="AE126" s="6">
        <v>-42.6</v>
      </c>
      <c r="AF126" s="5">
        <v>20</v>
      </c>
      <c r="AG126" s="5">
        <v>35</v>
      </c>
      <c r="AH126" s="5">
        <v>0.8978</v>
      </c>
      <c r="AI126" s="5"/>
      <c r="AM126" s="48" t="s">
        <v>143</v>
      </c>
      <c r="AN126" s="48">
        <v>3</v>
      </c>
      <c r="AO126" s="48" t="s">
        <v>12</v>
      </c>
      <c r="AP126" s="48">
        <v>0.5</v>
      </c>
      <c r="AQ126" s="48">
        <v>115</v>
      </c>
      <c r="AR126" s="48">
        <v>74.1</v>
      </c>
      <c r="AS126" s="48">
        <v>0</v>
      </c>
      <c r="AT126" s="48">
        <v>10</v>
      </c>
      <c r="AU126" s="48">
        <v>16.0409</v>
      </c>
      <c r="AX126" s="18" t="s">
        <v>291</v>
      </c>
      <c r="AY126" s="18">
        <v>5.15</v>
      </c>
      <c r="AZ126" s="18">
        <v>6.57</v>
      </c>
      <c r="BB126" t="s">
        <v>291</v>
      </c>
      <c r="BC126" s="15">
        <f t="shared" si="34"/>
        <v>0.09117883275261324</v>
      </c>
      <c r="BD126" s="4">
        <v>104673.3</v>
      </c>
      <c r="BE126" s="45">
        <v>0.00047</v>
      </c>
      <c r="BF126" s="14">
        <v>0.356159</v>
      </c>
      <c r="BG126" s="4">
        <v>74</v>
      </c>
      <c r="BH126" s="4">
        <v>26.9</v>
      </c>
      <c r="BI126" s="14">
        <v>0.344602</v>
      </c>
      <c r="BJ126" s="4">
        <v>337.5</v>
      </c>
      <c r="BK126" s="4">
        <v>12.5</v>
      </c>
      <c r="BL126" s="14">
        <v>0.299239</v>
      </c>
      <c r="BM126" s="4">
        <v>225</v>
      </c>
      <c r="BN126" s="4">
        <v>59.9</v>
      </c>
      <c r="BO126" s="3">
        <v>3237.74</v>
      </c>
      <c r="BP126" s="3">
        <v>298.55</v>
      </c>
      <c r="BQ126" s="3">
        <v>4600.29</v>
      </c>
      <c r="BR126" s="20">
        <f t="shared" si="35"/>
        <v>1.1902158475332427</v>
      </c>
      <c r="BS126" s="20">
        <f t="shared" si="36"/>
        <v>1.1515945448287157</v>
      </c>
      <c r="BT126" s="20">
        <f t="shared" si="37"/>
        <v>1.0335372400624487</v>
      </c>
      <c r="BU126" s="31">
        <f t="shared" si="38"/>
        <v>1.2032101254620247</v>
      </c>
      <c r="BV126" s="31">
        <f t="shared" si="39"/>
        <v>0.6211308009835296</v>
      </c>
      <c r="BW126" s="4">
        <f t="shared" si="40"/>
        <v>5.699999999999989</v>
      </c>
      <c r="BX126" s="4">
        <f t="shared" si="41"/>
        <v>59.9</v>
      </c>
      <c r="BY126" s="4">
        <f t="shared" si="42"/>
        <v>118.19999999999999</v>
      </c>
      <c r="BZ126" s="4">
        <f t="shared" si="43"/>
        <v>12.5</v>
      </c>
      <c r="CA126" s="4">
        <f t="shared" si="44"/>
        <v>214.7</v>
      </c>
      <c r="CB126" s="4">
        <f t="shared" si="45"/>
        <v>26.9</v>
      </c>
    </row>
    <row r="127" spans="1:80" ht="12">
      <c r="A127" s="18">
        <v>304</v>
      </c>
      <c r="B127" s="18">
        <v>1309</v>
      </c>
      <c r="C127" s="18" t="s">
        <v>143</v>
      </c>
      <c r="D127" s="18">
        <v>63</v>
      </c>
      <c r="E127" s="18" t="s">
        <v>148</v>
      </c>
      <c r="F127" s="18">
        <v>3</v>
      </c>
      <c r="G127" s="18">
        <v>29</v>
      </c>
      <c r="H127" s="18">
        <v>31</v>
      </c>
      <c r="I127" s="18">
        <v>327.65</v>
      </c>
      <c r="J127" s="18">
        <v>12</v>
      </c>
      <c r="K127" s="18">
        <v>5</v>
      </c>
      <c r="L127" s="17" t="s">
        <v>109</v>
      </c>
      <c r="M127" s="17">
        <v>5</v>
      </c>
      <c r="N127" t="s">
        <v>2272</v>
      </c>
      <c r="O127" s="5" t="str">
        <f>VLOOKUP(N127,NewPcLog!J:L,2)</f>
        <v>Troctolitic Gabbro Cumulate</v>
      </c>
      <c r="P127" s="5">
        <f>VLOOKUP(N127,NewPcLog!J:L,3)</f>
        <v>5</v>
      </c>
      <c r="R127" s="8">
        <v>10.97</v>
      </c>
      <c r="S127" s="4">
        <v>174.19</v>
      </c>
      <c r="T127" s="4">
        <v>47.98</v>
      </c>
      <c r="U127" s="1">
        <v>17.815</v>
      </c>
      <c r="W127" t="s">
        <v>30</v>
      </c>
      <c r="Y127" s="5" t="s">
        <v>292</v>
      </c>
      <c r="Z127" s="5" t="s">
        <v>148</v>
      </c>
      <c r="AA127" s="5">
        <v>3</v>
      </c>
      <c r="AB127" s="5" t="s">
        <v>12</v>
      </c>
      <c r="AC127" s="5">
        <v>2</v>
      </c>
      <c r="AD127" s="6">
        <v>161.6</v>
      </c>
      <c r="AE127" s="6">
        <v>-25.3</v>
      </c>
      <c r="AF127" s="5">
        <v>580</v>
      </c>
      <c r="AG127" s="5">
        <v>600</v>
      </c>
      <c r="AH127" s="5">
        <v>3.2453</v>
      </c>
      <c r="AI127" s="5"/>
      <c r="AM127" s="48" t="s">
        <v>143</v>
      </c>
      <c r="AN127" s="48">
        <v>6</v>
      </c>
      <c r="AO127" s="48" t="s">
        <v>12</v>
      </c>
      <c r="AP127" s="48">
        <v>3.2</v>
      </c>
      <c r="AQ127" s="48">
        <v>188.3</v>
      </c>
      <c r="AR127" s="48">
        <v>70.8</v>
      </c>
      <c r="AS127" s="48">
        <v>0</v>
      </c>
      <c r="AT127" s="48">
        <v>300</v>
      </c>
      <c r="AU127" s="48">
        <v>9.5603</v>
      </c>
      <c r="AX127" s="18" t="s">
        <v>292</v>
      </c>
      <c r="AY127" s="18">
        <v>341.48</v>
      </c>
      <c r="AZ127" s="18">
        <v>342.28</v>
      </c>
      <c r="BB127" t="s">
        <v>292</v>
      </c>
      <c r="BC127" s="15">
        <f t="shared" si="34"/>
        <v>0.08859316317228805</v>
      </c>
      <c r="BD127" s="4">
        <v>97186.7</v>
      </c>
      <c r="BE127" s="45">
        <v>0.00051</v>
      </c>
      <c r="BF127" s="14">
        <v>0.360338</v>
      </c>
      <c r="BG127" s="4">
        <v>203.8</v>
      </c>
      <c r="BH127" s="4">
        <v>28.5</v>
      </c>
      <c r="BI127" s="14">
        <v>0.340193</v>
      </c>
      <c r="BJ127" s="4">
        <v>309.4</v>
      </c>
      <c r="BK127" s="4">
        <v>26.3</v>
      </c>
      <c r="BL127" s="14">
        <v>0.29947</v>
      </c>
      <c r="BM127" s="4">
        <v>74.5</v>
      </c>
      <c r="BN127" s="4">
        <v>49.3</v>
      </c>
      <c r="BO127" s="3">
        <v>2994.88</v>
      </c>
      <c r="BP127" s="3">
        <v>790.02</v>
      </c>
      <c r="BQ127" s="3">
        <v>3228.36</v>
      </c>
      <c r="BR127" s="20">
        <f t="shared" si="35"/>
        <v>1.2032524125955855</v>
      </c>
      <c r="BS127" s="20">
        <f t="shared" si="36"/>
        <v>1.1359835709753898</v>
      </c>
      <c r="BT127" s="20">
        <f t="shared" si="37"/>
        <v>1.059216385992657</v>
      </c>
      <c r="BU127" s="31">
        <f t="shared" si="38"/>
        <v>1.2085083032824817</v>
      </c>
      <c r="BV127" s="31">
        <f t="shared" si="39"/>
        <v>0.3781557018181404</v>
      </c>
      <c r="BW127" s="4">
        <f t="shared" si="40"/>
        <v>92.9</v>
      </c>
      <c r="BX127" s="4">
        <f t="shared" si="41"/>
        <v>49.3</v>
      </c>
      <c r="BY127" s="4">
        <f t="shared" si="42"/>
        <v>327.79999999999995</v>
      </c>
      <c r="BZ127" s="4">
        <f t="shared" si="43"/>
        <v>26.3</v>
      </c>
      <c r="CA127" s="4">
        <f t="shared" si="44"/>
        <v>222.20000000000002</v>
      </c>
      <c r="CB127" s="4">
        <f t="shared" si="45"/>
        <v>28.5</v>
      </c>
    </row>
    <row r="128" spans="1:80" ht="12">
      <c r="A128" s="18">
        <v>304</v>
      </c>
      <c r="B128" s="18">
        <v>1309</v>
      </c>
      <c r="C128" s="18" t="s">
        <v>143</v>
      </c>
      <c r="D128" s="18">
        <v>64</v>
      </c>
      <c r="E128" s="18" t="s">
        <v>148</v>
      </c>
      <c r="F128" s="18">
        <v>2</v>
      </c>
      <c r="G128" s="18">
        <v>84</v>
      </c>
      <c r="H128" s="18">
        <v>86</v>
      </c>
      <c r="I128" s="18">
        <v>331.27</v>
      </c>
      <c r="J128" s="18">
        <v>12</v>
      </c>
      <c r="K128" s="18">
        <v>8</v>
      </c>
      <c r="L128" s="17" t="s">
        <v>109</v>
      </c>
      <c r="M128" s="17">
        <v>8</v>
      </c>
      <c r="N128" t="s">
        <v>2296</v>
      </c>
      <c r="O128" s="5" t="str">
        <f>VLOOKUP(N128,NewPcLog!J:L,2)</f>
        <v>Dunite Cumulate</v>
      </c>
      <c r="P128" s="5">
        <f>VLOOKUP(N128,NewPcLog!J:L,3)</f>
        <v>7</v>
      </c>
      <c r="Q128" t="s">
        <v>14</v>
      </c>
      <c r="R128" s="8">
        <v>10.72</v>
      </c>
      <c r="S128" s="4">
        <v>285.27</v>
      </c>
      <c r="T128" s="4">
        <v>54.53</v>
      </c>
      <c r="U128" s="1">
        <v>16.627</v>
      </c>
      <c r="W128" t="s">
        <v>13</v>
      </c>
      <c r="Y128" s="5" t="s">
        <v>293</v>
      </c>
      <c r="Z128" s="5" t="s">
        <v>148</v>
      </c>
      <c r="AA128" s="5">
        <v>4</v>
      </c>
      <c r="AB128" s="5" t="s">
        <v>12</v>
      </c>
      <c r="AC128" s="5">
        <v>0.9</v>
      </c>
      <c r="AD128" s="6">
        <v>330</v>
      </c>
      <c r="AE128" s="6">
        <v>-32.3</v>
      </c>
      <c r="AF128" s="5">
        <v>15</v>
      </c>
      <c r="AG128" s="5">
        <v>30</v>
      </c>
      <c r="AH128" s="5">
        <v>1.2881</v>
      </c>
      <c r="AI128" s="5"/>
      <c r="AM128" s="48" t="s">
        <v>143</v>
      </c>
      <c r="AN128" s="48">
        <v>3</v>
      </c>
      <c r="AO128" s="48" t="s">
        <v>12</v>
      </c>
      <c r="AP128" s="48">
        <v>6.7</v>
      </c>
      <c r="AQ128" s="48">
        <v>268.2</v>
      </c>
      <c r="AR128" s="48">
        <v>63.8</v>
      </c>
      <c r="AS128" s="48">
        <v>0</v>
      </c>
      <c r="AT128" s="48">
        <v>10</v>
      </c>
      <c r="AU128" s="48">
        <v>16.6365</v>
      </c>
      <c r="AX128" s="18" t="s">
        <v>293</v>
      </c>
      <c r="AY128" s="18">
        <v>4.19</v>
      </c>
      <c r="AZ128" s="18">
        <v>4.65</v>
      </c>
      <c r="BB128" t="s">
        <v>293</v>
      </c>
      <c r="BC128" s="15">
        <f t="shared" si="34"/>
        <v>0.1309638992537313</v>
      </c>
      <c r="BD128" s="4">
        <v>140393.3</v>
      </c>
      <c r="BE128" s="45">
        <v>0.0004</v>
      </c>
      <c r="BF128" s="14">
        <v>0.362938</v>
      </c>
      <c r="BG128" s="4">
        <v>188.7</v>
      </c>
      <c r="BH128" s="4">
        <v>22.1</v>
      </c>
      <c r="BI128" s="14">
        <v>0.349282</v>
      </c>
      <c r="BJ128" s="4">
        <v>291.5</v>
      </c>
      <c r="BK128" s="4">
        <v>28.6</v>
      </c>
      <c r="BL128" s="14">
        <v>0.28778</v>
      </c>
      <c r="BM128" s="4">
        <v>66.7</v>
      </c>
      <c r="BN128" s="4">
        <v>52.5</v>
      </c>
      <c r="BO128" s="3">
        <v>7997.44</v>
      </c>
      <c r="BP128" s="3">
        <v>581.5</v>
      </c>
      <c r="BQ128" s="3">
        <v>9999.9</v>
      </c>
      <c r="BR128" s="20">
        <f t="shared" si="35"/>
        <v>1.261164778650358</v>
      </c>
      <c r="BS128" s="20">
        <f t="shared" si="36"/>
        <v>1.2137118632288555</v>
      </c>
      <c r="BT128" s="20">
        <f t="shared" si="37"/>
        <v>1.03909734827446</v>
      </c>
      <c r="BU128" s="31">
        <f t="shared" si="38"/>
        <v>1.2824383440831928</v>
      </c>
      <c r="BV128" s="31">
        <f t="shared" si="39"/>
        <v>0.6694267443816709</v>
      </c>
      <c r="BW128" s="4">
        <f t="shared" si="40"/>
        <v>276.7</v>
      </c>
      <c r="BX128" s="4">
        <f t="shared" si="41"/>
        <v>52.5</v>
      </c>
      <c r="BY128" s="4">
        <f t="shared" si="42"/>
        <v>141.5</v>
      </c>
      <c r="BZ128" s="4">
        <f t="shared" si="43"/>
        <v>28.6</v>
      </c>
      <c r="CA128" s="4">
        <f t="shared" si="44"/>
        <v>38.69999999999999</v>
      </c>
      <c r="CB128" s="4">
        <f t="shared" si="45"/>
        <v>22.1</v>
      </c>
    </row>
    <row r="129" spans="1:80" ht="12">
      <c r="A129" s="18">
        <v>304</v>
      </c>
      <c r="B129" s="18">
        <v>1309</v>
      </c>
      <c r="C129" s="18" t="s">
        <v>143</v>
      </c>
      <c r="D129" s="18">
        <v>65</v>
      </c>
      <c r="E129" s="18" t="s">
        <v>148</v>
      </c>
      <c r="F129" s="18">
        <v>1</v>
      </c>
      <c r="G129" s="18">
        <v>83</v>
      </c>
      <c r="H129" s="18">
        <v>84</v>
      </c>
      <c r="I129" s="18">
        <v>334.83</v>
      </c>
      <c r="J129" s="18">
        <v>12</v>
      </c>
      <c r="K129" s="18">
        <v>14</v>
      </c>
      <c r="L129" s="17" t="s">
        <v>109</v>
      </c>
      <c r="M129" s="17">
        <v>14</v>
      </c>
      <c r="N129" t="s">
        <v>2310</v>
      </c>
      <c r="O129" s="5" t="str">
        <f>VLOOKUP(N129,NewPcLog!J:L,2)</f>
        <v>Troctolitic Gabbro Cumulate</v>
      </c>
      <c r="P129" s="5">
        <f>VLOOKUP(N129,NewPcLog!J:L,3)</f>
        <v>5</v>
      </c>
      <c r="Q129" t="s">
        <v>14</v>
      </c>
      <c r="R129" s="8">
        <v>12.11</v>
      </c>
      <c r="S129" s="4">
        <v>191.2</v>
      </c>
      <c r="T129" s="4">
        <v>61.64</v>
      </c>
      <c r="U129" s="1">
        <v>25.355999999999998</v>
      </c>
      <c r="W129" t="s">
        <v>13</v>
      </c>
      <c r="Y129" s="5" t="s">
        <v>294</v>
      </c>
      <c r="Z129" s="5" t="s">
        <v>148</v>
      </c>
      <c r="AA129" s="5">
        <v>5</v>
      </c>
      <c r="AB129" s="5" t="s">
        <v>12</v>
      </c>
      <c r="AC129" s="5">
        <v>15.1</v>
      </c>
      <c r="AD129" s="6">
        <v>318.1</v>
      </c>
      <c r="AE129" s="6">
        <v>-34.4</v>
      </c>
      <c r="AF129" s="5">
        <v>25</v>
      </c>
      <c r="AG129" s="5">
        <v>50</v>
      </c>
      <c r="AH129" s="5">
        <v>0.394</v>
      </c>
      <c r="AI129" s="5"/>
      <c r="AM129" s="48" t="s">
        <v>143</v>
      </c>
      <c r="AN129" s="48">
        <v>3</v>
      </c>
      <c r="AO129" s="48" t="s">
        <v>12</v>
      </c>
      <c r="AP129" s="48">
        <v>3.1</v>
      </c>
      <c r="AQ129" s="48">
        <v>186.1</v>
      </c>
      <c r="AR129" s="48">
        <v>60.4</v>
      </c>
      <c r="AS129" s="48">
        <v>0</v>
      </c>
      <c r="AT129" s="48">
        <v>10</v>
      </c>
      <c r="AU129" s="48">
        <v>21.3986</v>
      </c>
      <c r="AX129" s="18" t="s">
        <v>294</v>
      </c>
      <c r="AY129" s="18">
        <v>6.14</v>
      </c>
      <c r="AZ129" s="18">
        <v>6.87</v>
      </c>
      <c r="BB129" t="s">
        <v>294</v>
      </c>
      <c r="BC129" s="15">
        <f t="shared" si="34"/>
        <v>0.10319843104872006</v>
      </c>
      <c r="BD129" s="4">
        <v>124973.3</v>
      </c>
      <c r="BE129" s="45">
        <v>0.00052</v>
      </c>
      <c r="BF129" s="14">
        <v>0.361162</v>
      </c>
      <c r="BG129" s="4">
        <v>167.9</v>
      </c>
      <c r="BH129" s="4">
        <v>32.9</v>
      </c>
      <c r="BI129" s="14">
        <v>0.340436</v>
      </c>
      <c r="BJ129" s="4">
        <v>295.1</v>
      </c>
      <c r="BK129" s="4">
        <v>43.1</v>
      </c>
      <c r="BL129" s="14">
        <v>0.298402</v>
      </c>
      <c r="BM129" s="4">
        <v>56.7</v>
      </c>
      <c r="BN129" s="4">
        <v>29.2</v>
      </c>
      <c r="BO129" s="3">
        <v>3012.71</v>
      </c>
      <c r="BP129" s="3">
        <v>791.01</v>
      </c>
      <c r="BQ129" s="3">
        <v>3253.57</v>
      </c>
      <c r="BR129" s="20">
        <f t="shared" si="35"/>
        <v>1.2103203061641676</v>
      </c>
      <c r="BS129" s="20">
        <f t="shared" si="36"/>
        <v>1.1408636671335983</v>
      </c>
      <c r="BT129" s="20">
        <f t="shared" si="37"/>
        <v>1.0608807529168478</v>
      </c>
      <c r="BU129" s="31">
        <f t="shared" si="38"/>
        <v>1.2158501818633298</v>
      </c>
      <c r="BV129" s="31">
        <f t="shared" si="39"/>
        <v>0.38078477005892847</v>
      </c>
      <c r="BW129" s="4">
        <f t="shared" si="40"/>
        <v>278.59999999999997</v>
      </c>
      <c r="BX129" s="4">
        <f t="shared" si="41"/>
        <v>29.2</v>
      </c>
      <c r="BY129" s="4">
        <f t="shared" si="42"/>
        <v>157</v>
      </c>
      <c r="BZ129" s="4">
        <f t="shared" si="43"/>
        <v>43.1</v>
      </c>
      <c r="CA129" s="4">
        <f t="shared" si="44"/>
        <v>29.799999999999983</v>
      </c>
      <c r="CB129" s="4">
        <f t="shared" si="45"/>
        <v>32.9</v>
      </c>
    </row>
    <row r="130" spans="1:80" ht="12">
      <c r="A130" s="18">
        <v>304</v>
      </c>
      <c r="B130" s="18">
        <v>1309</v>
      </c>
      <c r="C130" s="18" t="s">
        <v>143</v>
      </c>
      <c r="D130" s="18">
        <v>65</v>
      </c>
      <c r="E130" s="18" t="s">
        <v>148</v>
      </c>
      <c r="F130" s="18">
        <v>2</v>
      </c>
      <c r="G130" s="18">
        <v>115</v>
      </c>
      <c r="H130" s="18">
        <v>117</v>
      </c>
      <c r="I130" s="18">
        <v>336.65</v>
      </c>
      <c r="J130" s="18">
        <v>12</v>
      </c>
      <c r="K130" s="18">
        <v>13</v>
      </c>
      <c r="L130" s="17" t="s">
        <v>109</v>
      </c>
      <c r="M130" s="17">
        <v>13</v>
      </c>
      <c r="N130" t="s">
        <v>2076</v>
      </c>
      <c r="O130" s="5" t="str">
        <f>VLOOKUP(N130,NewPcLog!J:L,2)</f>
        <v>Gabbroic Dike</v>
      </c>
      <c r="P130" s="5">
        <f>VLOOKUP(N130,NewPcLog!J:L,3)</f>
        <v>4</v>
      </c>
      <c r="Q130" t="s">
        <v>14</v>
      </c>
      <c r="R130" s="8">
        <v>10.85</v>
      </c>
      <c r="S130" s="4">
        <v>94.3</v>
      </c>
      <c r="T130" s="4">
        <v>79.44</v>
      </c>
      <c r="U130" s="1">
        <v>2.531</v>
      </c>
      <c r="W130" t="s">
        <v>13</v>
      </c>
      <c r="Y130" s="5" t="s">
        <v>295</v>
      </c>
      <c r="Z130" s="5" t="s">
        <v>148</v>
      </c>
      <c r="AA130" s="5">
        <v>4</v>
      </c>
      <c r="AB130" s="5" t="s">
        <v>12</v>
      </c>
      <c r="AC130" s="5">
        <v>1.6</v>
      </c>
      <c r="AD130" s="6">
        <v>30.5</v>
      </c>
      <c r="AE130" s="6">
        <v>-10.7</v>
      </c>
      <c r="AF130" s="5">
        <v>20</v>
      </c>
      <c r="AG130" s="5">
        <v>35</v>
      </c>
      <c r="AH130" s="5">
        <v>0.1493</v>
      </c>
      <c r="AI130" s="5"/>
      <c r="AM130" s="48" t="s">
        <v>143</v>
      </c>
      <c r="AN130" s="48">
        <v>3</v>
      </c>
      <c r="AO130" s="48" t="s">
        <v>12</v>
      </c>
      <c r="AP130" s="48">
        <v>1.7</v>
      </c>
      <c r="AQ130" s="48">
        <v>143.9</v>
      </c>
      <c r="AR130" s="48">
        <v>81.2</v>
      </c>
      <c r="AS130" s="48">
        <v>0</v>
      </c>
      <c r="AT130" s="48">
        <v>10</v>
      </c>
      <c r="AU130" s="48">
        <v>2.5101</v>
      </c>
      <c r="AX130" s="18" t="s">
        <v>295</v>
      </c>
      <c r="AY130" s="18">
        <v>3.17</v>
      </c>
      <c r="AZ130" s="18">
        <v>3.71</v>
      </c>
      <c r="BB130" t="s">
        <v>295</v>
      </c>
      <c r="BC130" s="15">
        <f t="shared" si="34"/>
        <v>0.017991981566820275</v>
      </c>
      <c r="BD130" s="4">
        <v>19521.3</v>
      </c>
      <c r="BE130" s="45">
        <v>0.0003</v>
      </c>
      <c r="BF130" s="14">
        <v>0.353715</v>
      </c>
      <c r="BG130" s="4">
        <v>87.5</v>
      </c>
      <c r="BH130" s="4">
        <v>2.5</v>
      </c>
      <c r="BI130" s="14">
        <v>0.32745</v>
      </c>
      <c r="BJ130" s="4">
        <v>177.8</v>
      </c>
      <c r="BK130" s="4">
        <v>6.7</v>
      </c>
      <c r="BL130" s="14">
        <v>0.318835</v>
      </c>
      <c r="BM130" s="4">
        <v>337.5</v>
      </c>
      <c r="BN130" s="4">
        <v>82.8</v>
      </c>
      <c r="BO130" s="3">
        <v>2870.32</v>
      </c>
      <c r="BP130" s="3">
        <v>3748.78</v>
      </c>
      <c r="BQ130" s="3">
        <v>403.37</v>
      </c>
      <c r="BR130" s="20">
        <f t="shared" si="35"/>
        <v>1.1093982781062306</v>
      </c>
      <c r="BS130" s="20">
        <f t="shared" si="36"/>
        <v>1.0270202455815705</v>
      </c>
      <c r="BT130" s="20">
        <f t="shared" si="37"/>
        <v>1.08021071919377</v>
      </c>
      <c r="BU130" s="31">
        <f t="shared" si="38"/>
        <v>1.1138620900287333</v>
      </c>
      <c r="BV130" s="31">
        <f t="shared" si="39"/>
        <v>-0.4863761301436033</v>
      </c>
      <c r="BW130" s="4">
        <f t="shared" si="40"/>
        <v>127</v>
      </c>
      <c r="BX130" s="4">
        <f t="shared" si="41"/>
        <v>82.8</v>
      </c>
      <c r="BY130" s="4">
        <f t="shared" si="42"/>
        <v>327.3</v>
      </c>
      <c r="BZ130" s="4">
        <f t="shared" si="43"/>
        <v>6.7</v>
      </c>
      <c r="CA130" s="4">
        <f t="shared" si="44"/>
        <v>237</v>
      </c>
      <c r="CB130" s="4">
        <f t="shared" si="45"/>
        <v>2.5</v>
      </c>
    </row>
    <row r="131" spans="1:80" ht="12">
      <c r="A131" s="18">
        <v>304</v>
      </c>
      <c r="B131" s="18">
        <v>1309</v>
      </c>
      <c r="C131" s="18" t="s">
        <v>143</v>
      </c>
      <c r="D131" s="18">
        <v>66</v>
      </c>
      <c r="E131" s="18" t="s">
        <v>148</v>
      </c>
      <c r="F131" s="18">
        <v>2</v>
      </c>
      <c r="G131" s="18">
        <v>14</v>
      </c>
      <c r="H131" s="18">
        <v>16</v>
      </c>
      <c r="I131" s="18">
        <v>340.44</v>
      </c>
      <c r="J131" s="18">
        <v>12</v>
      </c>
      <c r="K131" s="18">
        <v>3</v>
      </c>
      <c r="L131" s="17" t="s">
        <v>109</v>
      </c>
      <c r="M131" s="17">
        <v>3</v>
      </c>
      <c r="N131" t="s">
        <v>2100</v>
      </c>
      <c r="O131" s="5" t="str">
        <f>VLOOKUP(N131,NewPcLog!J:L,2)</f>
        <v>Troctolite Cumulate</v>
      </c>
      <c r="P131" s="5">
        <f>VLOOKUP(N131,NewPcLog!J:L,3)</f>
        <v>6</v>
      </c>
      <c r="Q131" t="s">
        <v>14</v>
      </c>
      <c r="R131" s="8">
        <v>12.49</v>
      </c>
      <c r="S131" s="4">
        <v>208.59</v>
      </c>
      <c r="T131" s="4">
        <v>63.1</v>
      </c>
      <c r="U131" s="1">
        <v>26.235999999999997</v>
      </c>
      <c r="W131" t="s">
        <v>13</v>
      </c>
      <c r="Y131" s="5" t="s">
        <v>296</v>
      </c>
      <c r="Z131" s="5" t="s">
        <v>148</v>
      </c>
      <c r="AA131" s="5">
        <v>4</v>
      </c>
      <c r="AB131" s="5" t="s">
        <v>12</v>
      </c>
      <c r="AC131" s="5">
        <v>11.3</v>
      </c>
      <c r="AD131" s="6">
        <v>288.2</v>
      </c>
      <c r="AE131" s="6">
        <v>-22.5</v>
      </c>
      <c r="AF131" s="5">
        <v>20</v>
      </c>
      <c r="AG131" s="5">
        <v>35</v>
      </c>
      <c r="AH131" s="5">
        <v>0.7553</v>
      </c>
      <c r="AI131" s="5"/>
      <c r="AM131" s="48" t="s">
        <v>143</v>
      </c>
      <c r="AN131" s="48">
        <v>3</v>
      </c>
      <c r="AO131" s="48" t="s">
        <v>12</v>
      </c>
      <c r="AP131" s="48">
        <v>1.9</v>
      </c>
      <c r="AQ131" s="48">
        <v>200.2</v>
      </c>
      <c r="AR131" s="48">
        <v>65.6</v>
      </c>
      <c r="AS131" s="48">
        <v>0</v>
      </c>
      <c r="AT131" s="48">
        <v>10</v>
      </c>
      <c r="AU131" s="48">
        <v>24.1342</v>
      </c>
      <c r="AX131" s="18" t="s">
        <v>296</v>
      </c>
      <c r="AY131" s="18">
        <v>4.27</v>
      </c>
      <c r="AZ131" s="18">
        <v>47.87</v>
      </c>
      <c r="BB131" t="s">
        <v>296</v>
      </c>
      <c r="BC131" s="15">
        <f t="shared" si="34"/>
        <v>0.08449423538831065</v>
      </c>
      <c r="BD131" s="4">
        <v>105533.3</v>
      </c>
      <c r="BE131" s="45">
        <v>0.00035</v>
      </c>
      <c r="BF131" s="14">
        <v>0.364712</v>
      </c>
      <c r="BG131" s="4">
        <v>160.9</v>
      </c>
      <c r="BH131" s="4">
        <v>11.7</v>
      </c>
      <c r="BI131" s="14">
        <v>0.34616</v>
      </c>
      <c r="BJ131" s="4">
        <v>261.6</v>
      </c>
      <c r="BK131" s="4">
        <v>42.1</v>
      </c>
      <c r="BL131" s="14">
        <v>0.289128</v>
      </c>
      <c r="BM131" s="4">
        <v>58.6</v>
      </c>
      <c r="BN131" s="4">
        <v>45.6</v>
      </c>
      <c r="BO131" s="3">
        <v>9999.9</v>
      </c>
      <c r="BP131" s="3">
        <v>1444.11</v>
      </c>
      <c r="BQ131" s="3">
        <v>9999.9</v>
      </c>
      <c r="BR131" s="20">
        <f t="shared" si="35"/>
        <v>1.2614205473008493</v>
      </c>
      <c r="BS131" s="20">
        <f t="shared" si="36"/>
        <v>1.1972551949309649</v>
      </c>
      <c r="BT131" s="20">
        <f t="shared" si="37"/>
        <v>1.0535937138895308</v>
      </c>
      <c r="BU131" s="31">
        <f t="shared" si="38"/>
        <v>1.2759390148092675</v>
      </c>
      <c r="BV131" s="31">
        <f t="shared" si="39"/>
        <v>0.5504026754847026</v>
      </c>
      <c r="BW131" s="4">
        <f t="shared" si="40"/>
        <v>310.40000000000003</v>
      </c>
      <c r="BX131" s="4">
        <f t="shared" si="41"/>
        <v>45.6</v>
      </c>
      <c r="BY131" s="4">
        <f t="shared" si="42"/>
        <v>153.40000000000003</v>
      </c>
      <c r="BZ131" s="4">
        <f t="shared" si="43"/>
        <v>42.1</v>
      </c>
      <c r="CA131" s="4">
        <f t="shared" si="44"/>
        <v>52.70000000000002</v>
      </c>
      <c r="CB131" s="4">
        <f t="shared" si="45"/>
        <v>11.7</v>
      </c>
    </row>
    <row r="132" spans="1:80" ht="12">
      <c r="A132" s="18">
        <v>304</v>
      </c>
      <c r="B132" s="18">
        <v>1309</v>
      </c>
      <c r="C132" s="18" t="s">
        <v>143</v>
      </c>
      <c r="D132" s="18">
        <v>67</v>
      </c>
      <c r="E132" s="18" t="s">
        <v>148</v>
      </c>
      <c r="F132" s="18">
        <v>2</v>
      </c>
      <c r="G132" s="18">
        <v>28</v>
      </c>
      <c r="H132" s="18">
        <v>30</v>
      </c>
      <c r="I132" s="18">
        <v>345.3</v>
      </c>
      <c r="J132" s="18">
        <v>12</v>
      </c>
      <c r="K132" s="18" t="s">
        <v>118</v>
      </c>
      <c r="L132" s="17" t="s">
        <v>109</v>
      </c>
      <c r="M132" s="17">
        <v>1</v>
      </c>
      <c r="N132" t="s">
        <v>2396</v>
      </c>
      <c r="O132" s="5" t="str">
        <f>VLOOKUP(N132,NewPcLog!J:L,2)</f>
        <v>Olivine Bearing Gabbro</v>
      </c>
      <c r="P132" s="5">
        <f>VLOOKUP(N132,NewPcLog!J:L,3)</f>
        <v>4</v>
      </c>
      <c r="Q132" t="s">
        <v>14</v>
      </c>
      <c r="R132" s="8">
        <v>10.34</v>
      </c>
      <c r="S132" s="4">
        <v>197.45</v>
      </c>
      <c r="T132" s="4">
        <v>80.46</v>
      </c>
      <c r="U132" s="1">
        <v>2.3691</v>
      </c>
      <c r="W132" t="s">
        <v>13</v>
      </c>
      <c r="Y132" s="5" t="s">
        <v>297</v>
      </c>
      <c r="Z132" s="5" t="s">
        <v>148</v>
      </c>
      <c r="AA132" s="5">
        <v>6</v>
      </c>
      <c r="AB132" s="5" t="s">
        <v>12</v>
      </c>
      <c r="AC132" s="5">
        <v>8.2</v>
      </c>
      <c r="AD132" s="6">
        <v>117</v>
      </c>
      <c r="AE132" s="6">
        <v>-38.1</v>
      </c>
      <c r="AF132" s="5">
        <v>25</v>
      </c>
      <c r="AG132" s="5">
        <v>60</v>
      </c>
      <c r="AH132" s="5">
        <v>0.0525</v>
      </c>
      <c r="AI132" s="5"/>
      <c r="AM132" s="48" t="s">
        <v>143</v>
      </c>
      <c r="AN132" s="48">
        <v>3</v>
      </c>
      <c r="AO132" s="48" t="s">
        <v>12</v>
      </c>
      <c r="AP132" s="48">
        <v>0.8</v>
      </c>
      <c r="AQ132" s="48">
        <v>214.5</v>
      </c>
      <c r="AR132" s="48">
        <v>81</v>
      </c>
      <c r="AS132" s="48">
        <v>0</v>
      </c>
      <c r="AT132" s="48">
        <v>10</v>
      </c>
      <c r="AU132" s="48">
        <v>2.3326</v>
      </c>
      <c r="AX132" s="18" t="s">
        <v>297</v>
      </c>
      <c r="AY132" s="18">
        <v>3.29</v>
      </c>
      <c r="AZ132" s="18">
        <v>3.51</v>
      </c>
      <c r="BB132" t="s">
        <v>297</v>
      </c>
      <c r="BC132" s="15">
        <f t="shared" si="34"/>
        <v>0.011353288201160541</v>
      </c>
      <c r="BD132" s="4">
        <v>11739.3</v>
      </c>
      <c r="BE132" s="45">
        <v>0.00022</v>
      </c>
      <c r="BF132" s="14">
        <v>0.351538</v>
      </c>
      <c r="BG132" s="4">
        <v>316.6</v>
      </c>
      <c r="BH132" s="4">
        <v>28.1</v>
      </c>
      <c r="BI132" s="14">
        <v>0.331728</v>
      </c>
      <c r="BJ132" s="4">
        <v>54.6</v>
      </c>
      <c r="BK132" s="4">
        <v>14.6</v>
      </c>
      <c r="BL132" s="14">
        <v>0.316735</v>
      </c>
      <c r="BM132" s="4">
        <v>169</v>
      </c>
      <c r="BN132" s="4">
        <v>57.7</v>
      </c>
      <c r="BO132" s="3">
        <v>4859.79</v>
      </c>
      <c r="BP132" s="3">
        <v>3911.39</v>
      </c>
      <c r="BQ132" s="3">
        <v>2240.43</v>
      </c>
      <c r="BR132" s="20">
        <f t="shared" si="35"/>
        <v>1.1098804994711668</v>
      </c>
      <c r="BS132" s="20">
        <f t="shared" si="36"/>
        <v>1.0473361011571187</v>
      </c>
      <c r="BT132" s="20">
        <f t="shared" si="37"/>
        <v>1.0597175999614141</v>
      </c>
      <c r="BU132" s="31">
        <f t="shared" si="38"/>
        <v>1.110125345477705</v>
      </c>
      <c r="BV132" s="31">
        <f t="shared" si="39"/>
        <v>-0.11273188033666061</v>
      </c>
      <c r="BW132" s="4">
        <f t="shared" si="40"/>
        <v>232</v>
      </c>
      <c r="BX132" s="4">
        <f t="shared" si="41"/>
        <v>57.7</v>
      </c>
      <c r="BY132" s="4">
        <f t="shared" si="42"/>
        <v>117.6</v>
      </c>
      <c r="BZ132" s="4">
        <f t="shared" si="43"/>
        <v>14.6</v>
      </c>
      <c r="CA132" s="4">
        <f t="shared" si="44"/>
        <v>19.600000000000023</v>
      </c>
      <c r="CB132" s="4">
        <f t="shared" si="45"/>
        <v>28.1</v>
      </c>
    </row>
    <row r="133" spans="1:80" ht="12">
      <c r="A133" s="18">
        <v>304</v>
      </c>
      <c r="B133" s="18">
        <v>1309</v>
      </c>
      <c r="C133" s="18" t="s">
        <v>143</v>
      </c>
      <c r="D133" s="18">
        <v>68</v>
      </c>
      <c r="E133" s="18" t="s">
        <v>148</v>
      </c>
      <c r="F133" s="18">
        <v>1</v>
      </c>
      <c r="G133" s="18">
        <v>57</v>
      </c>
      <c r="H133" s="18">
        <v>59</v>
      </c>
      <c r="I133" s="18">
        <v>348.97</v>
      </c>
      <c r="J133" s="18">
        <v>12</v>
      </c>
      <c r="K133" s="18">
        <v>3</v>
      </c>
      <c r="L133" s="17" t="s">
        <v>109</v>
      </c>
      <c r="M133" s="17">
        <v>3</v>
      </c>
      <c r="N133" t="s">
        <v>2413</v>
      </c>
      <c r="O133" s="5" t="str">
        <f>VLOOKUP(N133,NewPcLog!J:L,2)</f>
        <v>Gabbro</v>
      </c>
      <c r="P133" s="5">
        <f>VLOOKUP(N133,NewPcLog!J:L,3)</f>
        <v>4</v>
      </c>
      <c r="R133" s="8">
        <v>11.86</v>
      </c>
      <c r="S133" s="4">
        <v>330.82</v>
      </c>
      <c r="T133" s="4">
        <v>39.21</v>
      </c>
      <c r="U133" s="1">
        <v>0.099278</v>
      </c>
      <c r="W133" t="s">
        <v>30</v>
      </c>
      <c r="Y133" s="5" t="s">
        <v>298</v>
      </c>
      <c r="Z133" s="5" t="s">
        <v>148</v>
      </c>
      <c r="AA133" s="5">
        <v>6</v>
      </c>
      <c r="AB133" s="5" t="s">
        <v>12</v>
      </c>
      <c r="AC133" s="5">
        <v>1.8</v>
      </c>
      <c r="AD133" s="6">
        <v>153</v>
      </c>
      <c r="AE133" s="6">
        <v>-48.1</v>
      </c>
      <c r="AF133" s="5">
        <v>550</v>
      </c>
      <c r="AG133" s="5">
        <v>600</v>
      </c>
      <c r="AH133" s="5">
        <v>0.1052</v>
      </c>
      <c r="AI133" s="5"/>
      <c r="AK133" s="5" t="s">
        <v>401</v>
      </c>
      <c r="AM133" s="48" t="s">
        <v>143</v>
      </c>
      <c r="AN133" s="48">
        <v>6</v>
      </c>
      <c r="AO133" s="48" t="s">
        <v>12</v>
      </c>
      <c r="AP133" s="48">
        <v>11.7</v>
      </c>
      <c r="AQ133" s="48">
        <v>73</v>
      </c>
      <c r="AR133" s="48">
        <v>70.4</v>
      </c>
      <c r="AS133" s="48">
        <v>0</v>
      </c>
      <c r="AT133" s="48">
        <v>300</v>
      </c>
      <c r="AU133" s="48">
        <v>0.0282</v>
      </c>
      <c r="AX133" s="18" t="s">
        <v>298</v>
      </c>
      <c r="AY133" s="18">
        <v>575.63</v>
      </c>
      <c r="AZ133" s="18">
        <v>564.72</v>
      </c>
      <c r="BB133" t="s">
        <v>298</v>
      </c>
      <c r="BC133" s="15">
        <f t="shared" si="34"/>
        <v>0.0003795109612141653</v>
      </c>
      <c r="BD133" s="4">
        <v>450.1</v>
      </c>
      <c r="BE133" s="45">
        <v>0.00092</v>
      </c>
      <c r="BF133" s="14">
        <v>0.354488</v>
      </c>
      <c r="BG133" s="4">
        <v>328.7</v>
      </c>
      <c r="BH133" s="4">
        <v>50.1</v>
      </c>
      <c r="BI133" s="14">
        <v>0.337805</v>
      </c>
      <c r="BJ133" s="4">
        <v>112.8</v>
      </c>
      <c r="BK133" s="4">
        <v>34.2</v>
      </c>
      <c r="BL133" s="14">
        <v>0.307707</v>
      </c>
      <c r="BM133" s="4">
        <v>215.6</v>
      </c>
      <c r="BN133" s="4">
        <v>18.2</v>
      </c>
      <c r="BO133" s="3">
        <v>532.73</v>
      </c>
      <c r="BP133" s="3">
        <v>164.85</v>
      </c>
      <c r="BQ133" s="3">
        <v>536.61</v>
      </c>
      <c r="BR133" s="20">
        <f t="shared" si="35"/>
        <v>1.1520309905202026</v>
      </c>
      <c r="BS133" s="20">
        <f t="shared" si="36"/>
        <v>1.0978138293896467</v>
      </c>
      <c r="BT133" s="20">
        <f t="shared" si="37"/>
        <v>1.0493864803658917</v>
      </c>
      <c r="BU133" s="31">
        <f t="shared" si="38"/>
        <v>1.1547725853720663</v>
      </c>
      <c r="BV133" s="31">
        <f t="shared" si="39"/>
        <v>0.3187749086096124</v>
      </c>
      <c r="BW133" s="4">
        <f>IF((BM133-(AD133-180))&gt;360,(BM133-(AD133-180))-360,IF((BM133-(AD133-180))&lt;0,(BM133-(AD133-180))+360,(BM133-(AD133-180))))</f>
        <v>242.6</v>
      </c>
      <c r="BX133" s="4">
        <f>BN133</f>
        <v>18.2</v>
      </c>
      <c r="BY133" s="4">
        <f>IF((BJ133-(AD133-180))&gt;360,(BJ133-(AD133-180))-360,IF((BJ133-(AD133-180))&lt;0,(BJ133-(AD133-180))+360,(BJ133-(AD133-180))))</f>
        <v>139.8</v>
      </c>
      <c r="BZ133" s="4">
        <f>BK133</f>
        <v>34.2</v>
      </c>
      <c r="CA133" s="4">
        <f>IF((BG133-(AD133-180))&gt;360,(BG133-(AD133-180))-360,IF((BG133-(AD133-180))&lt;0,(BG133-(AD133-180))+360,(BG133-(AD133-180))))</f>
        <v>355.7</v>
      </c>
      <c r="CB133" s="4">
        <f>BH133</f>
        <v>50.1</v>
      </c>
    </row>
    <row r="134" spans="1:80" ht="12">
      <c r="A134" s="18">
        <v>304</v>
      </c>
      <c r="B134" s="18">
        <v>1309</v>
      </c>
      <c r="C134" s="18" t="s">
        <v>143</v>
      </c>
      <c r="D134" s="18">
        <v>68</v>
      </c>
      <c r="E134" s="18" t="s">
        <v>148</v>
      </c>
      <c r="F134" s="18">
        <v>3</v>
      </c>
      <c r="G134" s="18">
        <v>52</v>
      </c>
      <c r="H134" s="18">
        <v>54</v>
      </c>
      <c r="I134" s="18">
        <v>351.8</v>
      </c>
      <c r="J134" s="18">
        <v>12</v>
      </c>
      <c r="K134" s="18">
        <v>5</v>
      </c>
      <c r="L134" s="17" t="s">
        <v>109</v>
      </c>
      <c r="M134" s="17">
        <v>5</v>
      </c>
      <c r="N134" t="s">
        <v>2430</v>
      </c>
      <c r="O134" s="5" t="str">
        <f>VLOOKUP(N134,NewPcLog!J:L,2)</f>
        <v>Olivine Bearing Gabbro</v>
      </c>
      <c r="P134" s="5">
        <f>VLOOKUP(N134,NewPcLog!J:L,3)</f>
        <v>4</v>
      </c>
      <c r="Q134" t="s">
        <v>14</v>
      </c>
      <c r="R134" s="8">
        <v>10.34</v>
      </c>
      <c r="S134" s="4">
        <v>148.25</v>
      </c>
      <c r="T134" s="4">
        <v>2.95</v>
      </c>
      <c r="U134" s="1">
        <v>0.030642</v>
      </c>
      <c r="W134" t="s">
        <v>13</v>
      </c>
      <c r="Y134" s="5" t="s">
        <v>299</v>
      </c>
      <c r="Z134" s="5" t="s">
        <v>148</v>
      </c>
      <c r="AA134" s="5">
        <v>4</v>
      </c>
      <c r="AB134" s="5" t="s">
        <v>147</v>
      </c>
      <c r="AC134" s="5">
        <v>4.7</v>
      </c>
      <c r="AD134" s="6">
        <v>143.4</v>
      </c>
      <c r="AE134" s="6">
        <v>-26.5</v>
      </c>
      <c r="AF134" s="5">
        <v>50</v>
      </c>
      <c r="AG134" s="5">
        <v>80</v>
      </c>
      <c r="AH134" s="5">
        <v>0.0139</v>
      </c>
      <c r="AI134" s="5"/>
      <c r="AM134" s="48" t="s">
        <v>163</v>
      </c>
      <c r="AN134" s="48">
        <v>7</v>
      </c>
      <c r="AO134" s="48" t="s">
        <v>12</v>
      </c>
      <c r="AP134" s="48">
        <v>5.5</v>
      </c>
      <c r="AQ134" s="48">
        <v>150.7</v>
      </c>
      <c r="AR134" s="48">
        <v>4.3</v>
      </c>
      <c r="AS134" s="48">
        <v>10</v>
      </c>
      <c r="AT134" s="48">
        <v>40</v>
      </c>
      <c r="AU134" s="48">
        <v>0.0108</v>
      </c>
      <c r="AX134" s="18" t="s">
        <v>299</v>
      </c>
      <c r="AY134" s="18">
        <v>45.04</v>
      </c>
      <c r="AZ134" s="18">
        <v>36.61</v>
      </c>
      <c r="BB134" t="s">
        <v>299</v>
      </c>
      <c r="BC134" s="15">
        <f t="shared" si="34"/>
        <v>0.00023375241779497098</v>
      </c>
      <c r="BD134" s="4">
        <v>241.7</v>
      </c>
      <c r="BE134" s="45">
        <v>0.00118</v>
      </c>
      <c r="BF134" s="14">
        <v>0.346322</v>
      </c>
      <c r="BG134" s="4">
        <v>172.7</v>
      </c>
      <c r="BH134" s="4">
        <v>30.4</v>
      </c>
      <c r="BI134" s="14">
        <v>0.330984</v>
      </c>
      <c r="BJ134" s="4">
        <v>50.2</v>
      </c>
      <c r="BK134" s="4">
        <v>42.5</v>
      </c>
      <c r="BL134" s="14">
        <v>0.322694</v>
      </c>
      <c r="BM134" s="4">
        <v>284.6</v>
      </c>
      <c r="BN134" s="4">
        <v>32.4</v>
      </c>
      <c r="BO134" s="3">
        <v>82.45</v>
      </c>
      <c r="BP134" s="3">
        <v>84.37</v>
      </c>
      <c r="BQ134" s="3">
        <v>24.64</v>
      </c>
      <c r="BR134" s="20">
        <f t="shared" si="35"/>
        <v>1.0732210701159615</v>
      </c>
      <c r="BS134" s="20">
        <f t="shared" si="36"/>
        <v>1.0256899725436481</v>
      </c>
      <c r="BT134" s="20">
        <f t="shared" si="37"/>
        <v>1.0463406086094797</v>
      </c>
      <c r="BU134" s="31">
        <f t="shared" si="38"/>
        <v>1.0742207264372279</v>
      </c>
      <c r="BV134" s="31">
        <f t="shared" si="39"/>
        <v>-0.28208534701816484</v>
      </c>
      <c r="BW134" s="4">
        <f t="shared" si="40"/>
        <v>321.20000000000005</v>
      </c>
      <c r="BX134" s="4">
        <f t="shared" si="41"/>
        <v>32.4</v>
      </c>
      <c r="BY134" s="4">
        <f t="shared" si="42"/>
        <v>86.8</v>
      </c>
      <c r="BZ134" s="4">
        <f t="shared" si="43"/>
        <v>42.5</v>
      </c>
      <c r="CA134" s="4">
        <f t="shared" si="44"/>
        <v>209.29999999999998</v>
      </c>
      <c r="CB134" s="4">
        <f t="shared" si="45"/>
        <v>30.4</v>
      </c>
    </row>
    <row r="135" spans="1:80" ht="12">
      <c r="A135" s="18">
        <v>304</v>
      </c>
      <c r="B135" s="18">
        <v>1309</v>
      </c>
      <c r="C135" s="18" t="s">
        <v>143</v>
      </c>
      <c r="D135" s="18">
        <v>69</v>
      </c>
      <c r="E135" s="18" t="s">
        <v>148</v>
      </c>
      <c r="F135" s="18">
        <v>2</v>
      </c>
      <c r="G135" s="18">
        <v>103</v>
      </c>
      <c r="H135" s="18">
        <v>105</v>
      </c>
      <c r="I135" s="18">
        <v>355.58</v>
      </c>
      <c r="J135" s="18">
        <v>12</v>
      </c>
      <c r="K135" s="18" t="s">
        <v>119</v>
      </c>
      <c r="L135" s="17" t="s">
        <v>109</v>
      </c>
      <c r="M135" s="17">
        <v>4</v>
      </c>
      <c r="N135" t="s">
        <v>2197</v>
      </c>
      <c r="O135" s="5" t="str">
        <f>VLOOKUP(N135,NewPcLog!J:L,2)</f>
        <v>Oxide Gabbro / Troctolitic Cumulate</v>
      </c>
      <c r="P135" s="5">
        <f>VLOOKUP(N135,NewPcLog!J:L,3)</f>
        <v>3</v>
      </c>
      <c r="Q135" t="s">
        <v>14</v>
      </c>
      <c r="R135" s="8">
        <v>11</v>
      </c>
      <c r="S135" s="4">
        <v>235.41</v>
      </c>
      <c r="T135" s="4">
        <v>79.69</v>
      </c>
      <c r="U135" s="1">
        <v>28.597</v>
      </c>
      <c r="W135" t="s">
        <v>13</v>
      </c>
      <c r="Y135" s="5" t="s">
        <v>300</v>
      </c>
      <c r="Z135" s="5" t="s">
        <v>148</v>
      </c>
      <c r="AA135" s="5">
        <v>4</v>
      </c>
      <c r="AB135" s="5" t="s">
        <v>147</v>
      </c>
      <c r="AC135" s="5">
        <v>4.9</v>
      </c>
      <c r="AD135" s="6">
        <v>308.7</v>
      </c>
      <c r="AE135" s="6">
        <v>-38.7</v>
      </c>
      <c r="AF135" s="5">
        <v>35</v>
      </c>
      <c r="AG135" s="5">
        <v>60</v>
      </c>
      <c r="AH135" s="5">
        <v>0.3559</v>
      </c>
      <c r="AI135" s="5"/>
      <c r="AM135" s="48" t="s">
        <v>143</v>
      </c>
      <c r="AN135" s="48">
        <v>3</v>
      </c>
      <c r="AO135" s="48" t="s">
        <v>147</v>
      </c>
      <c r="AP135" s="48">
        <v>1.9</v>
      </c>
      <c r="AQ135" s="48">
        <v>236.6</v>
      </c>
      <c r="AR135" s="48">
        <v>79.2</v>
      </c>
      <c r="AS135" s="48">
        <v>0</v>
      </c>
      <c r="AT135" s="48">
        <v>10</v>
      </c>
      <c r="AU135" s="48">
        <v>28.5957</v>
      </c>
      <c r="AX135" s="18" t="s">
        <v>300</v>
      </c>
      <c r="AY135" s="18">
        <v>3.81</v>
      </c>
      <c r="AZ135" s="18">
        <v>3.91</v>
      </c>
      <c r="BB135" t="s">
        <v>300</v>
      </c>
      <c r="BC135" s="15">
        <f t="shared" si="34"/>
        <v>0.12889699999999998</v>
      </c>
      <c r="BD135" s="4">
        <v>141786.7</v>
      </c>
      <c r="BE135" s="45">
        <v>0.00017</v>
      </c>
      <c r="BF135" s="14">
        <v>0.350352</v>
      </c>
      <c r="BG135" s="4">
        <v>310</v>
      </c>
      <c r="BH135" s="4">
        <v>38.8</v>
      </c>
      <c r="BI135" s="14">
        <v>0.32949</v>
      </c>
      <c r="BJ135" s="4">
        <v>151.7</v>
      </c>
      <c r="BK135" s="4">
        <v>49.1</v>
      </c>
      <c r="BL135" s="14">
        <v>0.320158</v>
      </c>
      <c r="BM135" s="4">
        <v>48.9</v>
      </c>
      <c r="BN135" s="4">
        <v>10.9</v>
      </c>
      <c r="BO135" s="3">
        <v>6353.94</v>
      </c>
      <c r="BP135" s="3">
        <v>7231.37</v>
      </c>
      <c r="BQ135" s="3">
        <v>1447.23</v>
      </c>
      <c r="BR135" s="20">
        <f t="shared" si="35"/>
        <v>1.094309684593232</v>
      </c>
      <c r="BS135" s="20">
        <f t="shared" si="36"/>
        <v>1.029148108121615</v>
      </c>
      <c r="BT135" s="20">
        <f t="shared" si="37"/>
        <v>1.0633160338705272</v>
      </c>
      <c r="BU135" s="31">
        <f t="shared" si="38"/>
        <v>1.0964474253802143</v>
      </c>
      <c r="BV135" s="31">
        <f t="shared" si="39"/>
        <v>-0.36240150024470547</v>
      </c>
      <c r="BW135" s="4">
        <f t="shared" si="40"/>
        <v>280.20000000000005</v>
      </c>
      <c r="BX135" s="4">
        <f t="shared" si="41"/>
        <v>10.9</v>
      </c>
      <c r="BY135" s="4">
        <f t="shared" si="42"/>
        <v>23</v>
      </c>
      <c r="BZ135" s="4">
        <f t="shared" si="43"/>
        <v>49.1</v>
      </c>
      <c r="CA135" s="4">
        <f t="shared" si="44"/>
        <v>181.3</v>
      </c>
      <c r="CB135" s="4">
        <f t="shared" si="45"/>
        <v>38.8</v>
      </c>
    </row>
    <row r="136" spans="1:74" ht="12">
      <c r="A136" s="18">
        <v>304</v>
      </c>
      <c r="B136" s="18">
        <v>1309</v>
      </c>
      <c r="C136" s="18" t="s">
        <v>143</v>
      </c>
      <c r="D136" s="18">
        <v>70</v>
      </c>
      <c r="E136" s="18" t="s">
        <v>148</v>
      </c>
      <c r="F136" s="18">
        <v>2</v>
      </c>
      <c r="G136" s="18">
        <v>35</v>
      </c>
      <c r="H136" s="18">
        <v>37</v>
      </c>
      <c r="I136" s="18">
        <v>359.04</v>
      </c>
      <c r="J136" s="18">
        <v>12</v>
      </c>
      <c r="K136" s="18" t="s">
        <v>179</v>
      </c>
      <c r="L136" s="17" t="s">
        <v>109</v>
      </c>
      <c r="M136" s="17">
        <v>1</v>
      </c>
      <c r="N136" t="s">
        <v>2215</v>
      </c>
      <c r="O136" s="5" t="str">
        <f>VLOOKUP(N136,NewPcLog!J:L,2)</f>
        <v>Troctolitic / Olivine Gabbro Domain Cumulate</v>
      </c>
      <c r="P136" s="5">
        <f>VLOOKUP(N136,NewPcLog!J:L,3)</f>
        <v>5</v>
      </c>
      <c r="R136" s="8">
        <v>11.48</v>
      </c>
      <c r="S136" s="4">
        <v>246.26</v>
      </c>
      <c r="T136" s="4">
        <v>73.29</v>
      </c>
      <c r="U136" s="1">
        <v>15.425</v>
      </c>
      <c r="W136" t="s">
        <v>30</v>
      </c>
      <c r="Y136" s="56" t="s">
        <v>301</v>
      </c>
      <c r="Z136" s="56" t="s">
        <v>390</v>
      </c>
      <c r="AA136" s="56">
        <v>9</v>
      </c>
      <c r="AB136" s="56" t="s">
        <v>12</v>
      </c>
      <c r="AC136" s="56">
        <v>6.3</v>
      </c>
      <c r="AD136" s="57">
        <v>297.4</v>
      </c>
      <c r="AE136" s="57">
        <v>59.8</v>
      </c>
      <c r="AF136" s="56">
        <v>520</v>
      </c>
      <c r="AG136" s="56">
        <v>600</v>
      </c>
      <c r="AH136" s="56">
        <v>2.1557</v>
      </c>
      <c r="AI136" s="5"/>
      <c r="AM136" s="48" t="s">
        <v>143</v>
      </c>
      <c r="AN136" s="48">
        <v>6</v>
      </c>
      <c r="AO136" s="48" t="s">
        <v>12</v>
      </c>
      <c r="AP136" s="48">
        <v>2.8</v>
      </c>
      <c r="AQ136" s="48">
        <v>230.1</v>
      </c>
      <c r="AR136" s="48">
        <v>72.4</v>
      </c>
      <c r="AS136" s="48">
        <v>0</v>
      </c>
      <c r="AT136" s="48">
        <v>300</v>
      </c>
      <c r="AU136" s="48">
        <v>9.7589</v>
      </c>
      <c r="AX136" s="18" t="s">
        <v>301</v>
      </c>
      <c r="AY136" s="18">
        <v>246.37</v>
      </c>
      <c r="AZ136" s="18">
        <v>250.44</v>
      </c>
      <c r="BB136" t="s">
        <v>301</v>
      </c>
      <c r="BC136" s="15">
        <f t="shared" si="34"/>
        <v>0.07141986062717769</v>
      </c>
      <c r="BD136" s="4">
        <v>81990</v>
      </c>
      <c r="BE136" s="45">
        <v>0.0005</v>
      </c>
      <c r="BF136" s="14">
        <v>0.368145</v>
      </c>
      <c r="BG136" s="4">
        <v>196.1</v>
      </c>
      <c r="BH136" s="4">
        <v>10.1</v>
      </c>
      <c r="BI136" s="14">
        <v>0.347966</v>
      </c>
      <c r="BJ136" s="4">
        <v>293.5</v>
      </c>
      <c r="BK136" s="4">
        <v>35.8</v>
      </c>
      <c r="BL136" s="14">
        <v>0.283888</v>
      </c>
      <c r="BM136" s="4">
        <v>92.7</v>
      </c>
      <c r="BN136" s="4">
        <v>52.4</v>
      </c>
      <c r="BO136" s="3">
        <v>6227.71</v>
      </c>
      <c r="BP136" s="3">
        <v>818.94</v>
      </c>
      <c r="BQ136" s="3">
        <v>8257.55</v>
      </c>
      <c r="BR136" s="20">
        <f t="shared" si="35"/>
        <v>1.2967966240207407</v>
      </c>
      <c r="BS136" s="20">
        <f t="shared" si="36"/>
        <v>1.225715775235304</v>
      </c>
      <c r="BT136" s="20">
        <f t="shared" si="37"/>
        <v>1.0579912980003794</v>
      </c>
      <c r="BU136" s="31">
        <f t="shared" si="38"/>
        <v>1.3144665949609309</v>
      </c>
      <c r="BV136" s="31">
        <f t="shared" si="39"/>
        <v>0.566196690716833</v>
      </c>
    </row>
    <row r="137" spans="1:74" ht="12">
      <c r="A137" s="18">
        <v>304</v>
      </c>
      <c r="B137" s="18">
        <v>1309</v>
      </c>
      <c r="C137" s="18" t="s">
        <v>143</v>
      </c>
      <c r="D137" s="18">
        <v>70</v>
      </c>
      <c r="E137" s="18" t="s">
        <v>148</v>
      </c>
      <c r="F137" s="18">
        <v>2</v>
      </c>
      <c r="G137" s="18">
        <v>44</v>
      </c>
      <c r="H137" s="18">
        <v>46</v>
      </c>
      <c r="I137" s="18">
        <v>359.13</v>
      </c>
      <c r="J137" s="18">
        <v>12</v>
      </c>
      <c r="K137" s="18" t="s">
        <v>179</v>
      </c>
      <c r="L137" s="17" t="s">
        <v>109</v>
      </c>
      <c r="M137" s="17">
        <v>1</v>
      </c>
      <c r="N137" t="s">
        <v>2215</v>
      </c>
      <c r="O137" s="5" t="str">
        <f>VLOOKUP(N137,NewPcLog!J:L,2)</f>
        <v>Troctolitic / Olivine Gabbro Domain Cumulate</v>
      </c>
      <c r="P137" s="5">
        <f>VLOOKUP(N137,NewPcLog!J:L,3)</f>
        <v>5</v>
      </c>
      <c r="Q137" t="s">
        <v>14</v>
      </c>
      <c r="R137" s="8">
        <v>11.1</v>
      </c>
      <c r="S137" s="4">
        <v>248.2</v>
      </c>
      <c r="T137" s="4">
        <v>70.65</v>
      </c>
      <c r="U137" s="1">
        <v>26.040999999999997</v>
      </c>
      <c r="W137" t="s">
        <v>13</v>
      </c>
      <c r="Y137" s="56" t="s">
        <v>302</v>
      </c>
      <c r="Z137" s="56" t="s">
        <v>143</v>
      </c>
      <c r="AA137" s="56">
        <v>3</v>
      </c>
      <c r="AB137" s="56" t="s">
        <v>12</v>
      </c>
      <c r="AC137" s="56">
        <v>0.5</v>
      </c>
      <c r="AD137" s="57">
        <v>241.7</v>
      </c>
      <c r="AE137" s="57">
        <v>71.3</v>
      </c>
      <c r="AF137" s="56">
        <v>0</v>
      </c>
      <c r="AG137" s="56">
        <v>10</v>
      </c>
      <c r="AH137" s="56">
        <v>24.0151</v>
      </c>
      <c r="AI137" s="5"/>
      <c r="AQ137" s="48"/>
      <c r="AR137" s="48"/>
      <c r="AX137" s="18" t="s">
        <v>302</v>
      </c>
      <c r="AY137" s="18">
        <v>4.81</v>
      </c>
      <c r="AZ137" s="18">
        <v>5.01</v>
      </c>
      <c r="BB137" t="s">
        <v>302</v>
      </c>
      <c r="BC137" s="15">
        <f t="shared" si="34"/>
        <v>0.08911711711711712</v>
      </c>
      <c r="BD137" s="4">
        <v>98920</v>
      </c>
      <c r="BE137" s="45">
        <v>0.00138</v>
      </c>
      <c r="BF137" s="14">
        <v>0.367226</v>
      </c>
      <c r="BG137" s="4">
        <v>199.1</v>
      </c>
      <c r="BH137" s="4">
        <v>15.8</v>
      </c>
      <c r="BI137" s="14">
        <v>0.350211</v>
      </c>
      <c r="BJ137" s="4">
        <v>306.1</v>
      </c>
      <c r="BK137" s="4">
        <v>45.7</v>
      </c>
      <c r="BL137" s="14">
        <v>0.282562</v>
      </c>
      <c r="BM137" s="4">
        <v>95.4</v>
      </c>
      <c r="BN137" s="4">
        <v>40</v>
      </c>
      <c r="BO137" s="3">
        <v>838.61</v>
      </c>
      <c r="BP137" s="3">
        <v>75.66</v>
      </c>
      <c r="BQ137" s="3">
        <v>1195.94</v>
      </c>
      <c r="BR137" s="20">
        <f t="shared" si="35"/>
        <v>1.29962981575725</v>
      </c>
      <c r="BS137" s="20">
        <f t="shared" si="36"/>
        <v>1.2394129430001204</v>
      </c>
      <c r="BT137" s="20">
        <f t="shared" si="37"/>
        <v>1.0485849959024702</v>
      </c>
      <c r="BU137" s="31">
        <f t="shared" si="38"/>
        <v>1.322192931618385</v>
      </c>
      <c r="BV137" s="31">
        <f t="shared" si="39"/>
        <v>0.6379599444624552</v>
      </c>
    </row>
    <row r="138" spans="1:80" ht="12">
      <c r="A138" s="18">
        <v>304</v>
      </c>
      <c r="B138" s="18">
        <v>1309</v>
      </c>
      <c r="C138" s="18" t="s">
        <v>143</v>
      </c>
      <c r="D138" s="18">
        <v>71</v>
      </c>
      <c r="E138" s="18" t="s">
        <v>148</v>
      </c>
      <c r="F138" s="18">
        <v>2</v>
      </c>
      <c r="G138" s="18">
        <v>112</v>
      </c>
      <c r="H138" s="18">
        <v>114</v>
      </c>
      <c r="I138" s="18">
        <v>365.04</v>
      </c>
      <c r="J138" s="18">
        <v>12</v>
      </c>
      <c r="K138" s="18" t="s">
        <v>121</v>
      </c>
      <c r="L138" s="17" t="s">
        <v>109</v>
      </c>
      <c r="M138" s="17">
        <v>3</v>
      </c>
      <c r="N138" t="s">
        <v>2221</v>
      </c>
      <c r="O138" s="5" t="str">
        <f>VLOOKUP(N138,NewPcLog!J:L,2)</f>
        <v>Leucocratic Troctolitic / Ol Gab Domain Cum</v>
      </c>
      <c r="P138" s="5">
        <f>VLOOKUP(N138,NewPcLog!J:L,3)</f>
        <v>5</v>
      </c>
      <c r="R138" s="8">
        <v>11.48</v>
      </c>
      <c r="S138" s="4">
        <v>3.06</v>
      </c>
      <c r="T138" s="4">
        <v>58.38</v>
      </c>
      <c r="U138" s="1">
        <v>0.0015193000000000001</v>
      </c>
      <c r="W138" t="s">
        <v>30</v>
      </c>
      <c r="Y138" s="5" t="s">
        <v>303</v>
      </c>
      <c r="Z138" s="5" t="s">
        <v>148</v>
      </c>
      <c r="AA138" s="5">
        <v>7</v>
      </c>
      <c r="AB138" s="5" t="s">
        <v>12</v>
      </c>
      <c r="AC138" s="5">
        <v>6.9</v>
      </c>
      <c r="AD138" s="6">
        <v>6.3</v>
      </c>
      <c r="AE138" s="6">
        <v>-41.9</v>
      </c>
      <c r="AF138" s="5">
        <v>540</v>
      </c>
      <c r="AG138" s="5">
        <v>600</v>
      </c>
      <c r="AH138" s="5">
        <v>0.0005</v>
      </c>
      <c r="AI138" s="5"/>
      <c r="AM138" s="48" t="s">
        <v>390</v>
      </c>
      <c r="AN138" s="48">
        <v>8</v>
      </c>
      <c r="AO138" s="48" t="s">
        <v>12</v>
      </c>
      <c r="AP138" s="48">
        <v>2.6</v>
      </c>
      <c r="AQ138" s="48">
        <v>201.4</v>
      </c>
      <c r="AR138" s="48">
        <v>32.6</v>
      </c>
      <c r="AS138" s="48">
        <v>350</v>
      </c>
      <c r="AT138" s="48">
        <v>540</v>
      </c>
      <c r="AU138" s="48">
        <v>0.0017</v>
      </c>
      <c r="AX138" s="18" t="s">
        <v>303</v>
      </c>
      <c r="AY138" s="18">
        <v>78.35</v>
      </c>
      <c r="AZ138" s="18">
        <v>283.82</v>
      </c>
      <c r="BB138" t="s">
        <v>303</v>
      </c>
      <c r="BC138" s="15">
        <f t="shared" si="34"/>
        <v>0.00025548780487804875</v>
      </c>
      <c r="BD138" s="4">
        <v>293.3</v>
      </c>
      <c r="BE138" s="45">
        <v>0.00121</v>
      </c>
      <c r="BF138" s="14">
        <v>0.33792</v>
      </c>
      <c r="BG138" s="4">
        <v>332.5</v>
      </c>
      <c r="BH138" s="4">
        <v>10.2</v>
      </c>
      <c r="BI138" s="14">
        <v>0.334459</v>
      </c>
      <c r="BJ138" s="4">
        <v>66.8</v>
      </c>
      <c r="BK138" s="4">
        <v>22.9</v>
      </c>
      <c r="BL138" s="14">
        <v>0.327621</v>
      </c>
      <c r="BM138" s="4">
        <v>220.1</v>
      </c>
      <c r="BN138" s="4">
        <v>64.7</v>
      </c>
      <c r="BO138" s="3">
        <v>14.94</v>
      </c>
      <c r="BP138" s="39">
        <v>4.07</v>
      </c>
      <c r="BQ138" s="3">
        <v>15.9</v>
      </c>
      <c r="BR138" s="20">
        <f t="shared" si="35"/>
        <v>1.0314357138278683</v>
      </c>
      <c r="BS138" s="20">
        <f t="shared" si="36"/>
        <v>1.0208716779449425</v>
      </c>
      <c r="BT138" s="20">
        <f t="shared" si="37"/>
        <v>1.0103480546195498</v>
      </c>
      <c r="BU138" s="31">
        <f t="shared" si="38"/>
        <v>1.032026750508415</v>
      </c>
      <c r="BV138" s="31">
        <f t="shared" si="39"/>
        <v>0.33477834727140215</v>
      </c>
      <c r="BW138" s="4">
        <f aca="true" t="shared" si="46" ref="BW138:BW147">IF((BM138-(AD138-180))&gt;360,(BM138-(AD138-180))-360,IF((BM138-(AD138-180))&lt;0,(BM138-(AD138-180))+360,(BM138-(AD138-180))))</f>
        <v>33.799999999999955</v>
      </c>
      <c r="BX138" s="4">
        <f aca="true" t="shared" si="47" ref="BX138:BX147">BN138</f>
        <v>64.7</v>
      </c>
      <c r="BY138" s="40">
        <f aca="true" t="shared" si="48" ref="BY138:BY147">IF((BJ138-(AD138-180))&gt;360,(BJ138-(AD138-180))-360,IF((BJ138-(AD138-180))&lt;0,(BJ138-(AD138-180))+360,(BJ138-(AD138-180))))</f>
        <v>240.5</v>
      </c>
      <c r="BZ138" s="40">
        <f aca="true" t="shared" si="49" ref="BZ138:BZ147">BK138</f>
        <v>22.9</v>
      </c>
      <c r="CA138" s="40">
        <f aca="true" t="shared" si="50" ref="CA138:CA147">IF((BG138-(AD138-180))&gt;360,(BG138-(AD138-180))-360,IF((BG138-(AD138-180))&lt;0,(BG138-(AD138-180))+360,(BG138-(AD138-180))))</f>
        <v>146.2</v>
      </c>
      <c r="CB138" s="40">
        <f aca="true" t="shared" si="51" ref="CB138:CB147">BH138</f>
        <v>10.2</v>
      </c>
    </row>
    <row r="139" spans="1:80" ht="12">
      <c r="A139" s="18">
        <v>304</v>
      </c>
      <c r="B139" s="18">
        <v>1309</v>
      </c>
      <c r="C139" s="18" t="s">
        <v>143</v>
      </c>
      <c r="D139" s="18">
        <v>71</v>
      </c>
      <c r="E139" s="18" t="s">
        <v>148</v>
      </c>
      <c r="F139" s="18">
        <v>3</v>
      </c>
      <c r="G139" s="18">
        <v>70</v>
      </c>
      <c r="H139" s="18">
        <v>72</v>
      </c>
      <c r="I139" s="18">
        <v>366.06</v>
      </c>
      <c r="J139" s="18">
        <v>12</v>
      </c>
      <c r="K139" s="18">
        <v>5</v>
      </c>
      <c r="L139" s="17" t="s">
        <v>109</v>
      </c>
      <c r="M139" s="17">
        <v>5</v>
      </c>
      <c r="N139" t="s">
        <v>2227</v>
      </c>
      <c r="O139" s="5" t="str">
        <f>VLOOKUP(N139,NewPcLog!J:L,2)</f>
        <v>Leucocratic Troctolitic / Ol Gab Domain Cum</v>
      </c>
      <c r="P139" s="5">
        <f>VLOOKUP(N139,NewPcLog!J:L,3)</f>
        <v>5</v>
      </c>
      <c r="Q139" t="s">
        <v>14</v>
      </c>
      <c r="R139" s="8">
        <v>11.35</v>
      </c>
      <c r="S139" s="4">
        <v>228.03</v>
      </c>
      <c r="T139" s="4">
        <v>22.57</v>
      </c>
      <c r="U139" s="1">
        <v>0.00089803</v>
      </c>
      <c r="W139" t="s">
        <v>13</v>
      </c>
      <c r="Y139" s="5" t="s">
        <v>304</v>
      </c>
      <c r="Z139" s="5" t="s">
        <v>148</v>
      </c>
      <c r="AA139" s="5">
        <v>9</v>
      </c>
      <c r="AB139" s="5" t="s">
        <v>147</v>
      </c>
      <c r="AC139" s="5">
        <v>8.5</v>
      </c>
      <c r="AD139" s="6">
        <v>270</v>
      </c>
      <c r="AE139" s="6">
        <v>-38.2</v>
      </c>
      <c r="AF139" s="5">
        <v>20</v>
      </c>
      <c r="AG139" s="5">
        <v>80</v>
      </c>
      <c r="AH139" s="5">
        <v>0.0006</v>
      </c>
      <c r="AI139" s="5"/>
      <c r="AM139" s="48" t="s">
        <v>143</v>
      </c>
      <c r="AN139" s="48">
        <v>3</v>
      </c>
      <c r="AO139" s="48" t="s">
        <v>12</v>
      </c>
      <c r="AP139" s="48">
        <v>3.1</v>
      </c>
      <c r="AQ139" s="48">
        <v>186.2</v>
      </c>
      <c r="AR139" s="48">
        <v>52.6</v>
      </c>
      <c r="AS139" s="48">
        <v>0</v>
      </c>
      <c r="AT139" s="48">
        <v>10</v>
      </c>
      <c r="AU139" s="48">
        <v>0.0007</v>
      </c>
      <c r="AX139" s="18" t="s">
        <v>304</v>
      </c>
      <c r="AY139" s="18">
        <v>28.46</v>
      </c>
      <c r="AZ139" s="18">
        <v>21.6</v>
      </c>
      <c r="BB139" t="s">
        <v>304</v>
      </c>
      <c r="BC139" s="15">
        <f t="shared" si="34"/>
        <v>0.0002703083700440529</v>
      </c>
      <c r="BD139" s="4">
        <v>306.8</v>
      </c>
      <c r="BE139" s="45">
        <v>0.00164</v>
      </c>
      <c r="BF139" s="14">
        <v>0.338437</v>
      </c>
      <c r="BG139" s="4">
        <v>244.3</v>
      </c>
      <c r="BH139" s="4">
        <v>11</v>
      </c>
      <c r="BI139" s="14">
        <v>0.33512</v>
      </c>
      <c r="BJ139" s="4">
        <v>151.6</v>
      </c>
      <c r="BK139" s="4">
        <v>13.6</v>
      </c>
      <c r="BL139" s="14">
        <v>0.326442</v>
      </c>
      <c r="BM139" s="4">
        <v>12.1</v>
      </c>
      <c r="BN139" s="4">
        <v>72.4</v>
      </c>
      <c r="BO139" s="3">
        <v>11.47</v>
      </c>
      <c r="BP139" s="39">
        <v>2.06</v>
      </c>
      <c r="BQ139" s="3">
        <v>14.07</v>
      </c>
      <c r="BR139" s="20">
        <f t="shared" si="35"/>
        <v>1.0367446590818583</v>
      </c>
      <c r="BS139" s="20">
        <f t="shared" si="36"/>
        <v>1.0265835891214978</v>
      </c>
      <c r="BT139" s="20">
        <f t="shared" si="37"/>
        <v>1.0098979470040583</v>
      </c>
      <c r="BU139" s="31">
        <f t="shared" si="38"/>
        <v>1.0380099108023193</v>
      </c>
      <c r="BV139" s="31">
        <f t="shared" si="39"/>
        <v>0.4541166297934198</v>
      </c>
      <c r="BW139" s="4">
        <f t="shared" si="46"/>
        <v>282.1</v>
      </c>
      <c r="BX139" s="4">
        <f t="shared" si="47"/>
        <v>72.4</v>
      </c>
      <c r="BY139" s="40">
        <f t="shared" si="48"/>
        <v>61.599999999999994</v>
      </c>
      <c r="BZ139" s="40">
        <f t="shared" si="49"/>
        <v>13.6</v>
      </c>
      <c r="CA139" s="40">
        <f t="shared" si="50"/>
        <v>154.3</v>
      </c>
      <c r="CB139" s="40">
        <f t="shared" si="51"/>
        <v>11</v>
      </c>
    </row>
    <row r="140" spans="1:80" ht="12">
      <c r="A140" s="18">
        <v>304</v>
      </c>
      <c r="B140" s="18">
        <v>1309</v>
      </c>
      <c r="C140" s="18" t="s">
        <v>143</v>
      </c>
      <c r="D140" s="18">
        <v>72</v>
      </c>
      <c r="E140" s="18" t="s">
        <v>148</v>
      </c>
      <c r="F140" s="18">
        <v>1</v>
      </c>
      <c r="G140" s="18">
        <v>76</v>
      </c>
      <c r="H140" s="18">
        <v>78</v>
      </c>
      <c r="I140" s="18">
        <v>368.36</v>
      </c>
      <c r="J140" s="18">
        <v>12</v>
      </c>
      <c r="K140" s="18" t="s">
        <v>120</v>
      </c>
      <c r="L140" s="17" t="s">
        <v>109</v>
      </c>
      <c r="M140" s="17">
        <v>1</v>
      </c>
      <c r="N140" t="s">
        <v>2500</v>
      </c>
      <c r="O140" s="5" t="str">
        <f>VLOOKUP(N140,NewPcLog!J:L,2)</f>
        <v>Leucocratic Troctolitic / Ol Gab Domain Cum</v>
      </c>
      <c r="P140" s="5">
        <f>VLOOKUP(N140,NewPcLog!J:L,3)</f>
        <v>5</v>
      </c>
      <c r="Q140" t="s">
        <v>14</v>
      </c>
      <c r="R140" s="8">
        <v>10.34</v>
      </c>
      <c r="S140" s="4">
        <v>179</v>
      </c>
      <c r="T140" s="4">
        <v>80.2</v>
      </c>
      <c r="U140" s="1">
        <v>2.61</v>
      </c>
      <c r="W140" t="s">
        <v>13</v>
      </c>
      <c r="Y140" s="5" t="s">
        <v>305</v>
      </c>
      <c r="Z140" s="5" t="s">
        <v>148</v>
      </c>
      <c r="AA140" s="5">
        <v>3</v>
      </c>
      <c r="AB140" s="5" t="s">
        <v>147</v>
      </c>
      <c r="AC140" s="5">
        <v>8.6</v>
      </c>
      <c r="AD140" s="6">
        <v>66.3</v>
      </c>
      <c r="AE140" s="6">
        <v>-58.3</v>
      </c>
      <c r="AF140" s="5">
        <v>25</v>
      </c>
      <c r="AG140" s="5">
        <v>35</v>
      </c>
      <c r="AH140" s="5">
        <v>0.0319</v>
      </c>
      <c r="AI140" s="5"/>
      <c r="AM140" s="48" t="s">
        <v>143</v>
      </c>
      <c r="AN140" s="48">
        <v>6</v>
      </c>
      <c r="AO140" s="48" t="s">
        <v>12</v>
      </c>
      <c r="AP140" s="48">
        <v>1.2</v>
      </c>
      <c r="AQ140" s="48">
        <v>188.2</v>
      </c>
      <c r="AR140" s="48">
        <v>80.5</v>
      </c>
      <c r="AS140" s="48">
        <v>0</v>
      </c>
      <c r="AT140" s="48">
        <v>10</v>
      </c>
      <c r="AU140" s="48">
        <v>2.554</v>
      </c>
      <c r="AX140" s="18" t="s">
        <v>305</v>
      </c>
      <c r="AY140" s="18">
        <v>3.51</v>
      </c>
      <c r="AZ140" s="18">
        <v>3.58</v>
      </c>
      <c r="BB140" t="s">
        <v>305</v>
      </c>
      <c r="BC140" s="15">
        <f t="shared" si="34"/>
        <v>0.007488104448742747</v>
      </c>
      <c r="BD140" s="4">
        <v>7742.7</v>
      </c>
      <c r="BE140" s="45">
        <v>0.00051</v>
      </c>
      <c r="BF140" s="14">
        <v>0.379087</v>
      </c>
      <c r="BG140" s="4">
        <v>213.9</v>
      </c>
      <c r="BH140" s="4">
        <v>5.9</v>
      </c>
      <c r="BI140" s="14">
        <v>0.329278</v>
      </c>
      <c r="BJ140" s="4">
        <v>102.1</v>
      </c>
      <c r="BK140" s="4">
        <v>74.5</v>
      </c>
      <c r="BL140" s="14">
        <v>0.291635</v>
      </c>
      <c r="BM140" s="4">
        <v>305.4</v>
      </c>
      <c r="BN140" s="4">
        <v>14.3</v>
      </c>
      <c r="BO140" s="3">
        <v>5817.44</v>
      </c>
      <c r="BP140" s="3">
        <v>4687.65</v>
      </c>
      <c r="BQ140" s="3">
        <v>2677.38</v>
      </c>
      <c r="BR140" s="20">
        <f t="shared" si="35"/>
        <v>1.2998679856670154</v>
      </c>
      <c r="BS140" s="20">
        <f t="shared" si="36"/>
        <v>1.1290757282219215</v>
      </c>
      <c r="BT140" s="20">
        <f t="shared" si="37"/>
        <v>1.1512673181931377</v>
      </c>
      <c r="BU140" s="31">
        <f t="shared" si="38"/>
        <v>1.3001808300683277</v>
      </c>
      <c r="BV140" s="31">
        <f t="shared" si="39"/>
        <v>-0.07421563298932912</v>
      </c>
      <c r="BW140" s="4">
        <f t="shared" si="46"/>
        <v>59.099999999999966</v>
      </c>
      <c r="BX140" s="4">
        <f t="shared" si="47"/>
        <v>14.3</v>
      </c>
      <c r="BY140" s="4">
        <f t="shared" si="48"/>
        <v>215.8</v>
      </c>
      <c r="BZ140" s="4">
        <f t="shared" si="49"/>
        <v>74.5</v>
      </c>
      <c r="CA140" s="4">
        <f t="shared" si="50"/>
        <v>327.6</v>
      </c>
      <c r="CB140" s="4">
        <f t="shared" si="51"/>
        <v>5.9</v>
      </c>
    </row>
    <row r="141" spans="1:80" ht="12">
      <c r="A141" s="18">
        <v>304</v>
      </c>
      <c r="B141" s="18">
        <v>1309</v>
      </c>
      <c r="C141" s="18" t="s">
        <v>143</v>
      </c>
      <c r="D141" s="18">
        <v>73</v>
      </c>
      <c r="E141" s="18" t="s">
        <v>148</v>
      </c>
      <c r="F141" s="18">
        <v>1</v>
      </c>
      <c r="G141" s="18">
        <v>29</v>
      </c>
      <c r="H141" s="18">
        <v>31</v>
      </c>
      <c r="I141" s="16">
        <v>372.69</v>
      </c>
      <c r="J141" s="17">
        <v>12</v>
      </c>
      <c r="K141" s="17">
        <v>4</v>
      </c>
      <c r="L141" s="17" t="s">
        <v>109</v>
      </c>
      <c r="M141" s="17">
        <v>4</v>
      </c>
      <c r="N141" t="s">
        <v>2522</v>
      </c>
      <c r="O141" s="5" t="str">
        <f>VLOOKUP(N141,NewPcLog!J:L,2)</f>
        <v>Olivine Gabbro / Gabbro Dike</v>
      </c>
      <c r="P141" s="5">
        <f>VLOOKUP(N141,NewPcLog!J:L,3)</f>
        <v>5</v>
      </c>
      <c r="Q141" t="s">
        <v>14</v>
      </c>
      <c r="R141" s="8">
        <v>12.15</v>
      </c>
      <c r="S141" s="4">
        <v>184.4</v>
      </c>
      <c r="T141" s="4">
        <v>63.6</v>
      </c>
      <c r="U141" s="1">
        <v>7.544</v>
      </c>
      <c r="W141" t="s">
        <v>13</v>
      </c>
      <c r="Y141" s="5" t="s">
        <v>391</v>
      </c>
      <c r="Z141" s="5" t="s">
        <v>148</v>
      </c>
      <c r="AA141" s="5">
        <v>3</v>
      </c>
      <c r="AB141" s="5" t="s">
        <v>147</v>
      </c>
      <c r="AC141" s="5">
        <v>2.8</v>
      </c>
      <c r="AD141" s="6">
        <v>239.3</v>
      </c>
      <c r="AE141" s="6">
        <v>-16.7</v>
      </c>
      <c r="AF141" s="5">
        <v>30</v>
      </c>
      <c r="AG141" s="5">
        <v>40</v>
      </c>
      <c r="AH141" s="5">
        <v>0.1009</v>
      </c>
      <c r="AI141" s="5"/>
      <c r="AM141" s="48" t="s">
        <v>143</v>
      </c>
      <c r="AN141" s="48">
        <v>6</v>
      </c>
      <c r="AO141" s="48" t="s">
        <v>12</v>
      </c>
      <c r="AP141" s="48">
        <v>1.1</v>
      </c>
      <c r="AQ141" s="48">
        <v>182.2</v>
      </c>
      <c r="AR141" s="48">
        <v>64.4</v>
      </c>
      <c r="AS141" s="48">
        <v>0</v>
      </c>
      <c r="AT141" s="48">
        <v>10</v>
      </c>
      <c r="AU141" s="48">
        <v>7.0739</v>
      </c>
      <c r="AX141" s="18" t="s">
        <v>391</v>
      </c>
      <c r="AY141" s="18">
        <v>3.85</v>
      </c>
      <c r="AZ141" s="18">
        <v>3.88</v>
      </c>
      <c r="BB141" t="s">
        <v>187</v>
      </c>
      <c r="BC141" s="15">
        <f>BD141*(10/R141)*0.000001</f>
        <v>0.02372567901234568</v>
      </c>
      <c r="BD141" s="4">
        <v>28826.7</v>
      </c>
      <c r="BE141" s="45">
        <v>0.00023</v>
      </c>
      <c r="BF141" s="14">
        <v>0.351835</v>
      </c>
      <c r="BG141" s="4">
        <v>124.3</v>
      </c>
      <c r="BH141" s="4">
        <v>35</v>
      </c>
      <c r="BI141" s="14">
        <v>0.340239</v>
      </c>
      <c r="BJ141" s="4">
        <v>225.2</v>
      </c>
      <c r="BK141" s="4">
        <v>15.1</v>
      </c>
      <c r="BL141" s="14">
        <v>0.307926</v>
      </c>
      <c r="BM141" s="4">
        <v>334.6</v>
      </c>
      <c r="BN141" s="4">
        <v>51</v>
      </c>
      <c r="BO141" s="3">
        <v>7535.11</v>
      </c>
      <c r="BP141" s="3">
        <v>1222.93</v>
      </c>
      <c r="BQ141" s="3">
        <v>9497.38</v>
      </c>
      <c r="BR141" s="20">
        <f>BF141/BL141</f>
        <v>1.1425959483772077</v>
      </c>
      <c r="BS141" s="20">
        <f>BI141/BL141</f>
        <v>1.1049375499308276</v>
      </c>
      <c r="BT141" s="20">
        <f>BF141/BI141</f>
        <v>1.0340819247646507</v>
      </c>
      <c r="BU141" s="31">
        <f>EXP(SQRT(2*((LN(BF141)-(LN(BF141)+LN(BI141)+LN(BL141))/3)^2+(LN(BI141)-(LN(BF141)+LN(BI141)+LN(BL141))/3)^2+(LN(BL141)-(LN(BF141)+LN(BI141)+LN(BL141))/3)^2)))</f>
        <v>1.1487631351721852</v>
      </c>
      <c r="BV141" s="31">
        <f>(2*LN(BI141)-LN(BF141)-LN(BL141))/(LN(BF141)-LN(BL141))</f>
        <v>0.49717487558326856</v>
      </c>
      <c r="BW141" s="4">
        <f t="shared" si="46"/>
        <v>275.3</v>
      </c>
      <c r="BX141" s="4">
        <f t="shared" si="47"/>
        <v>51</v>
      </c>
      <c r="BY141" s="4">
        <f t="shared" si="48"/>
        <v>165.89999999999998</v>
      </c>
      <c r="BZ141" s="4">
        <f t="shared" si="49"/>
        <v>15.1</v>
      </c>
      <c r="CA141" s="4">
        <f t="shared" si="50"/>
        <v>64.99999999999999</v>
      </c>
      <c r="CB141" s="4">
        <f t="shared" si="51"/>
        <v>35</v>
      </c>
    </row>
    <row r="142" spans="1:80" ht="12">
      <c r="A142" s="18">
        <v>304</v>
      </c>
      <c r="B142" s="18">
        <v>1309</v>
      </c>
      <c r="C142" s="18" t="s">
        <v>143</v>
      </c>
      <c r="D142" s="18">
        <v>73</v>
      </c>
      <c r="E142" s="18" t="s">
        <v>148</v>
      </c>
      <c r="F142" s="18">
        <v>1</v>
      </c>
      <c r="G142" s="18">
        <v>108</v>
      </c>
      <c r="H142" s="18">
        <v>110</v>
      </c>
      <c r="I142" s="16">
        <v>373.48</v>
      </c>
      <c r="J142" s="17">
        <v>12</v>
      </c>
      <c r="K142" s="17">
        <v>8</v>
      </c>
      <c r="L142" s="17" t="s">
        <v>109</v>
      </c>
      <c r="M142" s="17">
        <v>8</v>
      </c>
      <c r="N142" t="s">
        <v>2529</v>
      </c>
      <c r="O142" s="5" t="str">
        <f>VLOOKUP(N142,NewPcLog!J:L,2)</f>
        <v>Oxide Gabbroic Dike</v>
      </c>
      <c r="P142" s="5">
        <f>VLOOKUP(N142,NewPcLog!J:L,3)</f>
        <v>3</v>
      </c>
      <c r="Q142" t="s">
        <v>14</v>
      </c>
      <c r="R142" s="8">
        <v>10.8</v>
      </c>
      <c r="S142" s="4">
        <v>84.5</v>
      </c>
      <c r="T142" s="4">
        <v>66.9</v>
      </c>
      <c r="U142" s="1">
        <v>0.36255</v>
      </c>
      <c r="W142" t="s">
        <v>13</v>
      </c>
      <c r="Y142" s="5" t="s">
        <v>392</v>
      </c>
      <c r="Z142" s="5" t="s">
        <v>148</v>
      </c>
      <c r="AA142" s="5">
        <v>7</v>
      </c>
      <c r="AB142" s="5" t="s">
        <v>12</v>
      </c>
      <c r="AC142" s="5">
        <v>4.5</v>
      </c>
      <c r="AD142" s="6">
        <v>46.5</v>
      </c>
      <c r="AE142" s="6">
        <v>-39.4</v>
      </c>
      <c r="AF142" s="5">
        <v>20</v>
      </c>
      <c r="AG142" s="5">
        <v>60</v>
      </c>
      <c r="AH142" s="5">
        <v>0.0658</v>
      </c>
      <c r="AI142" s="5"/>
      <c r="AM142" s="48" t="s">
        <v>143</v>
      </c>
      <c r="AN142" s="48">
        <v>6</v>
      </c>
      <c r="AO142" s="48" t="s">
        <v>12</v>
      </c>
      <c r="AP142" s="48">
        <v>1.9</v>
      </c>
      <c r="AQ142" s="48">
        <v>127.2</v>
      </c>
      <c r="AR142" s="48">
        <v>76.4</v>
      </c>
      <c r="AS142" s="48">
        <v>0</v>
      </c>
      <c r="AT142" s="48">
        <v>10</v>
      </c>
      <c r="AU142" s="48">
        <v>0.3973</v>
      </c>
      <c r="AX142" s="18" t="s">
        <v>392</v>
      </c>
      <c r="AY142" s="18">
        <v>3.43</v>
      </c>
      <c r="AZ142" s="18">
        <v>4.8</v>
      </c>
      <c r="BB142" t="s">
        <v>188</v>
      </c>
      <c r="BC142" s="15">
        <f>BD142*(10/R142)*0.000001</f>
        <v>0.003066388888888888</v>
      </c>
      <c r="BD142" s="4">
        <v>3311.7</v>
      </c>
      <c r="BE142" s="45">
        <v>0.00036</v>
      </c>
      <c r="BF142" s="14">
        <v>0.3622</v>
      </c>
      <c r="BG142" s="4">
        <v>126.9</v>
      </c>
      <c r="BH142" s="4">
        <v>27.3</v>
      </c>
      <c r="BI142" s="14">
        <v>0.334122</v>
      </c>
      <c r="BJ142" s="4">
        <v>10.4</v>
      </c>
      <c r="BK142" s="4">
        <v>40.9</v>
      </c>
      <c r="BL142" s="14">
        <v>0.303678</v>
      </c>
      <c r="BM142" s="4">
        <v>239.7</v>
      </c>
      <c r="BN142" s="4">
        <v>36.9</v>
      </c>
      <c r="BO142" s="3">
        <v>5411.53</v>
      </c>
      <c r="BP142" s="3">
        <v>3112.63</v>
      </c>
      <c r="BQ142" s="3">
        <v>3659.15</v>
      </c>
      <c r="BR142" s="20">
        <f>BF142/BL142</f>
        <v>1.1927107001495005</v>
      </c>
      <c r="BS142" s="20">
        <f>BI142/BL142</f>
        <v>1.1002509236757354</v>
      </c>
      <c r="BT142" s="20">
        <f>BF142/BI142</f>
        <v>1.0840351727811999</v>
      </c>
      <c r="BU142" s="31">
        <f>EXP(SQRT(2*((LN(BF142)-(LN(BF142)+LN(BI142)+LN(BL142))/3)^2+(LN(BI142)-(LN(BF142)+LN(BI142)+LN(BL142))/3)^2+(LN(BL142)-(LN(BF142)+LN(BI142)+LN(BL142))/3)^2)))</f>
        <v>1.1929592577428785</v>
      </c>
      <c r="BV142" s="31">
        <f>(2*LN(BI142)-LN(BF142)-LN(BL142))/(LN(BF142)-LN(BL142))</f>
        <v>0.08425372030895635</v>
      </c>
      <c r="BW142" s="4">
        <f t="shared" si="46"/>
        <v>13.199999999999989</v>
      </c>
      <c r="BX142" s="4">
        <f t="shared" si="47"/>
        <v>36.9</v>
      </c>
      <c r="BY142" s="4">
        <f t="shared" si="48"/>
        <v>143.9</v>
      </c>
      <c r="BZ142" s="4">
        <f t="shared" si="49"/>
        <v>40.9</v>
      </c>
      <c r="CA142" s="4">
        <f t="shared" si="50"/>
        <v>260.4</v>
      </c>
      <c r="CB142" s="4">
        <f t="shared" si="51"/>
        <v>27.3</v>
      </c>
    </row>
    <row r="143" spans="1:80" ht="12">
      <c r="A143" s="18">
        <v>304</v>
      </c>
      <c r="B143" s="18">
        <v>1309</v>
      </c>
      <c r="C143" s="18" t="s">
        <v>143</v>
      </c>
      <c r="D143" s="18">
        <v>73</v>
      </c>
      <c r="E143" s="18" t="s">
        <v>148</v>
      </c>
      <c r="F143" s="18">
        <v>2</v>
      </c>
      <c r="G143" s="18">
        <v>70</v>
      </c>
      <c r="H143" s="18">
        <v>72</v>
      </c>
      <c r="I143" s="16">
        <v>374.55</v>
      </c>
      <c r="J143" s="17">
        <v>12</v>
      </c>
      <c r="K143" s="17">
        <v>6</v>
      </c>
      <c r="L143" s="17" t="s">
        <v>109</v>
      </c>
      <c r="M143" s="17">
        <v>6</v>
      </c>
      <c r="N143" t="s">
        <v>2540</v>
      </c>
      <c r="O143" s="5" t="str">
        <f>VLOOKUP(N143,NewPcLog!J:L,2)</f>
        <v>Troctolitic Gabbro</v>
      </c>
      <c r="P143" s="5">
        <f>VLOOKUP(N143,NewPcLog!J:L,3)</f>
        <v>5</v>
      </c>
      <c r="Q143" t="s">
        <v>14</v>
      </c>
      <c r="R143" s="8">
        <v>10.72</v>
      </c>
      <c r="S143" s="4">
        <v>194.8</v>
      </c>
      <c r="T143" s="4">
        <v>81.5</v>
      </c>
      <c r="U143" s="1">
        <v>4.08</v>
      </c>
      <c r="W143" t="s">
        <v>13</v>
      </c>
      <c r="Y143" s="5" t="s">
        <v>393</v>
      </c>
      <c r="Z143" s="5" t="s">
        <v>148</v>
      </c>
      <c r="AA143" s="5">
        <v>4</v>
      </c>
      <c r="AB143" s="5" t="s">
        <v>147</v>
      </c>
      <c r="AC143" s="5">
        <v>5.5</v>
      </c>
      <c r="AD143" s="6">
        <v>67.4</v>
      </c>
      <c r="AE143" s="6">
        <v>-42.8</v>
      </c>
      <c r="AF143" s="5">
        <v>25</v>
      </c>
      <c r="AG143" s="5">
        <v>40</v>
      </c>
      <c r="AH143" s="5">
        <v>0.02</v>
      </c>
      <c r="AI143" s="5"/>
      <c r="AM143" s="48" t="s">
        <v>143</v>
      </c>
      <c r="AN143" s="48">
        <v>6</v>
      </c>
      <c r="AO143" s="48" t="s">
        <v>12</v>
      </c>
      <c r="AP143" s="48">
        <v>1.1</v>
      </c>
      <c r="AQ143" s="48">
        <v>199</v>
      </c>
      <c r="AR143" s="48">
        <v>81.2</v>
      </c>
      <c r="AS143" s="48">
        <v>0</v>
      </c>
      <c r="AT143" s="48">
        <v>10</v>
      </c>
      <c r="AU143" s="48">
        <v>3.9596</v>
      </c>
      <c r="AX143" s="18" t="s">
        <v>393</v>
      </c>
      <c r="AY143" s="18">
        <v>3.46</v>
      </c>
      <c r="AZ143" s="18">
        <v>3.48</v>
      </c>
      <c r="BB143" t="s">
        <v>189</v>
      </c>
      <c r="BC143" s="15">
        <f>BD143*(10/R143)*0.000001</f>
        <v>0.014934048507462685</v>
      </c>
      <c r="BD143" s="4">
        <v>16009.3</v>
      </c>
      <c r="BE143" s="45">
        <v>0.00029</v>
      </c>
      <c r="BF143" s="14">
        <v>0.354956</v>
      </c>
      <c r="BG143" s="4">
        <v>235.6</v>
      </c>
      <c r="BH143" s="4">
        <v>44</v>
      </c>
      <c r="BI143" s="14">
        <v>0.330955</v>
      </c>
      <c r="BJ143" s="4">
        <v>123.4</v>
      </c>
      <c r="BK143" s="4">
        <v>21.4</v>
      </c>
      <c r="BL143" s="14">
        <v>0.314089</v>
      </c>
      <c r="BM143" s="4">
        <v>15.4</v>
      </c>
      <c r="BN143" s="4">
        <v>38.3</v>
      </c>
      <c r="BO143" s="3">
        <v>3980.18</v>
      </c>
      <c r="BP143" s="3">
        <v>3397.57</v>
      </c>
      <c r="BQ143" s="3">
        <v>1677.74</v>
      </c>
      <c r="BR143" s="20">
        <f>BF143/BL143</f>
        <v>1.1301128024222433</v>
      </c>
      <c r="BS143" s="20">
        <f>BI143/BL143</f>
        <v>1.053698155618312</v>
      </c>
      <c r="BT143" s="20">
        <f>BF143/BI143</f>
        <v>1.072520433291535</v>
      </c>
      <c r="BU143" s="31">
        <f>EXP(SQRT(2*((LN(BF143)-(LN(BF143)+LN(BI143)+LN(BL143))/3)^2+(LN(BI143)-(LN(BF143)+LN(BI143)+LN(BL143))/3)^2+(LN(BL143)-(LN(BF143)+LN(BI143)+LN(BL143))/3)^2)))</f>
        <v>1.1305947830762733</v>
      </c>
      <c r="BV143" s="31">
        <f>(2*LN(BI143)-LN(BF143)-LN(BL143))/(LN(BF143)-LN(BL143))</f>
        <v>-0.1447495349502587</v>
      </c>
      <c r="BW143" s="4">
        <f t="shared" si="46"/>
        <v>128</v>
      </c>
      <c r="BX143" s="4">
        <f t="shared" si="47"/>
        <v>38.3</v>
      </c>
      <c r="BY143" s="4">
        <f t="shared" si="48"/>
        <v>236</v>
      </c>
      <c r="BZ143" s="4">
        <f t="shared" si="49"/>
        <v>21.4</v>
      </c>
      <c r="CA143" s="4">
        <f t="shared" si="50"/>
        <v>348.2</v>
      </c>
      <c r="CB143" s="4">
        <f t="shared" si="51"/>
        <v>44</v>
      </c>
    </row>
    <row r="144" spans="1:80" ht="12">
      <c r="A144" s="18">
        <v>304</v>
      </c>
      <c r="B144" s="18">
        <v>1309</v>
      </c>
      <c r="C144" s="18" t="s">
        <v>143</v>
      </c>
      <c r="D144" s="18">
        <v>74</v>
      </c>
      <c r="E144" s="18" t="s">
        <v>148</v>
      </c>
      <c r="F144" s="18">
        <v>1</v>
      </c>
      <c r="G144" s="18">
        <v>95</v>
      </c>
      <c r="H144" s="18">
        <v>97</v>
      </c>
      <c r="I144" s="16">
        <v>378.15</v>
      </c>
      <c r="J144" s="17">
        <v>12</v>
      </c>
      <c r="K144" s="17">
        <v>7</v>
      </c>
      <c r="L144" s="17" t="s">
        <v>109</v>
      </c>
      <c r="M144" s="17">
        <v>7</v>
      </c>
      <c r="N144" t="s">
        <v>2557</v>
      </c>
      <c r="O144" s="5" t="str">
        <f>VLOOKUP(N144,NewPcLog!J:L,2)</f>
        <v>Gabbro</v>
      </c>
      <c r="P144" s="5">
        <f>VLOOKUP(N144,NewPcLog!J:L,3)</f>
        <v>4</v>
      </c>
      <c r="Q144" t="s">
        <v>14</v>
      </c>
      <c r="R144" s="8">
        <v>12.05</v>
      </c>
      <c r="S144" s="4">
        <v>192.6</v>
      </c>
      <c r="T144" s="4">
        <v>5.9</v>
      </c>
      <c r="U144" s="1">
        <v>0.16761</v>
      </c>
      <c r="W144" t="s">
        <v>13</v>
      </c>
      <c r="Y144" s="5" t="s">
        <v>394</v>
      </c>
      <c r="Z144" s="5" t="s">
        <v>148</v>
      </c>
      <c r="AA144" s="5">
        <v>10</v>
      </c>
      <c r="AB144" s="5" t="s">
        <v>12</v>
      </c>
      <c r="AC144" s="5">
        <v>1.4</v>
      </c>
      <c r="AD144" s="6">
        <v>185.7</v>
      </c>
      <c r="AE144" s="6">
        <v>-41.7</v>
      </c>
      <c r="AF144" s="5">
        <v>20</v>
      </c>
      <c r="AG144" s="5">
        <v>140</v>
      </c>
      <c r="AH144" s="5">
        <v>0.1467</v>
      </c>
      <c r="AI144" s="5"/>
      <c r="AM144" s="48" t="s">
        <v>143</v>
      </c>
      <c r="AN144" s="48">
        <v>6</v>
      </c>
      <c r="AO144" s="48" t="s">
        <v>12</v>
      </c>
      <c r="AP144" s="48">
        <v>1.6</v>
      </c>
      <c r="AQ144" s="48">
        <v>223.5</v>
      </c>
      <c r="AR144" s="48">
        <v>82.7</v>
      </c>
      <c r="AS144" s="48">
        <v>0</v>
      </c>
      <c r="AT144" s="48">
        <v>10</v>
      </c>
      <c r="AU144" s="48">
        <v>0.1341</v>
      </c>
      <c r="AX144" s="18" t="s">
        <v>394</v>
      </c>
      <c r="AY144" s="18">
        <v>91.52</v>
      </c>
      <c r="AZ144" s="18">
        <v>28.22</v>
      </c>
      <c r="BB144" t="s">
        <v>190</v>
      </c>
      <c r="BC144" s="15">
        <f>BD144*(10/R144)*0.000001</f>
        <v>0.0011122821576763484</v>
      </c>
      <c r="BD144" s="4">
        <v>1340.3</v>
      </c>
      <c r="BE144" s="45">
        <v>0.00076</v>
      </c>
      <c r="BF144" s="14">
        <v>0.356337</v>
      </c>
      <c r="BG144" s="4">
        <v>295.1</v>
      </c>
      <c r="BH144" s="4">
        <v>78.5</v>
      </c>
      <c r="BI144" s="14">
        <v>0.325689</v>
      </c>
      <c r="BJ144" s="4">
        <v>61.4</v>
      </c>
      <c r="BK144" s="4">
        <v>6.9</v>
      </c>
      <c r="BL144" s="14">
        <v>0.317974</v>
      </c>
      <c r="BM144" s="4">
        <v>152.5</v>
      </c>
      <c r="BN144" s="4">
        <v>9.2</v>
      </c>
      <c r="BO144" s="3">
        <v>566.52</v>
      </c>
      <c r="BP144" s="3">
        <v>807.72</v>
      </c>
      <c r="BQ144" s="3">
        <v>51.18</v>
      </c>
      <c r="BR144" s="20">
        <f>BF144/BL144</f>
        <v>1.1206482291004927</v>
      </c>
      <c r="BS144" s="20">
        <f>BI144/BL144</f>
        <v>1.024262990055791</v>
      </c>
      <c r="BT144" s="20">
        <f>BF144/BI144</f>
        <v>1.0941020421322183</v>
      </c>
      <c r="BU144" s="31">
        <f>EXP(SQRT(2*((LN(BF144)-(LN(BF144)+LN(BI144)+LN(BL144))/3)^2+(LN(BI144)-(LN(BF144)+LN(BI144)+LN(BL144))/3)^2+(LN(BL144)-(LN(BF144)+LN(BI144)+LN(BL144))/3)^2)))</f>
        <v>1.1276149157430635</v>
      </c>
      <c r="BV144" s="31">
        <f>(2*LN(BI144)-LN(BF144)-LN(BL144))/(LN(BF144)-LN(BL144))</f>
        <v>-0.5790731382272798</v>
      </c>
      <c r="BW144" s="4">
        <f t="shared" si="46"/>
        <v>146.8</v>
      </c>
      <c r="BX144" s="4">
        <f t="shared" si="47"/>
        <v>9.2</v>
      </c>
      <c r="BY144" s="4">
        <f t="shared" si="48"/>
        <v>55.70000000000001</v>
      </c>
      <c r="BZ144" s="4">
        <f t="shared" si="49"/>
        <v>6.9</v>
      </c>
      <c r="CA144" s="4">
        <f t="shared" si="50"/>
        <v>289.40000000000003</v>
      </c>
      <c r="CB144" s="4">
        <f t="shared" si="51"/>
        <v>78.5</v>
      </c>
    </row>
    <row r="145" spans="1:80" ht="12">
      <c r="A145" s="18">
        <v>304</v>
      </c>
      <c r="B145" s="18">
        <v>1309</v>
      </c>
      <c r="C145" s="18" t="s">
        <v>143</v>
      </c>
      <c r="D145" s="18">
        <v>74</v>
      </c>
      <c r="E145" s="18" t="s">
        <v>148</v>
      </c>
      <c r="F145" s="18">
        <v>1</v>
      </c>
      <c r="G145" s="18">
        <v>99</v>
      </c>
      <c r="H145" s="18">
        <v>101</v>
      </c>
      <c r="I145" s="18">
        <v>378.19</v>
      </c>
      <c r="J145" s="18">
        <v>12</v>
      </c>
      <c r="K145" s="18">
        <v>7</v>
      </c>
      <c r="L145" s="17" t="s">
        <v>109</v>
      </c>
      <c r="M145" s="17">
        <v>7</v>
      </c>
      <c r="N145" t="s">
        <v>2557</v>
      </c>
      <c r="O145" s="5" t="str">
        <f>VLOOKUP(N145,NewPcLog!J:L,2)</f>
        <v>Gabbro</v>
      </c>
      <c r="P145" s="5">
        <f>VLOOKUP(N145,NewPcLog!J:L,3)</f>
        <v>4</v>
      </c>
      <c r="R145" s="8">
        <v>11.35</v>
      </c>
      <c r="S145" s="4">
        <v>193.13</v>
      </c>
      <c r="T145" s="4">
        <v>4.92</v>
      </c>
      <c r="U145" s="1">
        <v>0.36211000000000004</v>
      </c>
      <c r="W145" t="s">
        <v>30</v>
      </c>
      <c r="Y145" s="5" t="s">
        <v>306</v>
      </c>
      <c r="Z145" s="5" t="s">
        <v>148</v>
      </c>
      <c r="AA145" s="5">
        <v>6</v>
      </c>
      <c r="AB145" s="5" t="s">
        <v>12</v>
      </c>
      <c r="AC145" s="5">
        <v>1.5</v>
      </c>
      <c r="AD145" s="6">
        <v>198.3</v>
      </c>
      <c r="AE145" s="6">
        <v>-42.4</v>
      </c>
      <c r="AF145" s="5">
        <v>550</v>
      </c>
      <c r="AG145" s="5">
        <v>600</v>
      </c>
      <c r="AH145" s="5">
        <v>0.3367</v>
      </c>
      <c r="AI145" s="5"/>
      <c r="AM145" s="48" t="s">
        <v>143</v>
      </c>
      <c r="AN145" s="48">
        <v>7</v>
      </c>
      <c r="AO145" s="48" t="s">
        <v>12</v>
      </c>
      <c r="AP145" s="48">
        <v>3.8</v>
      </c>
      <c r="AQ145" s="48">
        <v>169.3</v>
      </c>
      <c r="AR145" s="48">
        <v>75.5</v>
      </c>
      <c r="AS145" s="48">
        <v>0</v>
      </c>
      <c r="AT145" s="48">
        <v>350</v>
      </c>
      <c r="AU145" s="48">
        <v>0.258</v>
      </c>
      <c r="AX145" s="18" t="s">
        <v>306</v>
      </c>
      <c r="AY145" s="18">
        <v>575.86</v>
      </c>
      <c r="AZ145" s="18">
        <v>557.66</v>
      </c>
      <c r="BB145" t="s">
        <v>306</v>
      </c>
      <c r="BC145" s="15">
        <f t="shared" si="34"/>
        <v>0.002074625550660793</v>
      </c>
      <c r="BD145" s="4">
        <v>2354.7</v>
      </c>
      <c r="BE145" s="45">
        <v>0.00055</v>
      </c>
      <c r="BF145" s="14">
        <v>0.361747</v>
      </c>
      <c r="BG145" s="4">
        <v>213.3</v>
      </c>
      <c r="BH145" s="4">
        <v>52.5</v>
      </c>
      <c r="BI145" s="14">
        <v>0.348288</v>
      </c>
      <c r="BJ145" s="4">
        <v>73</v>
      </c>
      <c r="BK145" s="4">
        <v>30.5</v>
      </c>
      <c r="BL145" s="14">
        <v>0.289965</v>
      </c>
      <c r="BM145" s="4">
        <v>330.9</v>
      </c>
      <c r="BN145" s="4">
        <v>19.6</v>
      </c>
      <c r="BO145" s="3">
        <v>3790.48</v>
      </c>
      <c r="BP145" s="3">
        <v>294.76</v>
      </c>
      <c r="BQ145" s="3">
        <v>5535.08</v>
      </c>
      <c r="BR145" s="20">
        <f t="shared" si="35"/>
        <v>1.2475540151397584</v>
      </c>
      <c r="BS145" s="20">
        <f t="shared" si="36"/>
        <v>1.201138068387564</v>
      </c>
      <c r="BT145" s="20">
        <f t="shared" si="37"/>
        <v>1.0386433066887173</v>
      </c>
      <c r="BU145" s="31">
        <f t="shared" si="38"/>
        <v>1.2668961841690478</v>
      </c>
      <c r="BV145" s="31">
        <f t="shared" si="39"/>
        <v>0.6571614253787478</v>
      </c>
      <c r="BW145" s="4">
        <f t="shared" si="46"/>
        <v>312.59999999999997</v>
      </c>
      <c r="BX145" s="4">
        <f t="shared" si="47"/>
        <v>19.6</v>
      </c>
      <c r="BY145" s="4">
        <f t="shared" si="48"/>
        <v>54.69999999999999</v>
      </c>
      <c r="BZ145" s="4">
        <f t="shared" si="49"/>
        <v>30.5</v>
      </c>
      <c r="CA145" s="4">
        <f t="shared" si="50"/>
        <v>195</v>
      </c>
      <c r="CB145" s="4">
        <f t="shared" si="51"/>
        <v>52.5</v>
      </c>
    </row>
    <row r="146" spans="1:80" ht="12">
      <c r="A146" s="18">
        <v>304</v>
      </c>
      <c r="B146" s="18">
        <v>1309</v>
      </c>
      <c r="C146" s="18" t="s">
        <v>143</v>
      </c>
      <c r="D146" s="18">
        <v>75</v>
      </c>
      <c r="E146" s="18" t="s">
        <v>148</v>
      </c>
      <c r="F146" s="18">
        <v>1</v>
      </c>
      <c r="G146" s="18">
        <v>75</v>
      </c>
      <c r="H146" s="18">
        <v>77</v>
      </c>
      <c r="I146" s="16">
        <v>382.75</v>
      </c>
      <c r="J146" s="17">
        <v>12</v>
      </c>
      <c r="K146" s="17" t="s">
        <v>91</v>
      </c>
      <c r="L146" s="17" t="s">
        <v>109</v>
      </c>
      <c r="M146" s="17">
        <v>5</v>
      </c>
      <c r="N146" t="s">
        <v>2336</v>
      </c>
      <c r="O146" s="5" t="str">
        <f>VLOOKUP(N146,NewPcLog!J:L,2)</f>
        <v>Olivine Gabbro</v>
      </c>
      <c r="P146" s="5">
        <f>VLOOKUP(N146,NewPcLog!J:L,3)</f>
        <v>5</v>
      </c>
      <c r="Q146" t="s">
        <v>14</v>
      </c>
      <c r="R146" s="8">
        <v>11.73</v>
      </c>
      <c r="S146" s="4">
        <v>253.2</v>
      </c>
      <c r="T146" s="4">
        <v>74.9</v>
      </c>
      <c r="U146" s="1">
        <v>2.44</v>
      </c>
      <c r="W146" t="s">
        <v>13</v>
      </c>
      <c r="Y146" s="5" t="s">
        <v>395</v>
      </c>
      <c r="Z146" s="5" t="s">
        <v>148</v>
      </c>
      <c r="AA146" s="5">
        <v>5</v>
      </c>
      <c r="AB146" s="5" t="s">
        <v>12</v>
      </c>
      <c r="AC146" s="5">
        <v>2.8</v>
      </c>
      <c r="AD146" s="6">
        <v>319.6</v>
      </c>
      <c r="AE146" s="6">
        <v>-41.8</v>
      </c>
      <c r="AF146" s="5">
        <v>20</v>
      </c>
      <c r="AG146" s="5">
        <v>40</v>
      </c>
      <c r="AH146" s="5">
        <v>0.3956</v>
      </c>
      <c r="AI146" s="5"/>
      <c r="AM146" s="48" t="s">
        <v>143</v>
      </c>
      <c r="AN146" s="48">
        <v>6</v>
      </c>
      <c r="AO146" s="48" t="s">
        <v>12</v>
      </c>
      <c r="AP146" s="48">
        <v>1.2</v>
      </c>
      <c r="AQ146" s="48">
        <v>194.6</v>
      </c>
      <c r="AR146" s="48">
        <v>77.3</v>
      </c>
      <c r="AS146" s="48">
        <v>0</v>
      </c>
      <c r="AT146" s="48">
        <v>10</v>
      </c>
      <c r="AU146" s="48">
        <v>2.6093</v>
      </c>
      <c r="AX146" s="18" t="s">
        <v>395</v>
      </c>
      <c r="AY146" s="18">
        <v>3.97</v>
      </c>
      <c r="AZ146" s="18">
        <v>5.11</v>
      </c>
      <c r="BB146" t="s">
        <v>191</v>
      </c>
      <c r="BC146" s="15">
        <f>BD146*(10/R146)*0.000001</f>
        <v>0.0144000852514919</v>
      </c>
      <c r="BD146" s="4">
        <v>16891.3</v>
      </c>
      <c r="BE146" s="45">
        <v>0.00034</v>
      </c>
      <c r="BF146" s="14">
        <v>0.377195</v>
      </c>
      <c r="BG146" s="4">
        <v>167.5</v>
      </c>
      <c r="BH146" s="4">
        <v>14.9</v>
      </c>
      <c r="BI146" s="14">
        <v>0.327572</v>
      </c>
      <c r="BJ146" s="4">
        <v>263.5</v>
      </c>
      <c r="BK146" s="4">
        <v>21.7</v>
      </c>
      <c r="BL146" s="14">
        <v>0.295233</v>
      </c>
      <c r="BM146" s="4">
        <v>45.6</v>
      </c>
      <c r="BN146" s="4">
        <v>63.3</v>
      </c>
      <c r="BO146" s="3">
        <v>9999.9</v>
      </c>
      <c r="BP146" s="3">
        <v>9999.9</v>
      </c>
      <c r="BQ146" s="3">
        <v>4492.43</v>
      </c>
      <c r="BR146" s="20">
        <f>BF146/BL146</f>
        <v>1.277618016956099</v>
      </c>
      <c r="BS146" s="20">
        <f>BI146/BL146</f>
        <v>1.1095372129809336</v>
      </c>
      <c r="BT146" s="20">
        <f>BF146/BI146</f>
        <v>1.1514873066074025</v>
      </c>
      <c r="BU146" s="31">
        <f>EXP(SQRT(2*((LN(BF146)-(LN(BF146)+LN(BI146)+LN(BL146))/3)^2+(LN(BI146)-(LN(BF146)+LN(BI146)+LN(BL146))/3)^2+(LN(BL146)-(LN(BF146)+LN(BI146)+LN(BL146))/3)^2)))</f>
        <v>1.2788133207507644</v>
      </c>
      <c r="BV146" s="31">
        <f>(2*LN(BI146)-LN(BF146)-LN(BL146))/(LN(BF146)-LN(BL146))</f>
        <v>-0.1514767531752531</v>
      </c>
      <c r="BW146" s="4">
        <f t="shared" si="46"/>
        <v>266</v>
      </c>
      <c r="BX146" s="4">
        <f t="shared" si="47"/>
        <v>63.3</v>
      </c>
      <c r="BY146" s="4">
        <f t="shared" si="48"/>
        <v>123.89999999999998</v>
      </c>
      <c r="BZ146" s="4">
        <f t="shared" si="49"/>
        <v>21.7</v>
      </c>
      <c r="CA146" s="4">
        <f t="shared" si="50"/>
        <v>27.899999999999977</v>
      </c>
      <c r="CB146" s="4">
        <f t="shared" si="51"/>
        <v>14.9</v>
      </c>
    </row>
    <row r="147" spans="1:80" ht="12">
      <c r="A147" s="18">
        <v>304</v>
      </c>
      <c r="B147" s="18">
        <v>1309</v>
      </c>
      <c r="C147" s="18" t="s">
        <v>143</v>
      </c>
      <c r="D147" s="18">
        <v>75</v>
      </c>
      <c r="E147" s="18" t="s">
        <v>148</v>
      </c>
      <c r="F147" s="18">
        <v>3</v>
      </c>
      <c r="G147" s="18">
        <v>37</v>
      </c>
      <c r="H147" s="18">
        <v>39</v>
      </c>
      <c r="I147" s="16">
        <v>384.89</v>
      </c>
      <c r="J147" s="17">
        <v>12</v>
      </c>
      <c r="K147" s="17">
        <v>3</v>
      </c>
      <c r="L147" s="17" t="s">
        <v>109</v>
      </c>
      <c r="M147" s="17">
        <v>3</v>
      </c>
      <c r="N147" t="s">
        <v>2344</v>
      </c>
      <c r="O147" s="5" t="str">
        <f>VLOOKUP(N147,NewPcLog!J:L,2)</f>
        <v>Gabbro</v>
      </c>
      <c r="P147" s="5">
        <f>VLOOKUP(N147,NewPcLog!J:L,3)</f>
        <v>4</v>
      </c>
      <c r="Q147" t="s">
        <v>14</v>
      </c>
      <c r="R147" s="8">
        <v>10.3</v>
      </c>
      <c r="S147" s="4">
        <v>324.5</v>
      </c>
      <c r="T147" s="4">
        <v>-24.3</v>
      </c>
      <c r="U147" s="1">
        <v>0.2926</v>
      </c>
      <c r="W147" t="s">
        <v>13</v>
      </c>
      <c r="Y147" s="5" t="s">
        <v>396</v>
      </c>
      <c r="Z147" s="5" t="s">
        <v>148</v>
      </c>
      <c r="AA147" s="5">
        <v>12</v>
      </c>
      <c r="AB147" s="5" t="s">
        <v>12</v>
      </c>
      <c r="AC147" s="5">
        <v>5.1</v>
      </c>
      <c r="AD147" s="6">
        <v>324.4</v>
      </c>
      <c r="AE147" s="6">
        <v>-43.6</v>
      </c>
      <c r="AF147" s="5">
        <v>10</v>
      </c>
      <c r="AG147" s="5">
        <v>140</v>
      </c>
      <c r="AH147" s="5">
        <v>0.3134</v>
      </c>
      <c r="AI147" s="5"/>
      <c r="AM147" s="48" t="s">
        <v>143</v>
      </c>
      <c r="AN147" s="48">
        <v>6</v>
      </c>
      <c r="AO147" s="48" t="s">
        <v>12</v>
      </c>
      <c r="AP147" s="48">
        <v>2.8</v>
      </c>
      <c r="AQ147" s="48">
        <v>137.5</v>
      </c>
      <c r="AR147" s="48">
        <v>74.1</v>
      </c>
      <c r="AS147" s="48">
        <v>0</v>
      </c>
      <c r="AT147" s="48">
        <v>10</v>
      </c>
      <c r="AU147" s="48">
        <v>0.1702</v>
      </c>
      <c r="AX147" s="18" t="s">
        <v>396</v>
      </c>
      <c r="AY147" s="18">
        <v>124.04</v>
      </c>
      <c r="AZ147" s="18">
        <v>51.4</v>
      </c>
      <c r="BB147" t="s">
        <v>192</v>
      </c>
      <c r="BC147" s="15">
        <f>BD147*(10/R147)*0.000001</f>
        <v>0.0007787378640776698</v>
      </c>
      <c r="BD147" s="4">
        <v>802.1</v>
      </c>
      <c r="BE147" s="45">
        <v>0.00051</v>
      </c>
      <c r="BF147" s="14">
        <v>0.351283</v>
      </c>
      <c r="BG147" s="4">
        <v>68.3</v>
      </c>
      <c r="BH147" s="4">
        <v>42.8</v>
      </c>
      <c r="BI147" s="14">
        <v>0.336702</v>
      </c>
      <c r="BJ147" s="4">
        <v>201.2</v>
      </c>
      <c r="BK147" s="4">
        <v>36.4</v>
      </c>
      <c r="BL147" s="14">
        <v>0.312015</v>
      </c>
      <c r="BM147" s="4">
        <v>311.9</v>
      </c>
      <c r="BN147" s="4">
        <v>25.6</v>
      </c>
      <c r="BO147" s="3">
        <v>1225.93</v>
      </c>
      <c r="BP147" s="3">
        <v>413.49</v>
      </c>
      <c r="BQ147" s="3">
        <v>1185.1</v>
      </c>
      <c r="BR147" s="20">
        <f>BF147/BL147</f>
        <v>1.125852923737641</v>
      </c>
      <c r="BS147" s="20">
        <f>BI147/BL147</f>
        <v>1.0791211960963416</v>
      </c>
      <c r="BT147" s="20">
        <f>BF147/BI147</f>
        <v>1.043305356071541</v>
      </c>
      <c r="BU147" s="31">
        <f>EXP(SQRT(2*((LN(BF147)-(LN(BF147)+LN(BI147)+LN(BL147))/3)^2+(LN(BI147)-(LN(BF147)+LN(BI147)+LN(BL147))/3)^2+(LN(BL147)-(LN(BF147)+LN(BI147)+LN(BL147))/3)^2)))</f>
        <v>1.1276457169252503</v>
      </c>
      <c r="BV147" s="31">
        <f>(2*LN(BI147)-LN(BF147)-LN(BL147))/(LN(BF147)-LN(BL147))</f>
        <v>0.28473802302328194</v>
      </c>
      <c r="BW147" s="4">
        <f t="shared" si="46"/>
        <v>167.5</v>
      </c>
      <c r="BX147" s="4">
        <f t="shared" si="47"/>
        <v>25.6</v>
      </c>
      <c r="BY147" s="4">
        <f t="shared" si="48"/>
        <v>56.80000000000001</v>
      </c>
      <c r="BZ147" s="4">
        <f t="shared" si="49"/>
        <v>36.4</v>
      </c>
      <c r="CA147" s="4">
        <f t="shared" si="50"/>
        <v>283.90000000000003</v>
      </c>
      <c r="CB147" s="4">
        <f t="shared" si="51"/>
        <v>42.8</v>
      </c>
    </row>
    <row r="148" spans="1:74" ht="12">
      <c r="A148" s="18">
        <v>304</v>
      </c>
      <c r="B148" s="18">
        <v>1309</v>
      </c>
      <c r="C148" s="18" t="s">
        <v>143</v>
      </c>
      <c r="D148" s="18">
        <v>76</v>
      </c>
      <c r="E148" s="18" t="s">
        <v>148</v>
      </c>
      <c r="F148" s="18">
        <v>1</v>
      </c>
      <c r="G148" s="18">
        <v>105</v>
      </c>
      <c r="H148" s="18">
        <v>107</v>
      </c>
      <c r="I148" s="18">
        <v>387.95</v>
      </c>
      <c r="J148" s="18">
        <v>12</v>
      </c>
      <c r="K148" s="18">
        <v>4</v>
      </c>
      <c r="L148" s="17" t="s">
        <v>109</v>
      </c>
      <c r="M148" s="17">
        <v>4</v>
      </c>
      <c r="N148" t="s">
        <v>2360</v>
      </c>
      <c r="O148" s="5" t="str">
        <f>VLOOKUP(N148,NewPcLog!J:L,2)</f>
        <v>Olivine Gabbro</v>
      </c>
      <c r="P148" s="5">
        <f>VLOOKUP(N148,NewPcLog!J:L,3)</f>
        <v>5</v>
      </c>
      <c r="R148" s="8">
        <v>11.86</v>
      </c>
      <c r="S148" s="4">
        <v>215.67</v>
      </c>
      <c r="T148" s="4">
        <v>75.92</v>
      </c>
      <c r="U148" s="1">
        <v>1.2181</v>
      </c>
      <c r="W148" t="s">
        <v>30</v>
      </c>
      <c r="Y148" s="56" t="s">
        <v>307</v>
      </c>
      <c r="Z148" s="56" t="s">
        <v>390</v>
      </c>
      <c r="AA148" s="56">
        <v>9</v>
      </c>
      <c r="AB148" s="56" t="s">
        <v>12</v>
      </c>
      <c r="AC148" s="56">
        <v>5.7</v>
      </c>
      <c r="AD148" s="57">
        <v>256.9</v>
      </c>
      <c r="AE148" s="57">
        <v>33.3</v>
      </c>
      <c r="AF148" s="56">
        <v>520</v>
      </c>
      <c r="AG148" s="56">
        <v>600</v>
      </c>
      <c r="AH148" s="56">
        <v>0.2159</v>
      </c>
      <c r="AI148" s="5"/>
      <c r="AM148" s="48" t="s">
        <v>143</v>
      </c>
      <c r="AN148" s="48">
        <v>6</v>
      </c>
      <c r="AO148" s="48" t="s">
        <v>12</v>
      </c>
      <c r="AP148" s="48">
        <v>3.6</v>
      </c>
      <c r="AQ148" s="48">
        <v>176.1</v>
      </c>
      <c r="AR148" s="48">
        <v>79.5</v>
      </c>
      <c r="AS148" s="48">
        <v>0</v>
      </c>
      <c r="AT148" s="48">
        <v>300</v>
      </c>
      <c r="AU148" s="48">
        <v>0.682</v>
      </c>
      <c r="AX148" s="18" t="s">
        <v>307</v>
      </c>
      <c r="AY148" s="18">
        <v>282.07</v>
      </c>
      <c r="AZ148" s="18">
        <v>292.55</v>
      </c>
      <c r="BB148" t="s">
        <v>307</v>
      </c>
      <c r="BC148" s="15">
        <f t="shared" si="34"/>
        <v>0.0064671163575042165</v>
      </c>
      <c r="BD148" s="4">
        <v>7670</v>
      </c>
      <c r="BE148" s="45">
        <v>0.00032</v>
      </c>
      <c r="BF148" s="14">
        <v>0.356133</v>
      </c>
      <c r="BG148" s="4">
        <v>323.5</v>
      </c>
      <c r="BH148" s="4">
        <v>4.3</v>
      </c>
      <c r="BI148" s="14">
        <v>0.326291</v>
      </c>
      <c r="BJ148" s="4">
        <v>231.6</v>
      </c>
      <c r="BK148" s="4">
        <v>23.8</v>
      </c>
      <c r="BL148" s="14">
        <v>0.317576</v>
      </c>
      <c r="BM148" s="4">
        <v>63.2</v>
      </c>
      <c r="BN148" s="4">
        <v>65.8</v>
      </c>
      <c r="BO148" s="3">
        <v>3281.4</v>
      </c>
      <c r="BP148" s="3">
        <v>4467.01</v>
      </c>
      <c r="BQ148" s="3">
        <v>381.01</v>
      </c>
      <c r="BR148" s="20">
        <f t="shared" si="35"/>
        <v>1.121410308083734</v>
      </c>
      <c r="BS148" s="20">
        <f t="shared" si="36"/>
        <v>1.0274422500440838</v>
      </c>
      <c r="BT148" s="20">
        <f t="shared" si="37"/>
        <v>1.091458238198418</v>
      </c>
      <c r="BU148" s="31">
        <f t="shared" si="38"/>
        <v>1.1272521538850568</v>
      </c>
      <c r="BV148" s="31">
        <f t="shared" si="39"/>
        <v>-0.5274780106468878</v>
      </c>
    </row>
    <row r="149" spans="1:80" ht="12">
      <c r="A149" s="18">
        <v>304</v>
      </c>
      <c r="B149" s="18">
        <v>1309</v>
      </c>
      <c r="C149" s="18" t="s">
        <v>143</v>
      </c>
      <c r="D149" s="18">
        <v>76</v>
      </c>
      <c r="E149" s="18" t="s">
        <v>148</v>
      </c>
      <c r="F149" s="18">
        <v>1</v>
      </c>
      <c r="G149" s="18">
        <v>106</v>
      </c>
      <c r="H149" s="18">
        <v>108</v>
      </c>
      <c r="I149" s="16">
        <v>387.96</v>
      </c>
      <c r="J149" s="17">
        <v>12</v>
      </c>
      <c r="K149" s="17">
        <v>4</v>
      </c>
      <c r="L149" s="17" t="s">
        <v>109</v>
      </c>
      <c r="M149" s="17">
        <v>4</v>
      </c>
      <c r="N149" t="s">
        <v>2360</v>
      </c>
      <c r="O149" s="5" t="str">
        <f>VLOOKUP(N149,NewPcLog!J:L,2)</f>
        <v>Olivine Gabbro</v>
      </c>
      <c r="P149" s="5">
        <f>VLOOKUP(N149,NewPcLog!J:L,3)</f>
        <v>5</v>
      </c>
      <c r="Q149" t="s">
        <v>14</v>
      </c>
      <c r="R149" s="8">
        <v>11.7</v>
      </c>
      <c r="S149" s="4">
        <v>205.6</v>
      </c>
      <c r="T149" s="4">
        <v>72.3</v>
      </c>
      <c r="U149" s="1">
        <v>1.24</v>
      </c>
      <c r="W149" t="s">
        <v>13</v>
      </c>
      <c r="Y149" s="5" t="s">
        <v>397</v>
      </c>
      <c r="Z149" s="5" t="s">
        <v>148</v>
      </c>
      <c r="AA149" s="5">
        <v>4</v>
      </c>
      <c r="AB149" s="5" t="s">
        <v>12</v>
      </c>
      <c r="AC149" s="5">
        <v>2.9</v>
      </c>
      <c r="AD149" s="6">
        <v>280.4</v>
      </c>
      <c r="AE149" s="6">
        <v>-39.3</v>
      </c>
      <c r="AF149" s="5">
        <v>25</v>
      </c>
      <c r="AG149" s="5">
        <v>40</v>
      </c>
      <c r="AH149" s="5">
        <v>0.0762</v>
      </c>
      <c r="AI149" s="5"/>
      <c r="AM149" s="48" t="s">
        <v>143</v>
      </c>
      <c r="AN149" s="48">
        <v>6</v>
      </c>
      <c r="AO149" s="48" t="s">
        <v>12</v>
      </c>
      <c r="AP149" s="48">
        <v>1.3</v>
      </c>
      <c r="AQ149" s="48">
        <v>171.6</v>
      </c>
      <c r="AR149" s="48">
        <v>75.8</v>
      </c>
      <c r="AS149" s="48">
        <v>0</v>
      </c>
      <c r="AT149" s="48">
        <v>10</v>
      </c>
      <c r="AU149" s="48">
        <v>1.2583</v>
      </c>
      <c r="AX149" s="18" t="s">
        <v>397</v>
      </c>
      <c r="AY149" s="18">
        <v>3.57</v>
      </c>
      <c r="AZ149" s="18">
        <v>4.1</v>
      </c>
      <c r="BB149" t="s">
        <v>193</v>
      </c>
      <c r="BC149" s="15">
        <f>BD149*(10/R149)*0.000001</f>
        <v>0.006438205128205129</v>
      </c>
      <c r="BD149" s="4">
        <v>7532.7</v>
      </c>
      <c r="BE149" s="45">
        <v>0.00041</v>
      </c>
      <c r="BF149" s="14">
        <v>0.358309</v>
      </c>
      <c r="BG149" s="4">
        <v>133.4</v>
      </c>
      <c r="BH149" s="4">
        <v>2.4</v>
      </c>
      <c r="BI149" s="14">
        <v>0.32545</v>
      </c>
      <c r="BJ149" s="4">
        <v>225.2</v>
      </c>
      <c r="BK149" s="4">
        <v>37</v>
      </c>
      <c r="BL149" s="14">
        <v>0.31624</v>
      </c>
      <c r="BM149" s="4">
        <v>40.3</v>
      </c>
      <c r="BN149" s="4">
        <v>52.9</v>
      </c>
      <c r="BO149" s="3">
        <v>2366.01</v>
      </c>
      <c r="BP149" s="3">
        <v>3264.7</v>
      </c>
      <c r="BQ149" s="3">
        <v>256.49</v>
      </c>
      <c r="BR149" s="20">
        <f>BF149/BL149</f>
        <v>1.1330287123703515</v>
      </c>
      <c r="BS149" s="20">
        <f>BI149/BL149</f>
        <v>1.0291234505438906</v>
      </c>
      <c r="BT149" s="20">
        <f>BF149/BI149</f>
        <v>1.1009648179443845</v>
      </c>
      <c r="BU149" s="31">
        <f>EXP(SQRT(2*((LN(BF149)-(LN(BF149)+LN(BI149)+LN(BL149))/3)^2+(LN(BI149)-(LN(BF149)+LN(BI149)+LN(BL149))/3)^2+(LN(BL149)-(LN(BF149)+LN(BI149)+LN(BL149))/3)^2)))</f>
        <v>1.1397736982746003</v>
      </c>
      <c r="BV149" s="31">
        <f>(2*LN(BI149)-LN(BF149)-LN(BL149))/(LN(BF149)-LN(BL149))</f>
        <v>-0.5402926218377871</v>
      </c>
      <c r="BW149" s="4">
        <f>IF((BM149-(AD149-180))&gt;360,(BM149-(AD149-180))-360,IF((BM149-(AD149-180))&lt;0,(BM149-(AD149-180))+360,(BM149-(AD149-180))))</f>
        <v>299.90000000000003</v>
      </c>
      <c r="BX149" s="4">
        <f>BN149</f>
        <v>52.9</v>
      </c>
      <c r="BY149" s="4">
        <f>IF((BJ149-(AD149-180))&gt;360,(BJ149-(AD149-180))-360,IF((BJ149-(AD149-180))&lt;0,(BJ149-(AD149-180))+360,(BJ149-(AD149-180))))</f>
        <v>124.80000000000001</v>
      </c>
      <c r="BZ149" s="4">
        <f>BK149</f>
        <v>37</v>
      </c>
      <c r="CA149" s="4">
        <f>IF((BG149-(AD149-180))&gt;360,(BG149-(AD149-180))-360,IF((BG149-(AD149-180))&lt;0,(BG149-(AD149-180))+360,(BG149-(AD149-180))))</f>
        <v>33.00000000000003</v>
      </c>
      <c r="CB149" s="4">
        <f>BH149</f>
        <v>2.4</v>
      </c>
    </row>
    <row r="150" spans="1:80" ht="12">
      <c r="A150" s="18">
        <v>304</v>
      </c>
      <c r="B150" s="18">
        <v>1309</v>
      </c>
      <c r="C150" s="18" t="s">
        <v>143</v>
      </c>
      <c r="D150" s="18">
        <v>77</v>
      </c>
      <c r="E150" s="18" t="s">
        <v>148</v>
      </c>
      <c r="F150" s="18">
        <v>1</v>
      </c>
      <c r="G150" s="18">
        <v>12</v>
      </c>
      <c r="H150" s="18">
        <v>14</v>
      </c>
      <c r="I150" s="16">
        <v>391.82</v>
      </c>
      <c r="J150" s="17">
        <v>12</v>
      </c>
      <c r="K150" s="17">
        <v>2</v>
      </c>
      <c r="L150" s="17" t="s">
        <v>109</v>
      </c>
      <c r="M150" s="17">
        <v>2</v>
      </c>
      <c r="N150" t="s">
        <v>2488</v>
      </c>
      <c r="O150" s="5" t="str">
        <f>VLOOKUP(N150,NewPcLog!J:L,2)</f>
        <v>Olivine Gabbro</v>
      </c>
      <c r="P150" s="5">
        <f>VLOOKUP(N150,NewPcLog!J:L,3)</f>
        <v>5</v>
      </c>
      <c r="Q150" t="s">
        <v>14</v>
      </c>
      <c r="R150" s="8">
        <v>11.35</v>
      </c>
      <c r="S150" s="4">
        <v>186.6</v>
      </c>
      <c r="T150" s="4">
        <v>73.7</v>
      </c>
      <c r="U150" s="1">
        <v>5.384</v>
      </c>
      <c r="W150" t="s">
        <v>13</v>
      </c>
      <c r="Y150" s="5" t="s">
        <v>398</v>
      </c>
      <c r="Z150" s="5" t="s">
        <v>148</v>
      </c>
      <c r="AA150" s="5">
        <v>5</v>
      </c>
      <c r="AB150" s="5" t="s">
        <v>12</v>
      </c>
      <c r="AC150" s="5">
        <v>4.3</v>
      </c>
      <c r="AD150" s="6">
        <v>227.7</v>
      </c>
      <c r="AE150" s="6">
        <v>-27.6</v>
      </c>
      <c r="AF150" s="5">
        <v>20</v>
      </c>
      <c r="AG150" s="5">
        <v>40</v>
      </c>
      <c r="AH150" s="5">
        <v>0.2322</v>
      </c>
      <c r="AI150" s="5"/>
      <c r="AM150" s="48" t="s">
        <v>143</v>
      </c>
      <c r="AN150" s="48">
        <v>6</v>
      </c>
      <c r="AO150" s="48" t="s">
        <v>12</v>
      </c>
      <c r="AP150" s="48">
        <v>2.3</v>
      </c>
      <c r="AQ150" s="48">
        <v>157.5</v>
      </c>
      <c r="AR150" s="48">
        <v>80</v>
      </c>
      <c r="AS150" s="48">
        <v>0</v>
      </c>
      <c r="AT150" s="48">
        <v>10</v>
      </c>
      <c r="AU150" s="48">
        <v>5.0908</v>
      </c>
      <c r="AX150" s="18" t="s">
        <v>398</v>
      </c>
      <c r="AY150" s="18">
        <v>4.42</v>
      </c>
      <c r="AZ150" s="18">
        <v>4.77</v>
      </c>
      <c r="BB150" t="s">
        <v>194</v>
      </c>
      <c r="BC150" s="15">
        <f>BD150*(10/R150)*0.000001</f>
        <v>0.02213806167400881</v>
      </c>
      <c r="BD150" s="4">
        <v>25126.7</v>
      </c>
      <c r="BE150" s="45">
        <v>0.00036</v>
      </c>
      <c r="BF150" s="14">
        <v>0.371587</v>
      </c>
      <c r="BG150" s="4">
        <v>92.3</v>
      </c>
      <c r="BH150" s="4">
        <v>8.6</v>
      </c>
      <c r="BI150" s="14">
        <v>0.318119</v>
      </c>
      <c r="BJ150" s="4">
        <v>351.9</v>
      </c>
      <c r="BK150" s="4">
        <v>50.1</v>
      </c>
      <c r="BL150" s="14">
        <v>0.310294</v>
      </c>
      <c r="BM150" s="4">
        <v>189.2</v>
      </c>
      <c r="BN150" s="4">
        <v>38.6</v>
      </c>
      <c r="BO150" s="3">
        <v>6898.13</v>
      </c>
      <c r="BP150" s="3">
        <v>9999.9</v>
      </c>
      <c r="BQ150" s="3">
        <v>237.22</v>
      </c>
      <c r="BR150" s="20">
        <f>BF150/BL150</f>
        <v>1.1975320180216182</v>
      </c>
      <c r="BS150" s="20">
        <f>BI150/BL150</f>
        <v>1.025218019040007</v>
      </c>
      <c r="BT150" s="20">
        <f>BF150/BI150</f>
        <v>1.1680754686139465</v>
      </c>
      <c r="BU150" s="31">
        <f>EXP(SQRT(2*((LN(BF150)-(LN(BF150)+LN(BI150)+LN(BL150))/3)^2+(LN(BI150)-(LN(BF150)+LN(BI150)+LN(BL150))/3)^2+(LN(BL150)-(LN(BF150)+LN(BI150)+LN(BL150))/3)^2)))</f>
        <v>1.2157539770817336</v>
      </c>
      <c r="BV150" s="31">
        <f>(2*LN(BI150)-LN(BF150)-LN(BL150))/(LN(BF150)-LN(BL150))</f>
        <v>-0.7236779499138334</v>
      </c>
      <c r="BW150" s="4">
        <f>IF((BM150-(AD150-180))&gt;360,(BM150-(AD150-180))-360,IF((BM150-(AD150-180))&lt;0,(BM150-(AD150-180))+360,(BM150-(AD150-180))))</f>
        <v>141.5</v>
      </c>
      <c r="BX150" s="4">
        <f>BN150</f>
        <v>38.6</v>
      </c>
      <c r="BY150" s="4">
        <f>IF((BJ150-(AD150-180))&gt;360,(BJ150-(AD150-180))-360,IF((BJ150-(AD150-180))&lt;0,(BJ150-(AD150-180))+360,(BJ150-(AD150-180))))</f>
        <v>304.2</v>
      </c>
      <c r="BZ150" s="4">
        <f>BK150</f>
        <v>50.1</v>
      </c>
      <c r="CA150" s="4">
        <f>IF((BG150-(AD150-180))&gt;360,(BG150-(AD150-180))-360,IF((BG150-(AD150-180))&lt;0,(BG150-(AD150-180))+360,(BG150-(AD150-180))))</f>
        <v>44.60000000000001</v>
      </c>
      <c r="CB150" s="4">
        <f>BH150</f>
        <v>8.6</v>
      </c>
    </row>
    <row r="151" spans="1:74" ht="12">
      <c r="A151" s="18">
        <v>304</v>
      </c>
      <c r="B151" s="18">
        <v>1309</v>
      </c>
      <c r="C151" s="18" t="s">
        <v>143</v>
      </c>
      <c r="D151" s="18">
        <v>77</v>
      </c>
      <c r="E151" s="18" t="s">
        <v>148</v>
      </c>
      <c r="F151" s="18">
        <v>4</v>
      </c>
      <c r="G151" s="18">
        <v>50</v>
      </c>
      <c r="H151" s="18">
        <v>52</v>
      </c>
      <c r="I151" s="18">
        <v>395.82</v>
      </c>
      <c r="J151" s="18">
        <v>12</v>
      </c>
      <c r="K151" s="18">
        <v>2</v>
      </c>
      <c r="L151" s="17" t="s">
        <v>109</v>
      </c>
      <c r="M151" s="17">
        <v>2</v>
      </c>
      <c r="N151" t="s">
        <v>2453</v>
      </c>
      <c r="O151" s="5" t="str">
        <f>VLOOKUP(N151,NewPcLog!J:L,2)</f>
        <v>Olivine Gabbro</v>
      </c>
      <c r="P151" s="5">
        <f>VLOOKUP(N151,NewPcLog!J:L,3)</f>
        <v>5</v>
      </c>
      <c r="R151" s="8">
        <v>11.35</v>
      </c>
      <c r="S151" s="4">
        <v>180.33</v>
      </c>
      <c r="T151" s="4">
        <v>78.59</v>
      </c>
      <c r="U151" s="1">
        <v>9.177299999999999</v>
      </c>
      <c r="W151" t="s">
        <v>30</v>
      </c>
      <c r="Y151" s="56" t="s">
        <v>308</v>
      </c>
      <c r="Z151" s="56" t="s">
        <v>143</v>
      </c>
      <c r="AA151" s="56">
        <v>20</v>
      </c>
      <c r="AB151" s="56" t="s">
        <v>12</v>
      </c>
      <c r="AC151" s="56">
        <v>2.7</v>
      </c>
      <c r="AD151" s="57">
        <v>178.2</v>
      </c>
      <c r="AE151" s="57">
        <v>77.1</v>
      </c>
      <c r="AF151" s="56">
        <v>0</v>
      </c>
      <c r="AG151" s="56">
        <v>600</v>
      </c>
      <c r="AH151" s="56">
        <v>9.1429</v>
      </c>
      <c r="AI151" s="5"/>
      <c r="AQ151" s="48"/>
      <c r="AR151" s="48"/>
      <c r="AX151" s="18" t="s">
        <v>308</v>
      </c>
      <c r="AY151" s="18">
        <v>376.08</v>
      </c>
      <c r="AZ151" s="18">
        <v>376.6</v>
      </c>
      <c r="BB151" t="s">
        <v>308</v>
      </c>
      <c r="BC151" s="15">
        <f t="shared" si="34"/>
        <v>0.027336299559471366</v>
      </c>
      <c r="BD151" s="4">
        <v>31026.7</v>
      </c>
      <c r="BE151" s="45">
        <v>0.00045</v>
      </c>
      <c r="BF151" s="14">
        <v>0.372962</v>
      </c>
      <c r="BG151" s="4">
        <v>214.9</v>
      </c>
      <c r="BH151" s="4">
        <v>2.7</v>
      </c>
      <c r="BI151" s="14">
        <v>0.317902</v>
      </c>
      <c r="BJ151" s="4">
        <v>114.1</v>
      </c>
      <c r="BK151" s="4">
        <v>75.9</v>
      </c>
      <c r="BL151" s="14">
        <v>0.309136</v>
      </c>
      <c r="BM151" s="4">
        <v>305.6</v>
      </c>
      <c r="BN151" s="4">
        <v>13.9</v>
      </c>
      <c r="BO151" s="3">
        <v>4637.92</v>
      </c>
      <c r="BP151" s="3">
        <v>7341.28</v>
      </c>
      <c r="BQ151" s="3">
        <v>186.07</v>
      </c>
      <c r="BR151" s="20">
        <f t="shared" si="35"/>
        <v>1.2064657626416853</v>
      </c>
      <c r="BS151" s="20">
        <f t="shared" si="36"/>
        <v>1.028356451529424</v>
      </c>
      <c r="BT151" s="20">
        <f t="shared" si="37"/>
        <v>1.1731980295814433</v>
      </c>
      <c r="BU151" s="31">
        <f t="shared" si="38"/>
        <v>1.2244938259551086</v>
      </c>
      <c r="BV151" s="31">
        <f t="shared" si="39"/>
        <v>-0.7020505004435942</v>
      </c>
    </row>
    <row r="152" spans="1:80" ht="12">
      <c r="A152" s="18">
        <v>304</v>
      </c>
      <c r="B152" s="18">
        <v>1309</v>
      </c>
      <c r="C152" s="18" t="s">
        <v>143</v>
      </c>
      <c r="D152" s="18">
        <v>77</v>
      </c>
      <c r="E152" s="18" t="s">
        <v>148</v>
      </c>
      <c r="F152" s="18">
        <v>4</v>
      </c>
      <c r="G152" s="18">
        <v>52</v>
      </c>
      <c r="H152" s="18">
        <v>54</v>
      </c>
      <c r="I152" s="16">
        <v>395.84</v>
      </c>
      <c r="J152" s="17">
        <v>12</v>
      </c>
      <c r="K152" s="17" t="s">
        <v>181</v>
      </c>
      <c r="L152" s="17" t="s">
        <v>109</v>
      </c>
      <c r="M152" s="17">
        <v>2</v>
      </c>
      <c r="N152" t="s">
        <v>2453</v>
      </c>
      <c r="O152" s="5" t="str">
        <f>VLOOKUP(N152,NewPcLog!J:L,2)</f>
        <v>Olivine Gabbro</v>
      </c>
      <c r="P152" s="5">
        <f>VLOOKUP(N152,NewPcLog!J:L,3)</f>
        <v>5</v>
      </c>
      <c r="Q152" t="s">
        <v>14</v>
      </c>
      <c r="R152" s="8">
        <v>9.46</v>
      </c>
      <c r="S152" s="4">
        <v>67.1</v>
      </c>
      <c r="T152" s="4">
        <v>5.6</v>
      </c>
      <c r="U152" s="1">
        <v>5.45</v>
      </c>
      <c r="W152" t="s">
        <v>13</v>
      </c>
      <c r="Y152" s="5" t="s">
        <v>399</v>
      </c>
      <c r="Z152" s="5" t="s">
        <v>148</v>
      </c>
      <c r="AA152" s="5">
        <v>5</v>
      </c>
      <c r="AB152" s="5" t="s">
        <v>12</v>
      </c>
      <c r="AC152" s="5">
        <v>3.8</v>
      </c>
      <c r="AD152" s="6">
        <v>352.5</v>
      </c>
      <c r="AE152" s="6">
        <v>-29.1</v>
      </c>
      <c r="AF152" s="5">
        <v>15</v>
      </c>
      <c r="AG152" s="5">
        <v>35</v>
      </c>
      <c r="AH152" s="5">
        <v>0.8195</v>
      </c>
      <c r="AI152" s="5"/>
      <c r="AM152" s="48" t="s">
        <v>143</v>
      </c>
      <c r="AN152" s="48">
        <v>6</v>
      </c>
      <c r="AO152" s="48" t="s">
        <v>12</v>
      </c>
      <c r="AP152" s="48">
        <v>5.9</v>
      </c>
      <c r="AQ152" s="48">
        <v>27.8</v>
      </c>
      <c r="AR152" s="48">
        <v>83.2</v>
      </c>
      <c r="AS152" s="48">
        <v>0</v>
      </c>
      <c r="AT152" s="48">
        <v>10</v>
      </c>
      <c r="AU152" s="48">
        <v>5.3666</v>
      </c>
      <c r="AX152" s="18" t="s">
        <v>399</v>
      </c>
      <c r="AY152" s="18">
        <v>5.02</v>
      </c>
      <c r="AZ152" s="18">
        <v>5.21</v>
      </c>
      <c r="BB152" t="s">
        <v>195</v>
      </c>
      <c r="BC152" s="15">
        <f>BD152*(10/R152)*0.000001</f>
        <v>0.031329069767441854</v>
      </c>
      <c r="BD152" s="4">
        <v>29637.3</v>
      </c>
      <c r="BE152" s="45">
        <v>0.00048</v>
      </c>
      <c r="BF152" s="14">
        <v>0.374766</v>
      </c>
      <c r="BG152" s="4">
        <v>215.6</v>
      </c>
      <c r="BH152" s="4">
        <v>7.5</v>
      </c>
      <c r="BI152" s="14">
        <v>0.314878</v>
      </c>
      <c r="BJ152" s="4">
        <v>330.6</v>
      </c>
      <c r="BK152" s="4">
        <v>72.6</v>
      </c>
      <c r="BL152" s="14">
        <v>0.310355</v>
      </c>
      <c r="BM152" s="4">
        <v>123.5</v>
      </c>
      <c r="BN152" s="4">
        <v>15.6</v>
      </c>
      <c r="BO152" s="3">
        <v>4442.88</v>
      </c>
      <c r="BP152" s="3">
        <v>7704.57</v>
      </c>
      <c r="BQ152" s="3">
        <v>43.95</v>
      </c>
      <c r="BR152" s="20">
        <f>BF152/BL152</f>
        <v>1.2075397528636562</v>
      </c>
      <c r="BS152" s="20">
        <f>BI152/BL152</f>
        <v>1.0145736334197935</v>
      </c>
      <c r="BT152" s="20">
        <f>BF152/BI152</f>
        <v>1.1901942974739423</v>
      </c>
      <c r="BU152" s="31">
        <f>EXP(SQRT(2*((LN(BF152)-(LN(BF152)+LN(BI152)+LN(BL152))/3)^2+(LN(BI152)-(LN(BF152)+LN(BI152)+LN(BL152))/3)^2+(LN(BL152)-(LN(BF152)+LN(BI152)+LN(BL152))/3)^2)))</f>
        <v>1.2335609934346572</v>
      </c>
      <c r="BV152" s="31">
        <f>(2*LN(BI152)-LN(BF152)-LN(BL152))/(LN(BF152)-LN(BL152))</f>
        <v>-0.8465577164090565</v>
      </c>
      <c r="BW152" s="4">
        <f>IF((BM152-(AD152-180))&gt;360,(BM152-(AD152-180))-360,IF((BM152-(AD152-180))&lt;0,(BM152-(AD152-180))+360,(BM152-(AD152-180))))</f>
        <v>311</v>
      </c>
      <c r="BX152" s="4">
        <f>BN152</f>
        <v>15.6</v>
      </c>
      <c r="BY152" s="4">
        <f>IF((BJ152-(AD152-180))&gt;360,(BJ152-(AD152-180))-360,IF((BJ152-(AD152-180))&lt;0,(BJ152-(AD152-180))+360,(BJ152-(AD152-180))))</f>
        <v>158.10000000000002</v>
      </c>
      <c r="BZ152" s="4">
        <f>BK152</f>
        <v>72.6</v>
      </c>
      <c r="CA152" s="4">
        <f>IF((BG152-(AD152-180))&gt;360,(BG152-(AD152-180))-360,IF((BG152-(AD152-180))&lt;0,(BG152-(AD152-180))+360,(BG152-(AD152-180))))</f>
        <v>43.099999999999994</v>
      </c>
      <c r="CB152" s="4">
        <f>BH152</f>
        <v>7.5</v>
      </c>
    </row>
    <row r="153" spans="1:80" ht="12">
      <c r="A153" s="18">
        <v>304</v>
      </c>
      <c r="B153" s="18">
        <v>1309</v>
      </c>
      <c r="C153" s="18" t="s">
        <v>143</v>
      </c>
      <c r="D153" s="18">
        <v>78</v>
      </c>
      <c r="E153" s="18" t="s">
        <v>148</v>
      </c>
      <c r="F153" s="18">
        <v>3</v>
      </c>
      <c r="G153" s="18">
        <v>41</v>
      </c>
      <c r="H153" s="18">
        <v>43</v>
      </c>
      <c r="I153" s="16">
        <v>399.64</v>
      </c>
      <c r="J153" s="17">
        <v>12</v>
      </c>
      <c r="K153" s="17" t="s">
        <v>181</v>
      </c>
      <c r="L153" s="17" t="s">
        <v>109</v>
      </c>
      <c r="M153" s="17">
        <v>2</v>
      </c>
      <c r="N153" t="s">
        <v>2475</v>
      </c>
      <c r="O153" s="5" t="str">
        <f>VLOOKUP(N153,NewPcLog!J:L,2)</f>
        <v>Olivine Gabbro</v>
      </c>
      <c r="P153" s="5">
        <f>VLOOKUP(N153,NewPcLog!J:L,3)</f>
        <v>5</v>
      </c>
      <c r="Q153" t="s">
        <v>14</v>
      </c>
      <c r="R153" s="8">
        <v>12.8</v>
      </c>
      <c r="S153" s="4">
        <v>346.9</v>
      </c>
      <c r="T153" s="4">
        <v>72.7</v>
      </c>
      <c r="U153" s="1">
        <v>1.64</v>
      </c>
      <c r="W153" t="s">
        <v>13</v>
      </c>
      <c r="Y153" s="5" t="s">
        <v>400</v>
      </c>
      <c r="Z153" s="5" t="s">
        <v>148</v>
      </c>
      <c r="AA153" s="5">
        <v>5</v>
      </c>
      <c r="AB153" s="5" t="s">
        <v>12</v>
      </c>
      <c r="AC153" s="5">
        <v>3</v>
      </c>
      <c r="AD153" s="6">
        <v>353.8</v>
      </c>
      <c r="AE153" s="6">
        <v>-35</v>
      </c>
      <c r="AF153" s="5">
        <v>20</v>
      </c>
      <c r="AG153" s="5">
        <v>40</v>
      </c>
      <c r="AH153" s="5">
        <v>0.2953</v>
      </c>
      <c r="AI153" s="5"/>
      <c r="AM153" s="48" t="s">
        <v>143</v>
      </c>
      <c r="AN153" s="48">
        <v>6</v>
      </c>
      <c r="AO153" s="48" t="s">
        <v>12</v>
      </c>
      <c r="AP153" s="48">
        <v>1.1</v>
      </c>
      <c r="AQ153" s="48">
        <v>250.2</v>
      </c>
      <c r="AR153" s="48">
        <v>87.7</v>
      </c>
      <c r="AS153" s="48">
        <v>0</v>
      </c>
      <c r="AT153" s="48">
        <v>10</v>
      </c>
      <c r="AU153" s="48">
        <v>1.7192</v>
      </c>
      <c r="AX153" s="18" t="s">
        <v>400</v>
      </c>
      <c r="AY153" s="18">
        <v>3.82</v>
      </c>
      <c r="AZ153" s="18">
        <v>4.82</v>
      </c>
      <c r="BB153" t="s">
        <v>196</v>
      </c>
      <c r="BC153" s="15">
        <f>BD153*(10/R153)*0.000001</f>
        <v>0.011128124999999999</v>
      </c>
      <c r="BD153" s="4">
        <v>14244</v>
      </c>
      <c r="BE153" s="45">
        <v>0.00035</v>
      </c>
      <c r="BF153" s="14">
        <v>0.364109</v>
      </c>
      <c r="BG153" s="4">
        <v>196.2</v>
      </c>
      <c r="BH153" s="4">
        <v>5</v>
      </c>
      <c r="BI153" s="14">
        <v>0.331425</v>
      </c>
      <c r="BJ153" s="4">
        <v>288.9</v>
      </c>
      <c r="BK153" s="4">
        <v>27.9</v>
      </c>
      <c r="BL153" s="14">
        <v>0.304466</v>
      </c>
      <c r="BM153" s="4">
        <v>96.8</v>
      </c>
      <c r="BN153" s="4">
        <v>61.6</v>
      </c>
      <c r="BO153" s="3">
        <v>5908.51</v>
      </c>
      <c r="BP153" s="3">
        <v>4422.14</v>
      </c>
      <c r="BQ153" s="3">
        <v>3008.72</v>
      </c>
      <c r="BR153" s="20">
        <f>BF153/BL153</f>
        <v>1.1958937943809818</v>
      </c>
      <c r="BS153" s="20">
        <f>BI153/BL153</f>
        <v>1.0885451905959944</v>
      </c>
      <c r="BT153" s="20">
        <f>BF153/BI153</f>
        <v>1.0986165799200422</v>
      </c>
      <c r="BU153" s="31">
        <f>EXP(SQRT(2*((LN(BF153)-(LN(BF153)+LN(BI153)+LN(BL153))/3)^2+(LN(BI153)-(LN(BF153)+LN(BI153)+LN(BL153))/3)^2+(LN(BL153)-(LN(BF153)+LN(BI153)+LN(BL153))/3)^2)))</f>
        <v>1.1959882766482426</v>
      </c>
      <c r="BV153" s="31">
        <f>(2*LN(BI153)-LN(BF153)-LN(BL153))/(LN(BF153)-LN(BL153))</f>
        <v>-0.05148090000203112</v>
      </c>
      <c r="BW153" s="4">
        <f>IF((BM153-(AD153-180))&gt;360,(BM153-(AD153-180))-360,IF((BM153-(AD153-180))&lt;0,(BM153-(AD153-180))+360,(BM153-(AD153-180))))</f>
        <v>283</v>
      </c>
      <c r="BX153" s="4">
        <f>BN153</f>
        <v>61.6</v>
      </c>
      <c r="BY153" s="4">
        <f>IF((BJ153-(AD153-180))&gt;360,(BJ153-(AD153-180))-360,IF((BJ153-(AD153-180))&lt;0,(BJ153-(AD153-180))+360,(BJ153-(AD153-180))))</f>
        <v>115.09999999999997</v>
      </c>
      <c r="BZ153" s="4">
        <f>BK153</f>
        <v>27.9</v>
      </c>
      <c r="CA153" s="4">
        <f>IF((BG153-(AD153-180))&gt;360,(BG153-(AD153-180))-360,IF((BG153-(AD153-180))&lt;0,(BG153-(AD153-180))+360,(BG153-(AD153-180))))</f>
        <v>22.399999999999977</v>
      </c>
      <c r="CB153" s="4">
        <f>BH153</f>
        <v>5</v>
      </c>
    </row>
    <row r="154" ht="12"/>
  </sheetData>
  <printOptions/>
  <pageMargins left="0.75" right="0.75" top="1" bottom="1" header="0.5" footer="0.5"/>
  <pageSetup fitToHeight="1" fitToWidth="1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/>
  <dc:description/>
  <cp:lastModifiedBy>Sys Mgr</cp:lastModifiedBy>
  <cp:lastPrinted>2004-12-09T16:39:41Z</cp:lastPrinted>
  <dcterms:created xsi:type="dcterms:W3CDTF">2003-06-13T05:20:16Z</dcterms:created>
  <cp:category/>
  <cp:version/>
  <cp:contentType/>
  <cp:contentStatus/>
</cp:coreProperties>
</file>