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60" windowWidth="22860" windowHeight="12108" activeTab="0"/>
  </bookViews>
  <sheets>
    <sheet name="SuppTable" sheetId="1" r:id="rId1"/>
  </sheets>
  <definedNames/>
  <calcPr fullCalcOnLoad="1"/>
</workbook>
</file>

<file path=xl/sharedStrings.xml><?xml version="1.0" encoding="utf-8"?>
<sst xmlns="http://schemas.openxmlformats.org/spreadsheetml/2006/main" count="119" uniqueCount="69">
  <si>
    <t>Results of X-ray diffraction analysis and quantification of minerals (Vogt, 2009; Dickens et al., 2006)</t>
  </si>
  <si>
    <t>(© 2009 Christoph Vogt, Central Laboratory for Crystallography and Applied Material Science, ZEKAM, Geosciences, Unversity Bremen)</t>
  </si>
  <si>
    <t>Mineral(s) and peak wavelengths (A)</t>
  </si>
  <si>
    <t>EXP</t>
  </si>
  <si>
    <t>SIT</t>
  </si>
  <si>
    <t>HOL</t>
  </si>
  <si>
    <t>COR</t>
  </si>
  <si>
    <t>TYP</t>
  </si>
  <si>
    <t>SEC</t>
  </si>
  <si>
    <t>TOP</t>
  </si>
  <si>
    <t>BOT</t>
  </si>
  <si>
    <t>Depth</t>
  </si>
  <si>
    <t>Sum of</t>
  </si>
  <si>
    <t>All clay</t>
  </si>
  <si>
    <t>Kaolinite</t>
  </si>
  <si>
    <t>Micas</t>
  </si>
  <si>
    <t>Mixed layered</t>
  </si>
  <si>
    <t>Smectite</t>
  </si>
  <si>
    <t>Calcite</t>
  </si>
  <si>
    <t>Mg-rich</t>
  </si>
  <si>
    <t>Aragonite</t>
  </si>
  <si>
    <t>Dolomite</t>
  </si>
  <si>
    <t>Siderite</t>
  </si>
  <si>
    <t>Rhodochrosite</t>
  </si>
  <si>
    <t>Quartz</t>
  </si>
  <si>
    <t>Plagioclase</t>
  </si>
  <si>
    <t>K-Feldspar</t>
  </si>
  <si>
    <t>Pyroxene</t>
  </si>
  <si>
    <t>Amphibole</t>
  </si>
  <si>
    <t>Chlorite 1</t>
  </si>
  <si>
    <t>Chlorite 2</t>
  </si>
  <si>
    <t>Epidote</t>
  </si>
  <si>
    <t>Zeolites</t>
  </si>
  <si>
    <t>Gibbsite</t>
  </si>
  <si>
    <t>Pyrite</t>
  </si>
  <si>
    <t>Glauconite</t>
  </si>
  <si>
    <t>Goethite</t>
  </si>
  <si>
    <t>Magnetite</t>
  </si>
  <si>
    <t>Apatite</t>
  </si>
  <si>
    <t>Barite</t>
  </si>
  <si>
    <t>Gypsum and</t>
  </si>
  <si>
    <t>Gypsum</t>
  </si>
  <si>
    <t>Halite</t>
  </si>
  <si>
    <t>(mbsf)</t>
  </si>
  <si>
    <t>peak</t>
  </si>
  <si>
    <t>minerals</t>
  </si>
  <si>
    <t>and Illite 1</t>
  </si>
  <si>
    <t>and Illite 2</t>
  </si>
  <si>
    <t>clays</t>
  </si>
  <si>
    <t>and Ankerite</t>
  </si>
  <si>
    <t>Anhydrite 1</t>
  </si>
  <si>
    <t>Anhydrite 2</t>
  </si>
  <si>
    <t>heights</t>
  </si>
  <si>
    <t>areas</t>
  </si>
  <si>
    <t>4.55-4.4</t>
  </si>
  <si>
    <t>13.9-10.2</t>
  </si>
  <si>
    <t>17,14,5</t>
  </si>
  <si>
    <t>2.88-2.90</t>
  </si>
  <si>
    <t>3.22-3.15</t>
  </si>
  <si>
    <t>2.99-2.91</t>
  </si>
  <si>
    <t>2.68-2.66</t>
  </si>
  <si>
    <t>8.8-9.2</t>
  </si>
  <si>
    <t>Ratio of peak intensity (area) to integrated total area of all peaks:</t>
  </si>
  <si>
    <t>A</t>
  </si>
  <si>
    <t>R</t>
  </si>
  <si>
    <t>Average</t>
  </si>
  <si>
    <t>Min</t>
  </si>
  <si>
    <t>Max</t>
  </si>
  <si>
    <t>Supplementary Table 28-E-1. Results of X-ray diffraction analysis and quantification of minerals.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</si>
</sst>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"/>
    <numFmt numFmtId="181" formatCode="_-* #,##0.00_ _€_-;\-* #,##0.00_ _€_-;_-* &quot;-&quot;??_ _€_-;_-@_-"/>
    <numFmt numFmtId="182" formatCode="_-* #,##0.0_ _D_M_-;\-* #,##0.0_ _D_M_-;_-* &quot;-&quot;??_ _D_M_-;_-@_-"/>
    <numFmt numFmtId="183" formatCode="_-* #,##0_ _D_M_-;\-* #,##0_ _D_M_-;_-* &quot;-&quot;??_ _D_M_-;_-@_-"/>
    <numFmt numFmtId="184" formatCode="0.0000_ ;[Red]\-0.0000\ "/>
    <numFmt numFmtId="185" formatCode="0.000"/>
    <numFmt numFmtId="186" formatCode="0.0"/>
    <numFmt numFmtId="187" formatCode="0.00000"/>
    <numFmt numFmtId="188" formatCode="dd\.\ mmm\ yy"/>
    <numFmt numFmtId="189" formatCode="0.0000000"/>
    <numFmt numFmtId="190" formatCode="0.000000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61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2" borderId="1" applyNumberFormat="0" applyAlignment="0" applyProtection="0"/>
    <xf numFmtId="0" fontId="5" fillId="15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1" applyNumberFormat="0" applyAlignment="0" applyProtection="0"/>
    <xf numFmtId="0" fontId="14" fillId="0" borderId="6" applyNumberFormat="0" applyFill="0" applyAlignment="0" applyProtection="0"/>
    <xf numFmtId="0" fontId="15" fillId="8" borderId="0" applyNumberFormat="0" applyBorder="0" applyAlignment="0" applyProtection="0"/>
    <xf numFmtId="0" fontId="0" fillId="0" borderId="0">
      <alignment/>
      <protection/>
    </xf>
    <xf numFmtId="0" fontId="0" fillId="4" borderId="7" applyNumberFormat="0" applyFont="0" applyAlignment="0" applyProtection="0"/>
    <xf numFmtId="0" fontId="16" fillId="2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6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180" fontId="21" fillId="0" borderId="0" xfId="0" applyNumberFormat="1" applyFont="1" applyAlignment="1">
      <alignment horizontal="left"/>
    </xf>
    <xf numFmtId="180" fontId="0" fillId="0" borderId="0" xfId="0" applyNumberFormat="1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Alignment="1">
      <alignment horizontal="left"/>
    </xf>
    <xf numFmtId="2" fontId="0" fillId="0" borderId="0" xfId="0" applyNumberFormat="1" applyFont="1" applyAlignment="1">
      <alignment horizontal="center"/>
    </xf>
    <xf numFmtId="186" fontId="0" fillId="0" borderId="0" xfId="0" applyNumberFormat="1" applyFont="1" applyAlignment="1">
      <alignment horizontal="center"/>
    </xf>
    <xf numFmtId="185" fontId="0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80" fontId="21" fillId="0" borderId="0" xfId="0" applyNumberFormat="1" applyFont="1" applyFill="1" applyAlignment="1">
      <alignment horizontal="left"/>
    </xf>
    <xf numFmtId="180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0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180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186" fontId="0" fillId="0" borderId="0" xfId="0" applyNumberFormat="1" applyFont="1" applyAlignment="1">
      <alignment horizontal="right"/>
    </xf>
    <xf numFmtId="180" fontId="0" fillId="0" borderId="0" xfId="0" applyNumberFormat="1" applyFont="1" applyFill="1" applyAlignment="1">
      <alignment horizontal="center"/>
    </xf>
    <xf numFmtId="1" fontId="0" fillId="0" borderId="0" xfId="0" applyNumberFormat="1" applyFont="1" applyAlignment="1">
      <alignment horizontal="center"/>
    </xf>
    <xf numFmtId="1" fontId="22" fillId="0" borderId="0" xfId="0" applyNumberFormat="1" applyFont="1" applyAlignment="1">
      <alignment horizontal="center"/>
    </xf>
    <xf numFmtId="1" fontId="21" fillId="0" borderId="0" xfId="0" applyNumberFormat="1" applyFont="1" applyFill="1" applyAlignment="1">
      <alignment horizontal="left"/>
    </xf>
    <xf numFmtId="1" fontId="0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186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85" fontId="21" fillId="0" borderId="0" xfId="0" applyNumberFormat="1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37"/>
  <sheetViews>
    <sheetView tabSelected="1" workbookViewId="0" topLeftCell="A1">
      <pane xSplit="9" ySplit="9" topLeftCell="J10" activePane="bottomRight" state="frozen"/>
      <selection pane="topLeft" activeCell="A1" sqref="A1"/>
      <selection pane="topRight" activeCell="K1" sqref="K1"/>
      <selection pane="bottomLeft" activeCell="A10" sqref="A10"/>
      <selection pane="bottomRight" activeCell="A2" sqref="A2"/>
    </sheetView>
  </sheetViews>
  <sheetFormatPr defaultColWidth="10.8515625" defaultRowHeight="12.75"/>
  <cols>
    <col min="1" max="1" width="4.7109375" style="2" bestFit="1" customWidth="1"/>
    <col min="2" max="2" width="4.00390625" style="2" bestFit="1" customWidth="1"/>
    <col min="3" max="3" width="4.7109375" style="2" bestFit="1" customWidth="1"/>
    <col min="4" max="4" width="5.00390625" style="2" bestFit="1" customWidth="1"/>
    <col min="5" max="5" width="4.421875" style="2" bestFit="1" customWidth="1"/>
    <col min="6" max="6" width="4.7109375" style="2" bestFit="1" customWidth="1"/>
    <col min="7" max="8" width="5.7109375" style="2" bestFit="1" customWidth="1"/>
    <col min="9" max="9" width="10.140625" style="3" customWidth="1"/>
    <col min="10" max="11" width="10.00390625" style="2" customWidth="1"/>
    <col min="12" max="12" width="2.8515625" style="2" customWidth="1"/>
    <col min="13" max="13" width="10.421875" style="4" customWidth="1"/>
    <col min="14" max="14" width="10.8515625" style="4" customWidth="1"/>
    <col min="15" max="15" width="10.7109375" style="4" bestFit="1" customWidth="1"/>
    <col min="16" max="16" width="10.57421875" style="4" bestFit="1" customWidth="1"/>
    <col min="17" max="17" width="10.7109375" style="4" customWidth="1"/>
    <col min="18" max="18" width="10.8515625" style="4" customWidth="1"/>
    <col min="19" max="19" width="13.140625" style="4" bestFit="1" customWidth="1"/>
    <col min="20" max="20" width="3.00390625" style="5" customWidth="1"/>
    <col min="21" max="23" width="10.8515625" style="4" customWidth="1"/>
    <col min="24" max="24" width="12.421875" style="4" customWidth="1"/>
    <col min="25" max="25" width="10.8515625" style="4" customWidth="1"/>
    <col min="26" max="26" width="13.421875" style="4" customWidth="1"/>
    <col min="27" max="27" width="13.28125" style="4" customWidth="1"/>
    <col min="28" max="28" width="3.28125" style="5" customWidth="1"/>
    <col min="29" max="29" width="9.7109375" style="4" bestFit="1" customWidth="1"/>
    <col min="30" max="31" width="10.8515625" style="4" customWidth="1"/>
    <col min="32" max="32" width="10.28125" style="4" bestFit="1" customWidth="1"/>
    <col min="33" max="34" width="10.8515625" style="4" customWidth="1"/>
    <col min="35" max="35" width="13.00390625" style="4" customWidth="1"/>
    <col min="36" max="38" width="10.8515625" style="4" customWidth="1"/>
    <col min="39" max="39" width="3.140625" style="5" customWidth="1"/>
    <col min="40" max="46" width="10.8515625" style="4" customWidth="1"/>
    <col min="47" max="47" width="3.28125" style="4" customWidth="1"/>
    <col min="48" max="48" width="13.7109375" style="4" customWidth="1"/>
    <col min="49" max="49" width="13.28125" style="4" customWidth="1"/>
    <col min="50" max="51" width="10.8515625" style="4" customWidth="1"/>
    <col min="52" max="52" width="10.8515625" style="5" customWidth="1"/>
    <col min="53" max="16384" width="10.8515625" style="2" customWidth="1"/>
  </cols>
  <sheetData>
    <row r="1" spans="1:20" ht="12.75">
      <c r="A1" s="1" t="s">
        <v>68</v>
      </c>
      <c r="T1" s="2"/>
    </row>
    <row r="2" spans="1:20" ht="12.75">
      <c r="A2" s="6" t="s">
        <v>0</v>
      </c>
      <c r="F2" s="5"/>
      <c r="T2" s="2"/>
    </row>
    <row r="3" spans="1:51" s="7" customFormat="1" ht="12.75" customHeight="1">
      <c r="A3" s="6" t="s">
        <v>1</v>
      </c>
      <c r="J3" s="2"/>
      <c r="K3" s="2"/>
      <c r="L3" s="2"/>
      <c r="M3" s="8"/>
      <c r="N3" s="8"/>
      <c r="O3" s="8"/>
      <c r="P3" s="8"/>
      <c r="Q3" s="8"/>
      <c r="R3" s="8"/>
      <c r="S3" s="8"/>
      <c r="U3" s="8"/>
      <c r="V3" s="8"/>
      <c r="W3" s="8"/>
      <c r="X3" s="8"/>
      <c r="Y3" s="8"/>
      <c r="Z3" s="8"/>
      <c r="AA3" s="8"/>
      <c r="AC3" s="8"/>
      <c r="AD3" s="8"/>
      <c r="AE3" s="8"/>
      <c r="AF3" s="8"/>
      <c r="AG3" s="8"/>
      <c r="AH3" s="8"/>
      <c r="AI3" s="8"/>
      <c r="AJ3" s="8"/>
      <c r="AK3" s="8"/>
      <c r="AL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</row>
    <row r="4" spans="1:51" s="7" customFormat="1" ht="12.75" customHeight="1">
      <c r="A4" s="6"/>
      <c r="J4" s="2"/>
      <c r="K4" s="2"/>
      <c r="L4" s="2"/>
      <c r="M4" s="8"/>
      <c r="N4" s="8"/>
      <c r="O4" s="8"/>
      <c r="P4" s="8"/>
      <c r="Q4" s="8"/>
      <c r="R4" s="8"/>
      <c r="S4" s="8"/>
      <c r="U4" s="8"/>
      <c r="V4" s="8"/>
      <c r="W4" s="8"/>
      <c r="X4" s="8"/>
      <c r="Y4" s="8"/>
      <c r="Z4" s="8"/>
      <c r="AA4" s="8"/>
      <c r="AC4" s="8"/>
      <c r="AD4" s="8"/>
      <c r="AE4" s="8"/>
      <c r="AF4" s="8"/>
      <c r="AG4" s="8"/>
      <c r="AH4" s="8"/>
      <c r="AI4" s="8"/>
      <c r="AJ4" s="8"/>
      <c r="AK4" s="8"/>
      <c r="AL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</row>
    <row r="5" ht="12.75" customHeight="1">
      <c r="M5" s="9" t="s">
        <v>2</v>
      </c>
    </row>
    <row r="6" spans="1:51" s="8" customFormat="1" ht="12.75" customHeight="1">
      <c r="A6" s="8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4" t="s">
        <v>12</v>
      </c>
      <c r="K6" s="4" t="s">
        <v>12</v>
      </c>
      <c r="L6" s="4"/>
      <c r="M6" s="8" t="s">
        <v>13</v>
      </c>
      <c r="N6" s="8" t="s">
        <v>14</v>
      </c>
      <c r="O6" s="8" t="s">
        <v>14</v>
      </c>
      <c r="P6" s="8" t="s">
        <v>15</v>
      </c>
      <c r="Q6" s="8" t="s">
        <v>15</v>
      </c>
      <c r="R6" s="8" t="s">
        <v>16</v>
      </c>
      <c r="S6" s="8" t="s">
        <v>17</v>
      </c>
      <c r="U6" s="8" t="s">
        <v>18</v>
      </c>
      <c r="V6" s="8" t="s">
        <v>19</v>
      </c>
      <c r="W6" s="8" t="s">
        <v>20</v>
      </c>
      <c r="X6" s="8" t="s">
        <v>21</v>
      </c>
      <c r="Y6" s="8" t="s">
        <v>22</v>
      </c>
      <c r="Z6" s="8" t="s">
        <v>23</v>
      </c>
      <c r="AA6" s="8" t="s">
        <v>23</v>
      </c>
      <c r="AC6" s="8" t="s">
        <v>24</v>
      </c>
      <c r="AD6" s="8" t="s">
        <v>25</v>
      </c>
      <c r="AE6" s="8" t="s">
        <v>26</v>
      </c>
      <c r="AF6" s="8" t="s">
        <v>27</v>
      </c>
      <c r="AG6" s="8" t="s">
        <v>28</v>
      </c>
      <c r="AH6" s="8" t="s">
        <v>29</v>
      </c>
      <c r="AI6" s="8" t="s">
        <v>30</v>
      </c>
      <c r="AJ6" s="8" t="s">
        <v>31</v>
      </c>
      <c r="AK6" s="8" t="s">
        <v>32</v>
      </c>
      <c r="AL6" s="8" t="s">
        <v>33</v>
      </c>
      <c r="AN6" s="8" t="s">
        <v>34</v>
      </c>
      <c r="AO6" s="8" t="s">
        <v>35</v>
      </c>
      <c r="AP6" s="8" t="s">
        <v>35</v>
      </c>
      <c r="AQ6" s="8" t="s">
        <v>36</v>
      </c>
      <c r="AR6" s="8" t="s">
        <v>37</v>
      </c>
      <c r="AS6" s="8" t="s">
        <v>38</v>
      </c>
      <c r="AT6" s="8" t="s">
        <v>39</v>
      </c>
      <c r="AV6" s="8" t="s">
        <v>40</v>
      </c>
      <c r="AW6" s="8" t="s">
        <v>40</v>
      </c>
      <c r="AX6" s="8" t="s">
        <v>41</v>
      </c>
      <c r="AY6" s="8" t="s">
        <v>42</v>
      </c>
    </row>
    <row r="7" spans="1:49" s="8" customFormat="1" ht="12.75" customHeight="1">
      <c r="A7" s="10"/>
      <c r="B7" s="10"/>
      <c r="C7" s="11"/>
      <c r="D7" s="11"/>
      <c r="E7" s="11"/>
      <c r="F7" s="10"/>
      <c r="G7" s="10"/>
      <c r="H7" s="10"/>
      <c r="I7" s="12" t="s">
        <v>43</v>
      </c>
      <c r="J7" s="4" t="s">
        <v>44</v>
      </c>
      <c r="K7" s="4" t="s">
        <v>44</v>
      </c>
      <c r="L7" s="4"/>
      <c r="M7" s="8" t="s">
        <v>45</v>
      </c>
      <c r="N7" s="8">
        <v>1</v>
      </c>
      <c r="O7" s="8">
        <v>2</v>
      </c>
      <c r="P7" s="8" t="s">
        <v>46</v>
      </c>
      <c r="Q7" s="8" t="s">
        <v>47</v>
      </c>
      <c r="R7" s="8" t="s">
        <v>48</v>
      </c>
      <c r="V7" s="8" t="s">
        <v>18</v>
      </c>
      <c r="X7" s="8" t="s">
        <v>49</v>
      </c>
      <c r="Z7" s="8">
        <v>1</v>
      </c>
      <c r="AA7" s="8">
        <v>2</v>
      </c>
      <c r="AO7" s="8">
        <v>1</v>
      </c>
      <c r="AP7" s="8">
        <v>2</v>
      </c>
      <c r="AV7" s="8" t="s">
        <v>50</v>
      </c>
      <c r="AW7" s="8" t="s">
        <v>51</v>
      </c>
    </row>
    <row r="8" spans="1:80" s="4" customFormat="1" ht="12.75">
      <c r="A8" s="13"/>
      <c r="J8" s="4" t="s">
        <v>52</v>
      </c>
      <c r="K8" s="4" t="s">
        <v>53</v>
      </c>
      <c r="M8" s="10" t="s">
        <v>54</v>
      </c>
      <c r="N8" s="14">
        <v>3.58</v>
      </c>
      <c r="O8" s="15">
        <v>7.1</v>
      </c>
      <c r="P8" s="11">
        <v>10</v>
      </c>
      <c r="Q8" s="11">
        <v>5</v>
      </c>
      <c r="R8" s="10" t="s">
        <v>55</v>
      </c>
      <c r="S8" s="10" t="s">
        <v>56</v>
      </c>
      <c r="U8" s="14">
        <v>3.03</v>
      </c>
      <c r="V8" s="14">
        <v>3.01</v>
      </c>
      <c r="W8" s="15">
        <v>3.4</v>
      </c>
      <c r="X8" s="10" t="s">
        <v>57</v>
      </c>
      <c r="Y8" s="14">
        <v>2.79</v>
      </c>
      <c r="Z8" s="14">
        <v>2.83</v>
      </c>
      <c r="AA8" s="14">
        <v>2.85</v>
      </c>
      <c r="AC8" s="14">
        <v>3.34</v>
      </c>
      <c r="AD8" s="10" t="s">
        <v>58</v>
      </c>
      <c r="AE8" s="14">
        <v>3.24</v>
      </c>
      <c r="AF8" s="10" t="s">
        <v>59</v>
      </c>
      <c r="AG8" s="14">
        <v>8.45</v>
      </c>
      <c r="AH8" s="14">
        <v>7.05</v>
      </c>
      <c r="AI8" s="14">
        <v>3.54</v>
      </c>
      <c r="AJ8" s="10" t="s">
        <v>60</v>
      </c>
      <c r="AK8" s="10" t="s">
        <v>61</v>
      </c>
      <c r="AL8" s="14">
        <v>4.85</v>
      </c>
      <c r="AN8" s="14">
        <v>2.71</v>
      </c>
      <c r="AO8" s="16">
        <v>2.392</v>
      </c>
      <c r="AP8" s="14">
        <v>3.63</v>
      </c>
      <c r="AQ8" s="14">
        <v>4.17</v>
      </c>
      <c r="AR8" s="14">
        <v>2.53</v>
      </c>
      <c r="AS8" s="16">
        <v>2.801</v>
      </c>
      <c r="AT8" s="14">
        <v>3.48</v>
      </c>
      <c r="AU8" s="14"/>
      <c r="AV8" s="14">
        <v>3.06</v>
      </c>
      <c r="AW8" s="14">
        <v>2.86</v>
      </c>
      <c r="AX8" s="15">
        <v>7.6</v>
      </c>
      <c r="AY8" s="14">
        <v>2.82</v>
      </c>
      <c r="BD8" s="10"/>
      <c r="BO8" s="10"/>
      <c r="BS8" s="10"/>
      <c r="BT8" s="10"/>
      <c r="BW8" s="10"/>
      <c r="CA8" s="10"/>
      <c r="CB8" s="10"/>
    </row>
    <row r="9" spans="9:80" s="17" customFormat="1" ht="12.75">
      <c r="I9" s="18"/>
      <c r="J9" s="19"/>
      <c r="K9" s="19"/>
      <c r="M9" s="20" t="s">
        <v>62</v>
      </c>
      <c r="N9" s="21"/>
      <c r="O9" s="21"/>
      <c r="P9" s="21"/>
      <c r="Q9" s="21"/>
      <c r="R9" s="21"/>
      <c r="S9" s="21"/>
      <c r="U9" s="21"/>
      <c r="V9" s="21"/>
      <c r="W9" s="21"/>
      <c r="X9" s="21"/>
      <c r="Y9" s="21"/>
      <c r="Z9" s="22"/>
      <c r="AA9" s="22"/>
      <c r="AC9" s="21"/>
      <c r="AD9" s="21"/>
      <c r="AE9" s="21"/>
      <c r="AF9" s="21"/>
      <c r="AG9" s="21"/>
      <c r="AH9" s="21"/>
      <c r="AI9" s="21"/>
      <c r="AJ9" s="21"/>
      <c r="AK9" s="21"/>
      <c r="AL9" s="21"/>
      <c r="AN9" s="21"/>
      <c r="AO9" s="21"/>
      <c r="AP9" s="21"/>
      <c r="AQ9" s="21"/>
      <c r="AR9" s="21"/>
      <c r="AS9" s="22"/>
      <c r="AT9" s="21"/>
      <c r="AU9" s="21"/>
      <c r="AV9" s="21"/>
      <c r="AW9" s="21"/>
      <c r="AX9" s="21"/>
      <c r="AY9" s="21"/>
      <c r="BD9" s="23"/>
      <c r="BO9" s="23"/>
      <c r="BS9" s="23"/>
      <c r="BT9" s="23"/>
      <c r="BW9" s="23"/>
      <c r="CA9" s="23"/>
      <c r="CB9" s="23"/>
    </row>
    <row r="10" spans="9:80" s="17" customFormat="1" ht="12.75">
      <c r="I10" s="18"/>
      <c r="J10" s="19"/>
      <c r="K10" s="19"/>
      <c r="M10" s="20"/>
      <c r="N10" s="21"/>
      <c r="O10" s="21"/>
      <c r="P10" s="21"/>
      <c r="Q10" s="21"/>
      <c r="R10" s="21"/>
      <c r="S10" s="21"/>
      <c r="U10" s="21"/>
      <c r="V10" s="21"/>
      <c r="W10" s="21"/>
      <c r="X10" s="21"/>
      <c r="Y10" s="21"/>
      <c r="Z10" s="22"/>
      <c r="AA10" s="22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N10" s="21"/>
      <c r="AO10" s="21"/>
      <c r="AP10" s="21"/>
      <c r="AQ10" s="21"/>
      <c r="AR10" s="21"/>
      <c r="AS10" s="22"/>
      <c r="AT10" s="21"/>
      <c r="AU10" s="21"/>
      <c r="AV10" s="21"/>
      <c r="AW10" s="21"/>
      <c r="AX10" s="21"/>
      <c r="AY10" s="21"/>
      <c r="BD10" s="23"/>
      <c r="BO10" s="23"/>
      <c r="BS10" s="23"/>
      <c r="BT10" s="23"/>
      <c r="BW10" s="23"/>
      <c r="CA10" s="23"/>
      <c r="CB10" s="23"/>
    </row>
    <row r="11" spans="1:51" ht="12.75">
      <c r="A11" s="4">
        <v>313</v>
      </c>
      <c r="B11" s="4">
        <v>28</v>
      </c>
      <c r="C11" s="4" t="s">
        <v>63</v>
      </c>
      <c r="D11" s="4">
        <v>2</v>
      </c>
      <c r="E11" s="28" t="s">
        <v>64</v>
      </c>
      <c r="F11" s="4">
        <v>1</v>
      </c>
      <c r="G11" s="29">
        <v>0</v>
      </c>
      <c r="H11" s="29">
        <v>1</v>
      </c>
      <c r="I11" s="24">
        <v>223.335</v>
      </c>
      <c r="J11" s="25">
        <v>6661</v>
      </c>
      <c r="K11" s="25">
        <v>83796.165</v>
      </c>
      <c r="L11" s="26"/>
      <c r="M11" s="27">
        <v>0.053752287333405105</v>
      </c>
      <c r="N11" s="27">
        <v>0.047521243852598746</v>
      </c>
      <c r="O11" s="27">
        <v>0.016187996634829595</v>
      </c>
      <c r="P11" s="27">
        <v>0.016747518906575474</v>
      </c>
      <c r="Q11" s="27">
        <v>0.015577608702015912</v>
      </c>
      <c r="R11" s="27">
        <v>0.03942088732755047</v>
      </c>
      <c r="S11" s="27">
        <v>0.014458564158524156</v>
      </c>
      <c r="T11" s="2"/>
      <c r="U11" s="27">
        <v>0.006498088201412351</v>
      </c>
      <c r="V11" s="27">
        <v>0.01434411642112159</v>
      </c>
      <c r="W11" s="27">
        <v>0.00453976025030178</v>
      </c>
      <c r="X11" s="27">
        <v>0.0020091936121783786</v>
      </c>
      <c r="Y11" s="27">
        <v>0.0075662670838363</v>
      </c>
      <c r="Z11" s="27">
        <v>0.015463160964613346</v>
      </c>
      <c r="AA11" s="27">
        <v>0.0014242385098985975</v>
      </c>
      <c r="AC11" s="27">
        <v>0.4456340566150576</v>
      </c>
      <c r="AD11" s="27">
        <v>0.017179877025651834</v>
      </c>
      <c r="AE11" s="27">
        <v>0.023957726362937123</v>
      </c>
      <c r="AF11" s="27">
        <v>0.019685010833241333</v>
      </c>
      <c r="AG11" s="27">
        <v>0.004463461758700069</v>
      </c>
      <c r="AH11" s="27">
        <v>0.013794307665444386</v>
      </c>
      <c r="AI11" s="27">
        <v>0.01829892156914359</v>
      </c>
      <c r="AJ11" s="27">
        <v>0.008774326534196717</v>
      </c>
      <c r="AK11" s="27">
        <v>0.015145250582939552</v>
      </c>
      <c r="AL11" s="27">
        <v>0.017383339669923063</v>
      </c>
      <c r="AN11" s="27">
        <v>0.020231816689720256</v>
      </c>
      <c r="AO11" s="27">
        <v>0.013377668860833256</v>
      </c>
      <c r="AP11" s="27">
        <v>0.0059767151754673295</v>
      </c>
      <c r="AQ11" s="27">
        <v>0.01801916043327065</v>
      </c>
      <c r="AR11" s="27">
        <v>0.009041371254802704</v>
      </c>
      <c r="AS11" s="27">
        <v>0.003611461935814301</v>
      </c>
      <c r="AT11" s="27">
        <v>0.0016277011541698258</v>
      </c>
      <c r="AU11" s="27"/>
      <c r="AV11" s="27">
        <v>0.0031536709862040376</v>
      </c>
      <c r="AW11" s="27">
        <v>0.008291102754052551</v>
      </c>
      <c r="AX11" s="27">
        <v>0.002632297960259015</v>
      </c>
      <c r="AY11" s="27">
        <v>0.022965845972114887</v>
      </c>
    </row>
    <row r="12" spans="1:51" ht="12.75">
      <c r="A12" s="31">
        <v>313</v>
      </c>
      <c r="B12" s="31">
        <v>28</v>
      </c>
      <c r="C12" s="31" t="s">
        <v>63</v>
      </c>
      <c r="D12" s="31">
        <v>3</v>
      </c>
      <c r="E12" s="31" t="s">
        <v>64</v>
      </c>
      <c r="F12" s="32">
        <v>2</v>
      </c>
      <c r="G12" s="29">
        <v>71</v>
      </c>
      <c r="H12" s="29">
        <v>72</v>
      </c>
      <c r="I12" s="24">
        <v>228.415</v>
      </c>
      <c r="J12" s="25">
        <v>9950</v>
      </c>
      <c r="K12" s="25">
        <v>101903.265</v>
      </c>
      <c r="L12" s="26"/>
      <c r="M12" s="27">
        <v>0.053981123522604</v>
      </c>
      <c r="N12" s="27">
        <v>0.06887595243917426</v>
      </c>
      <c r="O12" s="27">
        <v>0.031446884388308435</v>
      </c>
      <c r="P12" s="27">
        <v>0.014046005559045218</v>
      </c>
      <c r="Q12" s="27">
        <v>0.012520144523494264</v>
      </c>
      <c r="R12" s="27">
        <v>0.030790056790223584</v>
      </c>
      <c r="S12" s="27">
        <v>0.010014094610801303</v>
      </c>
      <c r="T12" s="2"/>
      <c r="U12" s="27">
        <v>0.010185880290300417</v>
      </c>
      <c r="V12" s="27">
        <v>0.007972876536753005</v>
      </c>
      <c r="W12" s="27">
        <v>0.0029607767113670855</v>
      </c>
      <c r="X12" s="27">
        <v>0.002384789433046526</v>
      </c>
      <c r="Y12" s="27">
        <v>0.007134158219198506</v>
      </c>
      <c r="Z12" s="27">
        <v>0.0010812392768473657</v>
      </c>
      <c r="AA12" s="27">
        <v>0</v>
      </c>
      <c r="AC12" s="27">
        <v>0.286476771942187</v>
      </c>
      <c r="AD12" s="27">
        <v>0.025879007364543027</v>
      </c>
      <c r="AE12" s="27">
        <v>0.007720250537489602</v>
      </c>
      <c r="AF12" s="27">
        <v>0.010438506289563821</v>
      </c>
      <c r="AG12" s="27">
        <v>0.00033346631902769227</v>
      </c>
      <c r="AH12" s="27">
        <v>0.027576654079593095</v>
      </c>
      <c r="AI12" s="27">
        <v>0.010539556689269182</v>
      </c>
      <c r="AJ12" s="27">
        <v>0.001970482794254545</v>
      </c>
      <c r="AK12" s="27">
        <v>0.0007275628778786013</v>
      </c>
      <c r="AL12" s="27">
        <v>0.0044260075070948245</v>
      </c>
      <c r="AN12" s="27">
        <v>0.030840581990076263</v>
      </c>
      <c r="AO12" s="27">
        <v>0.008700439414631608</v>
      </c>
      <c r="AP12" s="27">
        <v>0.007255418698844941</v>
      </c>
      <c r="AQ12" s="27">
        <v>0.016996677230441768</v>
      </c>
      <c r="AR12" s="27">
        <v>0.007821300937194964</v>
      </c>
      <c r="AS12" s="27">
        <v>0.007568674937931561</v>
      </c>
      <c r="AT12" s="27">
        <v>0.0014248106358455942</v>
      </c>
      <c r="AU12" s="27"/>
      <c r="AV12" s="27">
        <v>0.0011317644767000464</v>
      </c>
      <c r="AW12" s="27">
        <v>0.011075123807707596</v>
      </c>
      <c r="AX12" s="27">
        <v>0.0038702303087153373</v>
      </c>
      <c r="AY12" s="27">
        <v>0.009104641013453051</v>
      </c>
    </row>
    <row r="13" spans="1:51" ht="12.75">
      <c r="A13" s="31">
        <v>313</v>
      </c>
      <c r="B13" s="31">
        <v>28</v>
      </c>
      <c r="C13" s="31" t="s">
        <v>63</v>
      </c>
      <c r="D13" s="31">
        <v>4</v>
      </c>
      <c r="E13" s="31" t="s">
        <v>64</v>
      </c>
      <c r="F13" s="32">
        <v>2</v>
      </c>
      <c r="G13" s="29">
        <v>54</v>
      </c>
      <c r="H13" s="29">
        <v>55</v>
      </c>
      <c r="I13" s="24">
        <v>231.475</v>
      </c>
      <c r="J13" s="25">
        <v>8093</v>
      </c>
      <c r="K13" s="25">
        <v>89652.269</v>
      </c>
      <c r="L13" s="26"/>
      <c r="M13" s="27">
        <v>0.06333850270594123</v>
      </c>
      <c r="N13" s="27">
        <v>0.09552808529846774</v>
      </c>
      <c r="O13" s="27">
        <v>0.03511053296003351</v>
      </c>
      <c r="P13" s="27">
        <v>0.017655785014930963</v>
      </c>
      <c r="Q13" s="27">
        <v>0.011837535699896781</v>
      </c>
      <c r="R13" s="27">
        <v>0.042939152973351866</v>
      </c>
      <c r="S13" s="27">
        <v>0.012263261259533429</v>
      </c>
      <c r="T13" s="2"/>
      <c r="U13" s="27">
        <v>0.010856001770734511</v>
      </c>
      <c r="V13" s="27">
        <v>0.002447921967910723</v>
      </c>
      <c r="W13" s="27">
        <v>0.005995634964882785</v>
      </c>
      <c r="X13" s="27">
        <v>0.0018684621784052862</v>
      </c>
      <c r="Y13" s="27">
        <v>0.016745205345708135</v>
      </c>
      <c r="Z13" s="27">
        <v>0.017939602054688728</v>
      </c>
      <c r="AA13" s="27">
        <v>0.0032638959572142976</v>
      </c>
      <c r="AC13" s="27">
        <v>0.3100235676639431</v>
      </c>
      <c r="AD13" s="27">
        <v>0.01052488189101712</v>
      </c>
      <c r="AE13" s="27">
        <v>0.010016376361451123</v>
      </c>
      <c r="AF13" s="27">
        <v>0.010950607450653765</v>
      </c>
      <c r="AG13" s="27">
        <v>0.0006977168894045056</v>
      </c>
      <c r="AH13" s="27">
        <v>0.03260348244217325</v>
      </c>
      <c r="AI13" s="27">
        <v>0.016579645405849438</v>
      </c>
      <c r="AJ13" s="27">
        <v>0.0006504140494448781</v>
      </c>
      <c r="AK13" s="27">
        <v>0.0032402445372344837</v>
      </c>
      <c r="AL13" s="27">
        <v>0.0021404535081731443</v>
      </c>
      <c r="AN13" s="27">
        <v>0.01914582447365923</v>
      </c>
      <c r="AO13" s="27">
        <v>0.009933596391521774</v>
      </c>
      <c r="AP13" s="27">
        <v>0.012263261259533429</v>
      </c>
      <c r="AQ13" s="27">
        <v>0.023379428650045893</v>
      </c>
      <c r="AR13" s="27">
        <v>0.008940236752369598</v>
      </c>
      <c r="AS13" s="27">
        <v>0.024491045389097136</v>
      </c>
      <c r="AT13" s="27">
        <v>0.0052506152355186525</v>
      </c>
      <c r="AU13" s="27"/>
      <c r="AV13" s="27">
        <v>0.0010643138990916188</v>
      </c>
      <c r="AW13" s="27">
        <v>0.00987446784157224</v>
      </c>
      <c r="AX13" s="27">
        <v>0.0030037303374363463</v>
      </c>
      <c r="AY13" s="27">
        <v>0.028287098295857245</v>
      </c>
    </row>
    <row r="14" spans="1:51" ht="12.75">
      <c r="A14" s="4">
        <v>313</v>
      </c>
      <c r="B14" s="4">
        <v>28</v>
      </c>
      <c r="C14" s="4" t="s">
        <v>63</v>
      </c>
      <c r="D14" s="4">
        <v>7</v>
      </c>
      <c r="E14" s="28" t="s">
        <v>64</v>
      </c>
      <c r="F14" s="4">
        <v>2</v>
      </c>
      <c r="G14" s="29">
        <v>38</v>
      </c>
      <c r="H14" s="29">
        <v>39</v>
      </c>
      <c r="I14" s="24">
        <v>240.465</v>
      </c>
      <c r="J14" s="25">
        <v>6375</v>
      </c>
      <c r="K14" s="25">
        <v>79056.296</v>
      </c>
      <c r="L14" s="26"/>
      <c r="M14" s="27">
        <v>0.06957360317917606</v>
      </c>
      <c r="N14" s="27">
        <v>0.11368763663170024</v>
      </c>
      <c r="O14" s="27">
        <v>0.04689432967852361</v>
      </c>
      <c r="P14" s="27">
        <v>0.023711954956023656</v>
      </c>
      <c r="Q14" s="27">
        <v>0.014881204562015964</v>
      </c>
      <c r="R14" s="27">
        <v>0.04402135691165754</v>
      </c>
      <c r="S14" s="27">
        <v>0.015490221830568217</v>
      </c>
      <c r="T14" s="2"/>
      <c r="U14" s="27">
        <v>0.006381441813960582</v>
      </c>
      <c r="V14" s="27">
        <v>0.008711594841464861</v>
      </c>
      <c r="W14" s="27">
        <v>0.006566794895693877</v>
      </c>
      <c r="X14" s="27">
        <v>0.003587906082123066</v>
      </c>
      <c r="Y14" s="27">
        <v>0.007890745479503126</v>
      </c>
      <c r="Z14" s="27">
        <v>0.0016681777355996542</v>
      </c>
      <c r="AA14" s="27">
        <v>0.0030186073310850886</v>
      </c>
      <c r="AC14" s="27">
        <v>0.3370116211086444</v>
      </c>
      <c r="AD14" s="27">
        <v>0.02393702655527123</v>
      </c>
      <c r="AE14" s="27">
        <v>0.016681777355996543</v>
      </c>
      <c r="AF14" s="27">
        <v>0.02813394990594655</v>
      </c>
      <c r="AG14" s="27">
        <v>0.002356632039180464</v>
      </c>
      <c r="AH14" s="27">
        <v>0.029109947643979058</v>
      </c>
      <c r="AI14" s="27">
        <v>0.020733066142452846</v>
      </c>
      <c r="AJ14" s="27">
        <v>0.0046867850666847425</v>
      </c>
      <c r="AK14" s="27">
        <v>0.013199787320578216</v>
      </c>
      <c r="AL14" s="27">
        <v>0.005507634428646478</v>
      </c>
      <c r="AN14" s="30">
        <v>0.0029391702960565335</v>
      </c>
      <c r="AO14" s="27">
        <v>0.015728532935653884</v>
      </c>
      <c r="AP14" s="27">
        <v>0.010763718246369198</v>
      </c>
      <c r="AQ14" s="27">
        <v>0.03112607822535545</v>
      </c>
      <c r="AR14" s="27">
        <v>0.011081466386483416</v>
      </c>
      <c r="AS14" s="27">
        <v>0.012047950312664169</v>
      </c>
      <c r="AT14" s="27">
        <v>0.0030715653544374586</v>
      </c>
      <c r="AU14" s="27"/>
      <c r="AV14" s="27">
        <v>0.003349594977037401</v>
      </c>
      <c r="AW14" s="27">
        <v>0.017343752647901167</v>
      </c>
      <c r="AX14" s="27">
        <v>0.0037732591638563605</v>
      </c>
      <c r="AY14" s="27">
        <v>0.006023975156332084</v>
      </c>
    </row>
    <row r="15" spans="1:51" ht="12.75">
      <c r="A15" s="4">
        <v>313</v>
      </c>
      <c r="B15" s="4">
        <v>28</v>
      </c>
      <c r="C15" s="4" t="s">
        <v>63</v>
      </c>
      <c r="D15" s="4">
        <v>10</v>
      </c>
      <c r="E15" s="28" t="s">
        <v>64</v>
      </c>
      <c r="F15" s="4">
        <v>2</v>
      </c>
      <c r="G15" s="29">
        <v>141</v>
      </c>
      <c r="H15" s="29">
        <v>142</v>
      </c>
      <c r="I15" s="24">
        <v>250.645</v>
      </c>
      <c r="J15" s="25">
        <v>7866</v>
      </c>
      <c r="K15" s="25">
        <v>81745.39</v>
      </c>
      <c r="L15" s="26"/>
      <c r="M15" s="27">
        <v>0.05717675271507042</v>
      </c>
      <c r="N15" s="27">
        <v>0.04267110271073924</v>
      </c>
      <c r="O15" s="27">
        <v>0.025905651704862993</v>
      </c>
      <c r="P15" s="27">
        <v>0.022433890389640127</v>
      </c>
      <c r="Q15" s="27">
        <v>0.01867176358259862</v>
      </c>
      <c r="R15" s="27">
        <v>0.03746977303120534</v>
      </c>
      <c r="S15" s="27">
        <v>0.014265782858915782</v>
      </c>
      <c r="T15" s="2"/>
      <c r="U15" s="27">
        <v>0.010150167627051582</v>
      </c>
      <c r="V15" s="27">
        <v>0.0008079735424518672</v>
      </c>
      <c r="W15" s="27">
        <v>0.007902991212107326</v>
      </c>
      <c r="X15" s="27">
        <v>0.003964120192654474</v>
      </c>
      <c r="Y15" s="27">
        <v>0.007536878200683824</v>
      </c>
      <c r="Z15" s="27">
        <v>0</v>
      </c>
      <c r="AA15" s="27">
        <v>0.0027647844655774834</v>
      </c>
      <c r="AC15" s="27">
        <v>0.4860465841312014</v>
      </c>
      <c r="AD15" s="27">
        <v>0.02584252877185894</v>
      </c>
      <c r="AE15" s="27">
        <v>0.0070445193232522175</v>
      </c>
      <c r="AF15" s="27">
        <v>0.012346845695592596</v>
      </c>
      <c r="AG15" s="27">
        <v>0.0012245849002786113</v>
      </c>
      <c r="AH15" s="27">
        <v>0.006287170773152081</v>
      </c>
      <c r="AI15" s="27">
        <v>0.016222593782041397</v>
      </c>
      <c r="AJ15" s="27">
        <v>0.004683721628900668</v>
      </c>
      <c r="AK15" s="27">
        <v>0.0065395358592198</v>
      </c>
      <c r="AL15" s="27">
        <v>0.007461130681078961</v>
      </c>
      <c r="AN15" s="30">
        <v>0.039073095529508266</v>
      </c>
      <c r="AO15" s="27">
        <v>0.019201996219832658</v>
      </c>
      <c r="AP15" s="27">
        <v>0.0036358809410334024</v>
      </c>
      <c r="AQ15" s="27">
        <v>0.021701664366793123</v>
      </c>
      <c r="AR15" s="27">
        <v>0.008458473022542986</v>
      </c>
      <c r="AS15" s="27">
        <v>0.00178006671071427</v>
      </c>
      <c r="AT15" s="27">
        <v>0.002272425588145877</v>
      </c>
      <c r="AU15" s="27"/>
      <c r="AV15" s="27">
        <v>0.001982060096327237</v>
      </c>
      <c r="AW15" s="27">
        <v>0.022572760842249042</v>
      </c>
      <c r="AX15" s="27">
        <v>0.0016664454313069762</v>
      </c>
      <c r="AY15" s="27">
        <v>0.0045196020030901325</v>
      </c>
    </row>
    <row r="16" spans="1:51" ht="12.75">
      <c r="A16" s="4">
        <v>313</v>
      </c>
      <c r="B16" s="4">
        <v>28</v>
      </c>
      <c r="C16" s="4" t="s">
        <v>63</v>
      </c>
      <c r="D16" s="4">
        <v>14</v>
      </c>
      <c r="E16" s="28" t="s">
        <v>64</v>
      </c>
      <c r="F16" s="4">
        <v>1</v>
      </c>
      <c r="G16" s="29">
        <v>108</v>
      </c>
      <c r="H16" s="29">
        <v>109</v>
      </c>
      <c r="I16" s="24">
        <v>257.965</v>
      </c>
      <c r="J16" s="25">
        <v>20200</v>
      </c>
      <c r="K16" s="25">
        <v>214949.206</v>
      </c>
      <c r="L16" s="26"/>
      <c r="M16" s="27">
        <v>0.0026476247498801527</v>
      </c>
      <c r="N16" s="27">
        <v>0.0008420008038488118</v>
      </c>
      <c r="O16" s="27">
        <v>7.952229814127667E-05</v>
      </c>
      <c r="P16" s="27">
        <v>0.0016419015675051831</v>
      </c>
      <c r="Q16" s="27">
        <v>0.0002853447168598751</v>
      </c>
      <c r="R16" s="27">
        <v>0.012246433913756608</v>
      </c>
      <c r="S16" s="27">
        <v>0.010234987549006667</v>
      </c>
      <c r="T16" s="2"/>
      <c r="U16" s="27">
        <v>0.0009636231421825291</v>
      </c>
      <c r="V16" s="27">
        <v>0</v>
      </c>
      <c r="W16" s="27">
        <v>0.01083842145843165</v>
      </c>
      <c r="X16" s="27">
        <v>0.0006502117318610269</v>
      </c>
      <c r="Y16" s="27">
        <v>0.0011320233029522915</v>
      </c>
      <c r="Z16" s="27">
        <v>0.004004181600525461</v>
      </c>
      <c r="AA16" s="27">
        <v>0.0007531229412203261</v>
      </c>
      <c r="AC16" s="27">
        <v>0.779617899848102</v>
      </c>
      <c r="AD16" s="27">
        <v>0.008583730417014277</v>
      </c>
      <c r="AE16" s="27">
        <v>0.010632599039713052</v>
      </c>
      <c r="AF16" s="27">
        <v>0.0018524017684673861</v>
      </c>
      <c r="AG16" s="27">
        <v>0.0009121675375028795</v>
      </c>
      <c r="AH16" s="27">
        <v>0.0019093558436338056</v>
      </c>
      <c r="AI16" s="27">
        <v>0.00011226677384650825</v>
      </c>
      <c r="AJ16" s="27">
        <v>0.0024651912423795767</v>
      </c>
      <c r="AK16" s="27">
        <v>0.006071761352198654</v>
      </c>
      <c r="AL16" s="27">
        <v>0</v>
      </c>
      <c r="AN16" s="30">
        <v>0.001127345520708687</v>
      </c>
      <c r="AO16" s="27">
        <v>0.0003648670150011518</v>
      </c>
      <c r="AP16" s="27">
        <v>0.00024324467666743453</v>
      </c>
      <c r="AQ16" s="27">
        <v>0.0029095805555220053</v>
      </c>
      <c r="AR16" s="27">
        <v>0.0012068678188499637</v>
      </c>
      <c r="AS16" s="27">
        <v>0.0003695447972447563</v>
      </c>
      <c r="AT16" s="27">
        <v>0.007142973485984087</v>
      </c>
      <c r="AU16" s="27"/>
      <c r="AV16" s="27">
        <v>0.00038825592621917433</v>
      </c>
      <c r="AW16" s="27">
        <v>0.0006127894739121908</v>
      </c>
      <c r="AX16" s="27">
        <v>0.0003180891925651067</v>
      </c>
      <c r="AY16" s="27">
        <v>0.006282261553160857</v>
      </c>
    </row>
    <row r="17" spans="1:51" ht="12.75">
      <c r="A17" s="4">
        <v>313</v>
      </c>
      <c r="B17" s="4">
        <v>28</v>
      </c>
      <c r="C17" s="4" t="s">
        <v>63</v>
      </c>
      <c r="D17" s="4">
        <v>19</v>
      </c>
      <c r="E17" s="28" t="s">
        <v>64</v>
      </c>
      <c r="F17" s="4">
        <v>1</v>
      </c>
      <c r="G17" s="29">
        <v>0</v>
      </c>
      <c r="H17" s="29">
        <v>1</v>
      </c>
      <c r="I17" s="24">
        <v>268.825</v>
      </c>
      <c r="J17" s="25">
        <v>15531</v>
      </c>
      <c r="K17" s="25">
        <v>162272.332</v>
      </c>
      <c r="L17" s="26"/>
      <c r="M17" s="27">
        <v>0.008877093298026299</v>
      </c>
      <c r="N17" s="27">
        <v>0.005064615334242372</v>
      </c>
      <c r="O17" s="27">
        <v>0.002772144924646809</v>
      </c>
      <c r="P17" s="27">
        <v>0.007095445099264529</v>
      </c>
      <c r="Q17" s="27">
        <v>0.0041177253824529</v>
      </c>
      <c r="R17" s="27">
        <v>0.006896099846256219</v>
      </c>
      <c r="S17" s="27">
        <v>0.004566252201721598</v>
      </c>
      <c r="T17" s="2"/>
      <c r="U17" s="27">
        <v>0.007743317171541536</v>
      </c>
      <c r="V17" s="27">
        <v>0.002392143036099718</v>
      </c>
      <c r="W17" s="27">
        <v>0.01236563522567172</v>
      </c>
      <c r="X17" s="27">
        <v>0.001214760135519388</v>
      </c>
      <c r="Y17" s="27">
        <v>0.0006167243764944586</v>
      </c>
      <c r="Z17" s="27">
        <v>0.004441661418591404</v>
      </c>
      <c r="AA17" s="27">
        <v>0.0011711533614238204</v>
      </c>
      <c r="AC17" s="27">
        <v>0.7251245873568836</v>
      </c>
      <c r="AD17" s="27">
        <v>0.007575119614315774</v>
      </c>
      <c r="AE17" s="27">
        <v>0.011867272093150947</v>
      </c>
      <c r="AF17" s="27">
        <v>0.004024282295105255</v>
      </c>
      <c r="AG17" s="27">
        <v>0.000529510828303323</v>
      </c>
      <c r="AH17" s="27">
        <v>0.00168827660723933</v>
      </c>
      <c r="AI17" s="27">
        <v>0</v>
      </c>
      <c r="AJ17" s="27">
        <v>0.0022114864005609376</v>
      </c>
      <c r="AK17" s="27">
        <v>0.003494771466801932</v>
      </c>
      <c r="AL17" s="27">
        <v>0</v>
      </c>
      <c r="AN17" s="30">
        <v>0.021460762394175856</v>
      </c>
      <c r="AO17" s="27">
        <v>0.0023049294879085827</v>
      </c>
      <c r="AP17" s="27">
        <v>0.0005419699066163424</v>
      </c>
      <c r="AQ17" s="27">
        <v>0.005519371692667579</v>
      </c>
      <c r="AR17" s="27">
        <v>0.0024980452017603827</v>
      </c>
      <c r="AS17" s="27">
        <v>0.0005793471415554006</v>
      </c>
      <c r="AT17" s="27">
        <v>0.0028032926204293574</v>
      </c>
      <c r="AU17" s="27"/>
      <c r="AV17" s="27">
        <v>0.0012334487529889171</v>
      </c>
      <c r="AW17" s="27">
        <v>0.003046244647533235</v>
      </c>
      <c r="AX17" s="27">
        <v>0.0006042652981814393</v>
      </c>
      <c r="AY17" s="27">
        <v>0.007201347264925193</v>
      </c>
    </row>
    <row r="18" spans="1:51" ht="12.75">
      <c r="A18" s="4">
        <v>313</v>
      </c>
      <c r="B18" s="4">
        <v>28</v>
      </c>
      <c r="C18" s="4" t="s">
        <v>63</v>
      </c>
      <c r="D18" s="4">
        <v>21</v>
      </c>
      <c r="E18" s="28" t="s">
        <v>64</v>
      </c>
      <c r="F18" s="4">
        <v>2</v>
      </c>
      <c r="G18" s="29">
        <v>44</v>
      </c>
      <c r="H18" s="29">
        <v>45</v>
      </c>
      <c r="I18" s="24">
        <v>276.465</v>
      </c>
      <c r="J18" s="25">
        <v>10705</v>
      </c>
      <c r="K18" s="25">
        <v>119896.115</v>
      </c>
      <c r="L18" s="26"/>
      <c r="M18" s="27">
        <v>0.01910678641648595</v>
      </c>
      <c r="N18" s="27">
        <v>0</v>
      </c>
      <c r="O18" s="27">
        <v>0.0026723968529071664</v>
      </c>
      <c r="P18" s="27">
        <v>0.0055916074278981156</v>
      </c>
      <c r="Q18" s="27">
        <v>0.0051745773457565515</v>
      </c>
      <c r="R18" s="27">
        <v>0.02293665451778603</v>
      </c>
      <c r="S18" s="27">
        <v>0.012510902464246926</v>
      </c>
      <c r="T18" s="2"/>
      <c r="U18" s="27">
        <v>0.005268196343788331</v>
      </c>
      <c r="V18" s="27">
        <v>0.0010978955223726894</v>
      </c>
      <c r="W18" s="27">
        <v>0.01211089401811114</v>
      </c>
      <c r="X18" s="27">
        <v>0.0020340855026904866</v>
      </c>
      <c r="Y18" s="27">
        <v>0.006502264954207246</v>
      </c>
      <c r="Z18" s="27">
        <v>0</v>
      </c>
      <c r="AA18" s="27">
        <v>0.0003404327201155626</v>
      </c>
      <c r="AC18" s="27">
        <v>0.6251621364022163</v>
      </c>
      <c r="AD18" s="27">
        <v>0.026783544255091888</v>
      </c>
      <c r="AE18" s="27">
        <v>0.006034169964048347</v>
      </c>
      <c r="AF18" s="27">
        <v>0.005166066527753662</v>
      </c>
      <c r="AG18" s="27">
        <v>0.00400859527936075</v>
      </c>
      <c r="AH18" s="27">
        <v>0.005130687318489835</v>
      </c>
      <c r="AI18" s="27">
        <v>0.0030638944810400634</v>
      </c>
      <c r="AJ18" s="27">
        <v>0.012510902464246926</v>
      </c>
      <c r="AK18" s="27">
        <v>0.00982999479333687</v>
      </c>
      <c r="AL18" s="27">
        <v>0.007446965752527932</v>
      </c>
      <c r="AN18" s="30">
        <v>0.025821821820765423</v>
      </c>
      <c r="AO18" s="27">
        <v>0.003242621659100734</v>
      </c>
      <c r="AP18" s="27">
        <v>0.00491925280566988</v>
      </c>
      <c r="AQ18" s="27">
        <v>0.010493838597562217</v>
      </c>
      <c r="AR18" s="27">
        <v>0.004587330903557206</v>
      </c>
      <c r="AS18" s="27">
        <v>0.008298047552816839</v>
      </c>
      <c r="AT18" s="30">
        <v>0.004178811639418531</v>
      </c>
      <c r="AU18" s="27"/>
      <c r="AV18" s="27">
        <v>0.004876698715655435</v>
      </c>
      <c r="AW18" s="27">
        <v>0.0011574712483929128</v>
      </c>
      <c r="AX18" s="27">
        <v>0</v>
      </c>
      <c r="AY18" s="27">
        <v>0.007872506652672384</v>
      </c>
    </row>
    <row r="19" spans="1:51" ht="12.75">
      <c r="A19" s="31">
        <v>313</v>
      </c>
      <c r="B19" s="31">
        <v>28</v>
      </c>
      <c r="C19" s="31" t="s">
        <v>63</v>
      </c>
      <c r="D19" s="31">
        <v>29</v>
      </c>
      <c r="E19" s="31" t="s">
        <v>64</v>
      </c>
      <c r="F19" s="32">
        <v>1</v>
      </c>
      <c r="G19" s="29">
        <v>110</v>
      </c>
      <c r="H19" s="29">
        <v>111</v>
      </c>
      <c r="I19" s="24">
        <v>297.375</v>
      </c>
      <c r="J19" s="25">
        <v>7787</v>
      </c>
      <c r="K19" s="25">
        <v>96568.116</v>
      </c>
      <c r="L19" s="26"/>
      <c r="M19" s="27">
        <v>0.05230724632385304</v>
      </c>
      <c r="N19" s="27">
        <v>0.016155256158373123</v>
      </c>
      <c r="O19" s="27">
        <v>0.016565715435361103</v>
      </c>
      <c r="P19" s="27">
        <v>0.006756791175032928</v>
      </c>
      <c r="Q19" s="27">
        <v>0.00655682383496186</v>
      </c>
      <c r="R19" s="27">
        <v>0.03178428247445396</v>
      </c>
      <c r="S19" s="27">
        <v>0.012566368633939744</v>
      </c>
      <c r="T19" s="2"/>
      <c r="U19" s="27">
        <v>0.03552051435472918</v>
      </c>
      <c r="V19" s="27">
        <v>0.006956758515103996</v>
      </c>
      <c r="W19" s="27">
        <v>0.017976011412704426</v>
      </c>
      <c r="X19" s="27">
        <v>0.0030942314726786304</v>
      </c>
      <c r="Y19" s="27">
        <v>0.003925674623500439</v>
      </c>
      <c r="Z19" s="27">
        <v>0.0033573463938247725</v>
      </c>
      <c r="AA19" s="27">
        <v>0</v>
      </c>
      <c r="AC19" s="27">
        <v>0.25951404952002277</v>
      </c>
      <c r="AD19" s="27">
        <v>0.00818813634606794</v>
      </c>
      <c r="AE19" s="27">
        <v>0.011619154917813634</v>
      </c>
      <c r="AF19" s="27">
        <v>0.011208695640825652</v>
      </c>
      <c r="AG19" s="27">
        <v>0.001494492752110087</v>
      </c>
      <c r="AH19" s="27">
        <v>0.0019470504164814512</v>
      </c>
      <c r="AI19" s="27">
        <v>0.007304070211016904</v>
      </c>
      <c r="AJ19" s="27">
        <v>0.00438875688471765</v>
      </c>
      <c r="AK19" s="27">
        <v>0.0020628209817857538</v>
      </c>
      <c r="AL19" s="27">
        <v>0</v>
      </c>
      <c r="AN19" s="27">
        <v>0.02946887116836791</v>
      </c>
      <c r="AO19" s="27">
        <v>0.0029679363105284823</v>
      </c>
      <c r="AP19" s="27">
        <v>0.002041771788094062</v>
      </c>
      <c r="AQ19" s="27">
        <v>0.013692500496445232</v>
      </c>
      <c r="AR19" s="27">
        <v>0.008840661350510374</v>
      </c>
      <c r="AS19" s="27">
        <v>0.0030731822789869393</v>
      </c>
      <c r="AT19" s="27">
        <v>0.0007261971823633521</v>
      </c>
      <c r="AU19" s="27"/>
      <c r="AV19" s="27">
        <v>0.0026311492114614206</v>
      </c>
      <c r="AW19" s="27">
        <v>0.004083543576188124</v>
      </c>
      <c r="AX19" s="27">
        <v>0</v>
      </c>
      <c r="AY19" s="27">
        <v>0.005862200443136045</v>
      </c>
    </row>
    <row r="20" spans="1:51" ht="12.75">
      <c r="A20" s="31">
        <v>313</v>
      </c>
      <c r="B20" s="31">
        <v>28</v>
      </c>
      <c r="C20" s="31" t="s">
        <v>63</v>
      </c>
      <c r="D20" s="31">
        <v>81</v>
      </c>
      <c r="E20" s="31" t="s">
        <v>64</v>
      </c>
      <c r="F20" s="32">
        <v>3</v>
      </c>
      <c r="G20" s="29">
        <v>20</v>
      </c>
      <c r="H20" s="29">
        <v>21</v>
      </c>
      <c r="I20" s="24">
        <v>422.615</v>
      </c>
      <c r="J20" s="25">
        <v>7319</v>
      </c>
      <c r="K20" s="25">
        <v>89588.191</v>
      </c>
      <c r="L20" s="26"/>
      <c r="M20" s="27">
        <v>0.026767009123191108</v>
      </c>
      <c r="N20" s="27">
        <v>0.010080196819929476</v>
      </c>
      <c r="O20" s="27">
        <v>0.011238057265461916</v>
      </c>
      <c r="P20" s="27">
        <v>0.009648837046103665</v>
      </c>
      <c r="Q20" s="27">
        <v>0.008479625027575809</v>
      </c>
      <c r="R20" s="27">
        <v>0.028356229342549357</v>
      </c>
      <c r="S20" s="27">
        <v>0.009126664688314525</v>
      </c>
      <c r="T20" s="2"/>
      <c r="U20" s="27">
        <v>0.012044018948136457</v>
      </c>
      <c r="V20" s="27">
        <v>0.0065725607643459085</v>
      </c>
      <c r="W20" s="27">
        <v>0.022748552282813816</v>
      </c>
      <c r="X20" s="27">
        <v>0.0012259698835049362</v>
      </c>
      <c r="Y20" s="27">
        <v>0.002247611453092383</v>
      </c>
      <c r="Z20" s="27">
        <v>0.003246549876688998</v>
      </c>
      <c r="AA20" s="27">
        <v>0.0009081258396332862</v>
      </c>
      <c r="AC20" s="27">
        <v>0.23831128921366468</v>
      </c>
      <c r="AD20" s="27">
        <v>0.009932626370989068</v>
      </c>
      <c r="AE20" s="27">
        <v>0.003314659314661494</v>
      </c>
      <c r="AF20" s="27">
        <v>0.008876930082415371</v>
      </c>
      <c r="AG20" s="27">
        <v>0.0024065334750282084</v>
      </c>
      <c r="AH20" s="27">
        <v>0.006481748180382579</v>
      </c>
      <c r="AI20" s="27">
        <v>0.008048265253749997</v>
      </c>
      <c r="AJ20" s="27">
        <v>0.007049326830153383</v>
      </c>
      <c r="AK20" s="27">
        <v>0.0010102899965920308</v>
      </c>
      <c r="AL20" s="27">
        <v>0</v>
      </c>
      <c r="AN20" s="27">
        <v>0.019013884767321926</v>
      </c>
      <c r="AO20" s="27">
        <v>0.003859534818441466</v>
      </c>
      <c r="AP20" s="27">
        <v>0.002554103923968617</v>
      </c>
      <c r="AQ20" s="27">
        <v>0.00590281795761636</v>
      </c>
      <c r="AR20" s="27">
        <v>0.01229375355403561</v>
      </c>
      <c r="AS20" s="27">
        <v>0.002395181902032792</v>
      </c>
      <c r="AT20" s="27">
        <v>0.0018616579712482364</v>
      </c>
      <c r="AU20" s="27"/>
      <c r="AV20" s="27">
        <v>0.0003518987628578984</v>
      </c>
      <c r="AW20" s="27">
        <v>0.0027584322378861065</v>
      </c>
      <c r="AX20" s="27">
        <v>0.0005221723577891395</v>
      </c>
      <c r="AY20" s="27">
        <v>0.00532388773485014</v>
      </c>
    </row>
    <row r="21" spans="1:51" ht="12.75">
      <c r="A21" s="31">
        <v>313</v>
      </c>
      <c r="B21" s="31">
        <v>28</v>
      </c>
      <c r="C21" s="31" t="s">
        <v>63</v>
      </c>
      <c r="D21" s="31">
        <v>97</v>
      </c>
      <c r="E21" s="31" t="s">
        <v>64</v>
      </c>
      <c r="F21" s="32">
        <v>1</v>
      </c>
      <c r="G21" s="29">
        <v>76</v>
      </c>
      <c r="H21" s="29">
        <v>77</v>
      </c>
      <c r="I21" s="24">
        <v>470.985</v>
      </c>
      <c r="J21" s="25">
        <v>5565</v>
      </c>
      <c r="K21" s="25">
        <v>70981.294</v>
      </c>
      <c r="L21" s="26"/>
      <c r="M21" s="27">
        <v>0.04002579336928445</v>
      </c>
      <c r="N21" s="27">
        <v>0.03543029300779833</v>
      </c>
      <c r="O21" s="27">
        <v>0.017961592895524604</v>
      </c>
      <c r="P21" s="27">
        <v>0.009553421887127291</v>
      </c>
      <c r="Q21" s="27">
        <v>0.007436882288461761</v>
      </c>
      <c r="R21" s="27">
        <v>0.029892497619509066</v>
      </c>
      <c r="S21" s="27">
        <v>0.009046032257310212</v>
      </c>
      <c r="T21" s="2"/>
      <c r="U21" s="27">
        <v>0.024630142315977644</v>
      </c>
      <c r="V21" s="27">
        <v>0.008756095325986167</v>
      </c>
      <c r="W21" s="27">
        <v>0.01011879890320918</v>
      </c>
      <c r="X21" s="27">
        <v>0.0017106278948118671</v>
      </c>
      <c r="Y21" s="27">
        <v>0.0025514449956515984</v>
      </c>
      <c r="Z21" s="27">
        <v>0.006523580954791019</v>
      </c>
      <c r="AA21" s="27">
        <v>0.003638708488116768</v>
      </c>
      <c r="AC21" s="27">
        <v>0.5414377180688296</v>
      </c>
      <c r="AD21" s="27">
        <v>0.01358354523253152</v>
      </c>
      <c r="AE21" s="27">
        <v>0.00979986827875273</v>
      </c>
      <c r="AF21" s="27">
        <v>0.01178593625832244</v>
      </c>
      <c r="AG21" s="27">
        <v>0.002638426075048812</v>
      </c>
      <c r="AH21" s="27">
        <v>0.00723392643653493</v>
      </c>
      <c r="AI21" s="27">
        <v>0.009625906119958304</v>
      </c>
      <c r="AJ21" s="27">
        <v>0.002203520678062744</v>
      </c>
      <c r="AK21" s="27">
        <v>0.003189306244564498</v>
      </c>
      <c r="AL21" s="27">
        <v>0.0018121058207752829</v>
      </c>
      <c r="AN21" s="27">
        <v>0.044403841032277534</v>
      </c>
      <c r="AO21" s="27">
        <v>0.0058712228593119165</v>
      </c>
      <c r="AP21" s="27">
        <v>0.004523016128655106</v>
      </c>
      <c r="AQ21" s="27">
        <v>0.025876871120671042</v>
      </c>
      <c r="AR21" s="27">
        <v>0.004059117038536634</v>
      </c>
      <c r="AS21" s="27">
        <v>0.002420973376555778</v>
      </c>
      <c r="AT21" s="27">
        <v>0.0016236468154146534</v>
      </c>
      <c r="AU21" s="27"/>
      <c r="AV21" s="27">
        <v>0.0014061941169216195</v>
      </c>
      <c r="AW21" s="27">
        <v>0.008118234077073268</v>
      </c>
      <c r="AX21" s="27">
        <v>0.0025079544559529917</v>
      </c>
      <c r="AY21" s="27">
        <v>0.009814365125318933</v>
      </c>
    </row>
    <row r="22" spans="1:51" ht="12.75">
      <c r="A22" s="31">
        <v>313</v>
      </c>
      <c r="B22" s="31">
        <v>28</v>
      </c>
      <c r="C22" s="31" t="s">
        <v>63</v>
      </c>
      <c r="D22" s="31">
        <v>100</v>
      </c>
      <c r="E22" s="31" t="s">
        <v>64</v>
      </c>
      <c r="F22" s="32">
        <v>2</v>
      </c>
      <c r="G22" s="29">
        <v>70</v>
      </c>
      <c r="H22" s="29">
        <v>71</v>
      </c>
      <c r="I22" s="24">
        <v>481.425</v>
      </c>
      <c r="J22" s="25">
        <v>9426</v>
      </c>
      <c r="K22" s="25">
        <v>109181.097</v>
      </c>
      <c r="L22" s="26"/>
      <c r="M22" s="27">
        <v>0.0360563263572989</v>
      </c>
      <c r="N22" s="27">
        <v>0.011432949736836026</v>
      </c>
      <c r="O22" s="27">
        <v>0.0085630269492574</v>
      </c>
      <c r="P22" s="27">
        <v>0.009544596632305464</v>
      </c>
      <c r="Q22" s="27">
        <v>0.005356565984633723</v>
      </c>
      <c r="R22" s="27">
        <v>0.0245672869242887</v>
      </c>
      <c r="S22" s="27">
        <v>0.007142087979511631</v>
      </c>
      <c r="T22" s="2"/>
      <c r="U22" s="27">
        <v>0.026941750728995444</v>
      </c>
      <c r="V22" s="27">
        <v>0.007422536460382506</v>
      </c>
      <c r="W22" s="27">
        <v>0.008104961097168304</v>
      </c>
      <c r="X22" s="27">
        <v>0.001944442800704737</v>
      </c>
      <c r="Y22" s="27">
        <v>0.0025801260240120552</v>
      </c>
      <c r="Z22" s="27">
        <v>0.0030007987453183685</v>
      </c>
      <c r="AA22" s="27">
        <v>0.0011030973580921106</v>
      </c>
      <c r="AC22" s="27">
        <v>0.6175149763489354</v>
      </c>
      <c r="AD22" s="27">
        <v>0.011386208323357547</v>
      </c>
      <c r="AE22" s="27">
        <v>0.008273230185690829</v>
      </c>
      <c r="AF22" s="27">
        <v>0.013050202643191408</v>
      </c>
      <c r="AG22" s="27">
        <v>0.0006637280713944055</v>
      </c>
      <c r="AH22" s="27">
        <v>0.004403041149672746</v>
      </c>
      <c r="AI22" s="27">
        <v>0.012994112947017234</v>
      </c>
      <c r="AJ22" s="27">
        <v>0.0037019199474955574</v>
      </c>
      <c r="AK22" s="27">
        <v>0.0008693902906997142</v>
      </c>
      <c r="AL22" s="27">
        <v>0</v>
      </c>
      <c r="AN22" s="27">
        <v>0.027755051323520984</v>
      </c>
      <c r="AO22" s="27">
        <v>0.005141555482632718</v>
      </c>
      <c r="AP22" s="27">
        <v>0.00010283110965265437</v>
      </c>
      <c r="AQ22" s="27">
        <v>0.00944176552265281</v>
      </c>
      <c r="AR22" s="27">
        <v>0.004038458124540608</v>
      </c>
      <c r="AS22" s="27">
        <v>0.004001064993757825</v>
      </c>
      <c r="AT22" s="27">
        <v>0.000944176552265281</v>
      </c>
      <c r="AU22" s="27"/>
      <c r="AV22" s="27">
        <v>0.003215809247319373</v>
      </c>
      <c r="AW22" s="27">
        <v>0.0022996775431411796</v>
      </c>
      <c r="AX22" s="27">
        <v>0.0010002662484394562</v>
      </c>
      <c r="AY22" s="27">
        <v>0.006749460106292405</v>
      </c>
    </row>
    <row r="23" spans="1:51" ht="12.75">
      <c r="A23" s="31">
        <v>313</v>
      </c>
      <c r="B23" s="31">
        <v>28</v>
      </c>
      <c r="C23" s="31" t="s">
        <v>63</v>
      </c>
      <c r="D23" s="31">
        <v>113</v>
      </c>
      <c r="E23" s="31" t="s">
        <v>64</v>
      </c>
      <c r="F23" s="32">
        <v>2</v>
      </c>
      <c r="G23" s="29">
        <v>30</v>
      </c>
      <c r="H23" s="29">
        <v>31</v>
      </c>
      <c r="I23" s="24">
        <v>520.865</v>
      </c>
      <c r="J23" s="25">
        <v>6571</v>
      </c>
      <c r="K23" s="25">
        <v>85060.232</v>
      </c>
      <c r="L23" s="26"/>
      <c r="M23" s="27">
        <v>0.05308620813488312</v>
      </c>
      <c r="N23" s="27">
        <v>0.028769995071746535</v>
      </c>
      <c r="O23" s="27">
        <v>0.011888724555241079</v>
      </c>
      <c r="P23" s="27">
        <v>0.01107459236011883</v>
      </c>
      <c r="Q23" s="27">
        <v>0.009865366599716666</v>
      </c>
      <c r="R23" s="27">
        <v>0.04323281406744767</v>
      </c>
      <c r="S23" s="27">
        <v>0.009338575179343445</v>
      </c>
      <c r="T23" s="2"/>
      <c r="U23" s="27">
        <v>0.01609108338594563</v>
      </c>
      <c r="V23" s="27">
        <v>0.0037234575394561684</v>
      </c>
      <c r="W23" s="27">
        <v>0.006094018931135659</v>
      </c>
      <c r="X23" s="27">
        <v>0.0010535828407464399</v>
      </c>
      <c r="Y23" s="27">
        <v>0.0037354300717373783</v>
      </c>
      <c r="Z23" s="27">
        <v>0.003759375136299797</v>
      </c>
      <c r="AA23" s="27">
        <v>0.0019634952941183655</v>
      </c>
      <c r="AC23" s="27">
        <v>0.714365526147264</v>
      </c>
      <c r="AD23" s="27">
        <v>0.012619049024394861</v>
      </c>
      <c r="AE23" s="27">
        <v>0.013241620703017758</v>
      </c>
      <c r="AF23" s="27">
        <v>0.012846527137737842</v>
      </c>
      <c r="AG23" s="27">
        <v>0.0010775279053088591</v>
      </c>
      <c r="AH23" s="27">
        <v>0.01368460439742251</v>
      </c>
      <c r="AI23" s="27">
        <v>0.013624741736016462</v>
      </c>
      <c r="AJ23" s="27">
        <v>0.0018557425035874795</v>
      </c>
      <c r="AK23" s="27">
        <v>0.0024902867144915852</v>
      </c>
      <c r="AL23" s="27">
        <v>0.0003472034361550768</v>
      </c>
      <c r="AN23" s="27">
        <v>0.03407382687232237</v>
      </c>
      <c r="AO23" s="27">
        <v>0.007446915078912337</v>
      </c>
      <c r="AP23" s="27">
        <v>0.0031128583931144815</v>
      </c>
      <c r="AQ23" s="27">
        <v>0.011230235279774554</v>
      </c>
      <c r="AR23" s="27">
        <v>0.005710897898136953</v>
      </c>
      <c r="AS23" s="27">
        <v>0.0011613356312773259</v>
      </c>
      <c r="AT23" s="27">
        <v>0.0009458300502155541</v>
      </c>
      <c r="AU23" s="27"/>
      <c r="AV23" s="27">
        <v>0.0009218849856531349</v>
      </c>
      <c r="AW23" s="27">
        <v>0.004501672137734789</v>
      </c>
      <c r="AX23" s="27">
        <v>0</v>
      </c>
      <c r="AY23" s="27">
        <v>0.0036276772812064923</v>
      </c>
    </row>
    <row r="24" spans="1:51" ht="12.75">
      <c r="A24" s="31">
        <v>313</v>
      </c>
      <c r="B24" s="31">
        <v>28</v>
      </c>
      <c r="C24" s="31" t="s">
        <v>63</v>
      </c>
      <c r="D24" s="31">
        <v>127</v>
      </c>
      <c r="E24" s="31" t="s">
        <v>64</v>
      </c>
      <c r="F24" s="32">
        <v>2</v>
      </c>
      <c r="G24" s="29">
        <v>90</v>
      </c>
      <c r="H24" s="29">
        <v>91</v>
      </c>
      <c r="I24" s="24">
        <v>548.875</v>
      </c>
      <c r="J24" s="25">
        <v>13311</v>
      </c>
      <c r="K24" s="25">
        <v>154373.141</v>
      </c>
      <c r="L24" s="26"/>
      <c r="M24" s="27">
        <v>0.01749292846665089</v>
      </c>
      <c r="N24" s="27">
        <v>0.004587639605650855</v>
      </c>
      <c r="O24" s="27">
        <v>0.002130461715977326</v>
      </c>
      <c r="P24" s="27">
        <v>0.003512198867234186</v>
      </c>
      <c r="Q24" s="27">
        <v>0.0006193994126323855</v>
      </c>
      <c r="R24" s="27">
        <v>0.01903802370475585</v>
      </c>
      <c r="S24" s="27">
        <v>0.0031446431718259575</v>
      </c>
      <c r="T24" s="2"/>
      <c r="U24" s="27">
        <v>0.04413390979679547</v>
      </c>
      <c r="V24" s="27">
        <v>0.04413390979679547</v>
      </c>
      <c r="W24" s="27">
        <v>0.00334203419343408</v>
      </c>
      <c r="X24" s="27">
        <v>0.0002858766519841779</v>
      </c>
      <c r="Y24" s="27">
        <v>0.0005104940214003177</v>
      </c>
      <c r="Z24" s="27">
        <v>0.0014566096077289067</v>
      </c>
      <c r="AA24" s="27">
        <v>0.0004900742605443051</v>
      </c>
      <c r="AC24" s="27">
        <v>0.4780613937172426</v>
      </c>
      <c r="AD24" s="27">
        <v>0.004070338997298533</v>
      </c>
      <c r="AE24" s="27">
        <v>0.010461724145230512</v>
      </c>
      <c r="AF24" s="27">
        <v>0.04169715166797795</v>
      </c>
      <c r="AG24" s="27">
        <v>0.0013953503251608686</v>
      </c>
      <c r="AH24" s="27">
        <v>0.0021985275854973685</v>
      </c>
      <c r="AI24" s="27">
        <v>0.0014157700860168811</v>
      </c>
      <c r="AJ24" s="27">
        <v>0.0005036874344483135</v>
      </c>
      <c r="AK24" s="27">
        <v>0.001238798825264771</v>
      </c>
      <c r="AL24" s="27">
        <v>0</v>
      </c>
      <c r="AN24" s="27">
        <v>0.008943855254933566</v>
      </c>
      <c r="AO24" s="27">
        <v>0.004077145584250538</v>
      </c>
      <c r="AP24" s="27">
        <v>0.0008167904342405084</v>
      </c>
      <c r="AQ24" s="27">
        <v>0.002069202433409288</v>
      </c>
      <c r="AR24" s="27">
        <v>0.0015178688902969448</v>
      </c>
      <c r="AS24" s="27">
        <v>0.0006057862387283771</v>
      </c>
      <c r="AT24" s="27">
        <v>0.0007963706733844956</v>
      </c>
      <c r="AU24" s="27"/>
      <c r="AV24" s="27">
        <v>0.0004083952171202542</v>
      </c>
      <c r="AW24" s="27">
        <v>0</v>
      </c>
      <c r="AX24" s="27">
        <v>0</v>
      </c>
      <c r="AY24" s="27">
        <v>0.002668182085185661</v>
      </c>
    </row>
    <row r="25" spans="1:51" ht="12.75">
      <c r="A25" s="4">
        <v>313</v>
      </c>
      <c r="B25" s="4">
        <v>28</v>
      </c>
      <c r="C25" s="4" t="s">
        <v>63</v>
      </c>
      <c r="D25" s="4">
        <v>130</v>
      </c>
      <c r="E25" s="28" t="s">
        <v>64</v>
      </c>
      <c r="F25" s="4">
        <v>2</v>
      </c>
      <c r="G25" s="29">
        <v>75</v>
      </c>
      <c r="H25" s="29">
        <v>76</v>
      </c>
      <c r="I25" s="24">
        <v>557.875</v>
      </c>
      <c r="J25" s="25">
        <v>8364</v>
      </c>
      <c r="K25" s="25">
        <v>92068.327</v>
      </c>
      <c r="L25" s="26"/>
      <c r="M25" s="27">
        <v>0.03288374070198689</v>
      </c>
      <c r="N25" s="27">
        <v>0.030392886701802416</v>
      </c>
      <c r="O25" s="27">
        <v>0.014096223086245736</v>
      </c>
      <c r="P25" s="27">
        <v>0.013392528906821424</v>
      </c>
      <c r="Q25" s="27">
        <v>0.010477224449206419</v>
      </c>
      <c r="R25" s="27">
        <v>0.03847978489074213</v>
      </c>
      <c r="S25" s="27">
        <v>0.014107392835125488</v>
      </c>
      <c r="T25" s="2"/>
      <c r="U25" s="27">
        <v>0.0007483731749433157</v>
      </c>
      <c r="V25" s="27">
        <v>0</v>
      </c>
      <c r="W25" s="27">
        <v>0.007204488027439382</v>
      </c>
      <c r="X25" s="27">
        <v>0.0020217245472349274</v>
      </c>
      <c r="Y25" s="27">
        <v>0.005707741677552751</v>
      </c>
      <c r="Z25" s="27">
        <v>0.001697801829722149</v>
      </c>
      <c r="AA25" s="27">
        <v>0.0013180303678106157</v>
      </c>
      <c r="AC25" s="27">
        <v>0.5697242113605785</v>
      </c>
      <c r="AD25" s="27">
        <v>0.014766408019030796</v>
      </c>
      <c r="AE25" s="27">
        <v>0.022183121275185447</v>
      </c>
      <c r="AF25" s="27">
        <v>0.007908182206863694</v>
      </c>
      <c r="AG25" s="27">
        <v>0.001664292583082896</v>
      </c>
      <c r="AH25" s="27">
        <v>0.007256113947863478</v>
      </c>
      <c r="AI25" s="27">
        <v>0</v>
      </c>
      <c r="AJ25" s="27">
        <v>0.004557257542938399</v>
      </c>
      <c r="AK25" s="27">
        <v>0.009617153785465593</v>
      </c>
      <c r="AL25" s="27">
        <v>0.004546087794058649</v>
      </c>
      <c r="AN25" s="30">
        <v>0.026539323338288328</v>
      </c>
      <c r="AO25" s="27">
        <v>0.0073496947628761446</v>
      </c>
      <c r="AP25" s="27">
        <v>0.0032615666728872863</v>
      </c>
      <c r="AQ25" s="27">
        <v>0.010622431184643183</v>
      </c>
      <c r="AR25" s="27">
        <v>0.005774760170831257</v>
      </c>
      <c r="AS25" s="27">
        <v>0.013481886897859433</v>
      </c>
      <c r="AT25" s="30">
        <v>0.004121637336628112</v>
      </c>
      <c r="AU25" s="27"/>
      <c r="AV25" s="27">
        <v>0.0015190858476461333</v>
      </c>
      <c r="AW25" s="27">
        <v>0.008265614171015725</v>
      </c>
      <c r="AX25" s="27">
        <v>0.0008265614171015725</v>
      </c>
      <c r="AY25" s="27">
        <v>0.01230906326548558</v>
      </c>
    </row>
    <row r="26" spans="1:51" ht="12.75">
      <c r="A26" s="4">
        <v>313</v>
      </c>
      <c r="B26" s="4">
        <v>28</v>
      </c>
      <c r="C26" s="4" t="s">
        <v>63</v>
      </c>
      <c r="D26" s="4">
        <v>133</v>
      </c>
      <c r="E26" s="28" t="s">
        <v>64</v>
      </c>
      <c r="F26" s="4">
        <v>2</v>
      </c>
      <c r="G26" s="29">
        <v>58</v>
      </c>
      <c r="H26" s="29">
        <v>59</v>
      </c>
      <c r="I26" s="24">
        <v>566.875</v>
      </c>
      <c r="J26" s="25">
        <v>9834</v>
      </c>
      <c r="K26" s="25">
        <v>112364.172</v>
      </c>
      <c r="L26" s="26"/>
      <c r="M26" s="27">
        <v>0.028419997973475327</v>
      </c>
      <c r="N26" s="27">
        <v>0</v>
      </c>
      <c r="O26" s="27">
        <v>0</v>
      </c>
      <c r="P26" s="27">
        <v>0.006762343816748361</v>
      </c>
      <c r="Q26" s="27">
        <v>0.002296473806224611</v>
      </c>
      <c r="R26" s="27">
        <v>0.03154247619221551</v>
      </c>
      <c r="S26" s="27">
        <v>0.014586693306731029</v>
      </c>
      <c r="T26" s="2"/>
      <c r="U26" s="27">
        <v>0.002006010716109245</v>
      </c>
      <c r="V26" s="27">
        <v>0</v>
      </c>
      <c r="W26" s="27">
        <v>0.013079916026757569</v>
      </c>
      <c r="X26" s="27">
        <v>0.0015340081946717758</v>
      </c>
      <c r="Y26" s="27">
        <v>0.0061723406649515245</v>
      </c>
      <c r="Z26" s="27">
        <v>0</v>
      </c>
      <c r="AA26" s="27">
        <v>0</v>
      </c>
      <c r="AC26" s="27">
        <v>0.6985001929264921</v>
      </c>
      <c r="AD26" s="27">
        <v>0.004865256759432378</v>
      </c>
      <c r="AE26" s="27">
        <v>0.011772832121238423</v>
      </c>
      <c r="AF26" s="27">
        <v>0.006408341925670259</v>
      </c>
      <c r="AG26" s="27">
        <v>0.004438639095825435</v>
      </c>
      <c r="AH26" s="27">
        <v>0.0002077274615704196</v>
      </c>
      <c r="AI26" s="27">
        <v>0</v>
      </c>
      <c r="AJ26" s="27">
        <v>0.008859124248518658</v>
      </c>
      <c r="AK26" s="27">
        <v>0.012725914135679466</v>
      </c>
      <c r="AL26" s="27">
        <v>0.003176940048136814</v>
      </c>
      <c r="AN26" s="30">
        <v>0.0154126977192466</v>
      </c>
      <c r="AO26" s="27">
        <v>0.010529287016682012</v>
      </c>
      <c r="AP26" s="27">
        <v>0.0008713892703460975</v>
      </c>
      <c r="AQ26" s="27">
        <v>0.003912174744991333</v>
      </c>
      <c r="AR26" s="27">
        <v>0.004021098403784596</v>
      </c>
      <c r="AS26" s="27">
        <v>0.00623587946591426</v>
      </c>
      <c r="AT26" s="30">
        <v>0.005645876314117423</v>
      </c>
      <c r="AU26" s="27"/>
      <c r="AV26" s="27">
        <v>0.0025778599247738717</v>
      </c>
      <c r="AW26" s="27">
        <v>0</v>
      </c>
      <c r="AX26" s="27">
        <v>0</v>
      </c>
      <c r="AY26" s="27">
        <v>0.0048107949300357465</v>
      </c>
    </row>
    <row r="27" spans="1:51" ht="12.75">
      <c r="A27" s="4">
        <v>313</v>
      </c>
      <c r="B27" s="4">
        <v>28</v>
      </c>
      <c r="C27" s="4" t="s">
        <v>63</v>
      </c>
      <c r="D27" s="4">
        <v>136</v>
      </c>
      <c r="E27" s="28" t="s">
        <v>64</v>
      </c>
      <c r="F27" s="4">
        <v>2</v>
      </c>
      <c r="G27" s="29">
        <v>45</v>
      </c>
      <c r="H27" s="29">
        <v>46</v>
      </c>
      <c r="I27" s="24">
        <v>575.875</v>
      </c>
      <c r="J27" s="25">
        <v>9758</v>
      </c>
      <c r="K27" s="25">
        <v>117822.213</v>
      </c>
      <c r="L27" s="26"/>
      <c r="M27" s="27">
        <v>0.021330279191627624</v>
      </c>
      <c r="N27" s="27">
        <v>0</v>
      </c>
      <c r="O27" s="27">
        <v>0.0033490014474744064</v>
      </c>
      <c r="P27" s="27">
        <v>0.007030135269904952</v>
      </c>
      <c r="Q27" s="27">
        <v>0.008930670526598418</v>
      </c>
      <c r="R27" s="27">
        <v>0.03171864180831132</v>
      </c>
      <c r="S27" s="27">
        <v>0.012962388522593777</v>
      </c>
      <c r="T27" s="2"/>
      <c r="U27" s="27">
        <v>0.0017529208678240696</v>
      </c>
      <c r="V27" s="27">
        <v>0.015361122341721451</v>
      </c>
      <c r="W27" s="27">
        <v>0.012122831685899092</v>
      </c>
      <c r="X27" s="27">
        <v>0.002666284898953453</v>
      </c>
      <c r="Y27" s="27">
        <v>0.006052189943645208</v>
      </c>
      <c r="Z27" s="27">
        <v>0.009225899304337207</v>
      </c>
      <c r="AA27" s="27">
        <v>0.026985755465186334</v>
      </c>
      <c r="AC27" s="27">
        <v>0.6285789714031027</v>
      </c>
      <c r="AD27" s="27">
        <v>0.012713289241376673</v>
      </c>
      <c r="AE27" s="27">
        <v>0.007048587068513627</v>
      </c>
      <c r="AF27" s="27">
        <v>0.01935593674049946</v>
      </c>
      <c r="AG27" s="27">
        <v>0.004022492096691023</v>
      </c>
      <c r="AH27" s="27">
        <v>0</v>
      </c>
      <c r="AI27" s="27">
        <v>0.004806693537559685</v>
      </c>
      <c r="AJ27" s="27">
        <v>0.009170543908511184</v>
      </c>
      <c r="AK27" s="27">
        <v>0.022022221639452916</v>
      </c>
      <c r="AL27" s="27">
        <v>0.003985588499473674</v>
      </c>
      <c r="AN27" s="30">
        <v>0.01685571802902408</v>
      </c>
      <c r="AO27" s="27">
        <v>0.004483787061907883</v>
      </c>
      <c r="AP27" s="27">
        <v>0.0009594935276510696</v>
      </c>
      <c r="AQ27" s="27">
        <v>0.007878918005903976</v>
      </c>
      <c r="AR27" s="27">
        <v>0.008146469085729755</v>
      </c>
      <c r="AS27" s="27">
        <v>0.026985755465186334</v>
      </c>
      <c r="AT27" s="30">
        <v>0.005664702172863046</v>
      </c>
      <c r="AU27" s="27"/>
      <c r="AV27" s="27">
        <v>0.0008303309373903487</v>
      </c>
      <c r="AW27" s="27">
        <v>0</v>
      </c>
      <c r="AX27" s="27">
        <v>0</v>
      </c>
      <c r="AY27" s="27">
        <v>0.006153674835992918</v>
      </c>
    </row>
    <row r="28" spans="1:51" ht="12.75">
      <c r="A28" s="4">
        <v>313</v>
      </c>
      <c r="B28" s="4">
        <v>28</v>
      </c>
      <c r="C28" s="4" t="s">
        <v>63</v>
      </c>
      <c r="D28" s="4">
        <v>141</v>
      </c>
      <c r="E28" s="28" t="s">
        <v>64</v>
      </c>
      <c r="F28" s="4">
        <v>2</v>
      </c>
      <c r="G28" s="29">
        <v>26</v>
      </c>
      <c r="H28" s="29">
        <v>27</v>
      </c>
      <c r="I28" s="24">
        <v>584.875</v>
      </c>
      <c r="J28" s="25">
        <v>19764</v>
      </c>
      <c r="K28" s="25">
        <v>205799.149</v>
      </c>
      <c r="L28" s="26"/>
      <c r="M28" s="27">
        <v>0.006356610100220221</v>
      </c>
      <c r="N28" s="27">
        <v>0</v>
      </c>
      <c r="O28" s="27">
        <v>0</v>
      </c>
      <c r="P28" s="27">
        <v>0.0025279749398568114</v>
      </c>
      <c r="Q28" s="27">
        <v>0.00039117600616739827</v>
      </c>
      <c r="R28" s="27">
        <v>0.014229027224339112</v>
      </c>
      <c r="S28" s="27">
        <v>0.009241533145704783</v>
      </c>
      <c r="T28" s="2"/>
      <c r="U28" s="27">
        <v>0.0011637486183480098</v>
      </c>
      <c r="V28" s="27">
        <v>0.0009779400154184955</v>
      </c>
      <c r="W28" s="27">
        <v>0.008948151141079235</v>
      </c>
      <c r="X28" s="27">
        <v>0.0016038216252863328</v>
      </c>
      <c r="Y28" s="27">
        <v>0.0005672052089427275</v>
      </c>
      <c r="Z28" s="27">
        <v>0.001584262824977963</v>
      </c>
      <c r="AA28" s="27">
        <v>0.0009241533145704783</v>
      </c>
      <c r="AC28" s="27">
        <v>0.8097783400672082</v>
      </c>
      <c r="AD28" s="27">
        <v>0.004112237764834774</v>
      </c>
      <c r="AE28" s="27">
        <v>0.014199689023876557</v>
      </c>
      <c r="AF28" s="27">
        <v>0.003618378057048434</v>
      </c>
      <c r="AG28" s="27">
        <v>0.002650217441784123</v>
      </c>
      <c r="AH28" s="27">
        <v>0</v>
      </c>
      <c r="AI28" s="27">
        <v>4.8897000770924783E-05</v>
      </c>
      <c r="AJ28" s="27">
        <v>0.0020487843323017483</v>
      </c>
      <c r="AK28" s="27">
        <v>0.00453764167154182</v>
      </c>
      <c r="AL28" s="27">
        <v>0</v>
      </c>
      <c r="AN28" s="30">
        <v>0.0025230852397797186</v>
      </c>
      <c r="AO28" s="27">
        <v>0.001153969218193825</v>
      </c>
      <c r="AP28" s="27">
        <v>8.80146013876646E-05</v>
      </c>
      <c r="AQ28" s="27">
        <v>0.0015011379236673909</v>
      </c>
      <c r="AR28" s="27">
        <v>0.00219058563453743</v>
      </c>
      <c r="AS28" s="27">
        <v>0.0016624980262114426</v>
      </c>
      <c r="AT28" s="30">
        <v>0.004434957969922878</v>
      </c>
      <c r="AU28" s="27"/>
      <c r="AV28" s="27">
        <v>0.0012322044194273045</v>
      </c>
      <c r="AW28" s="27">
        <v>0.00112463101773127</v>
      </c>
      <c r="AX28" s="27">
        <v>0.00016136010254405177</v>
      </c>
      <c r="AY28" s="27">
        <v>0.0027529011434030653</v>
      </c>
    </row>
    <row r="29" spans="1:51" ht="12.75">
      <c r="A29" s="4">
        <v>313</v>
      </c>
      <c r="B29" s="4">
        <v>28</v>
      </c>
      <c r="C29" s="4" t="s">
        <v>63</v>
      </c>
      <c r="D29" s="4">
        <v>145</v>
      </c>
      <c r="E29" s="28" t="s">
        <v>64</v>
      </c>
      <c r="F29" s="4">
        <v>3</v>
      </c>
      <c r="G29" s="29">
        <v>2</v>
      </c>
      <c r="H29" s="29">
        <v>3</v>
      </c>
      <c r="I29" s="24">
        <v>593.875</v>
      </c>
      <c r="J29" s="25">
        <v>13321</v>
      </c>
      <c r="K29" s="25">
        <v>145845.12</v>
      </c>
      <c r="L29" s="26"/>
      <c r="M29" s="27">
        <v>0.013648646279679546</v>
      </c>
      <c r="N29" s="27">
        <v>0.0029008590716750105</v>
      </c>
      <c r="O29" s="27">
        <v>0.002393034821717515</v>
      </c>
      <c r="P29" s="27">
        <v>0.002692164174432204</v>
      </c>
      <c r="Q29" s="27">
        <v>0.005015634030402116</v>
      </c>
      <c r="R29" s="27">
        <v>0.009036489050613522</v>
      </c>
      <c r="S29" s="27">
        <v>0.003624334715450073</v>
      </c>
      <c r="T29" s="2"/>
      <c r="U29" s="27">
        <v>0.0005078242499574958</v>
      </c>
      <c r="V29" s="27">
        <v>0.0014678207772744058</v>
      </c>
      <c r="W29" s="27">
        <v>0.02153035689888287</v>
      </c>
      <c r="X29" s="27">
        <v>0.0012104304040082778</v>
      </c>
      <c r="Y29" s="27">
        <v>0.0029773805339973728</v>
      </c>
      <c r="Z29" s="27">
        <v>0.0023860783251427545</v>
      </c>
      <c r="AA29" s="27">
        <v>0.0008417360855459862</v>
      </c>
      <c r="AC29" s="27">
        <v>0.7199695695013835</v>
      </c>
      <c r="AD29" s="27">
        <v>0.009725182211514784</v>
      </c>
      <c r="AE29" s="27">
        <v>0.009502574321122456</v>
      </c>
      <c r="AF29" s="27">
        <v>0.0147060337590431</v>
      </c>
      <c r="AG29" s="27">
        <v>0.00013912993149520434</v>
      </c>
      <c r="AH29" s="27">
        <v>0.0010044039249014912</v>
      </c>
      <c r="AI29" s="27">
        <v>0.0009739095204664304</v>
      </c>
      <c r="AJ29" s="27">
        <v>0.002079992475853305</v>
      </c>
      <c r="AK29" s="27">
        <v>0.009885181632734268</v>
      </c>
      <c r="AL29" s="27">
        <v>0.0008556490786955067</v>
      </c>
      <c r="AN29" s="30">
        <v>0.006233020930985154</v>
      </c>
      <c r="AO29" s="27">
        <v>0.006309542393307517</v>
      </c>
      <c r="AP29" s="27">
        <v>0.0009391270375926293</v>
      </c>
      <c r="AQ29" s="27">
        <v>0.0035339002599781904</v>
      </c>
      <c r="AR29" s="27">
        <v>0.0028660765888012096</v>
      </c>
      <c r="AS29" s="27">
        <v>0.002719990160731245</v>
      </c>
      <c r="AT29" s="30">
        <v>0.004313027876351335</v>
      </c>
      <c r="AU29" s="27"/>
      <c r="AV29" s="27">
        <v>0.0027617291401798062</v>
      </c>
      <c r="AW29" s="27">
        <v>0.001252169383456839</v>
      </c>
      <c r="AX29" s="27">
        <v>0</v>
      </c>
      <c r="AY29" s="27">
        <v>0.008911272112267839</v>
      </c>
    </row>
    <row r="30" spans="1:51" ht="12.75">
      <c r="A30" s="4">
        <v>313</v>
      </c>
      <c r="B30" s="4">
        <v>28</v>
      </c>
      <c r="C30" s="4" t="s">
        <v>63</v>
      </c>
      <c r="D30" s="4">
        <v>149</v>
      </c>
      <c r="E30" s="28" t="s">
        <v>64</v>
      </c>
      <c r="F30" s="4">
        <v>1</v>
      </c>
      <c r="G30" s="29">
        <v>0</v>
      </c>
      <c r="H30" s="29">
        <v>1</v>
      </c>
      <c r="I30" s="24">
        <v>604.425</v>
      </c>
      <c r="J30" s="25">
        <v>12330</v>
      </c>
      <c r="K30" s="25">
        <v>130021.212</v>
      </c>
      <c r="L30" s="26"/>
      <c r="M30" s="27">
        <v>0.01758877094714644</v>
      </c>
      <c r="N30" s="27">
        <v>0.011295899563834049</v>
      </c>
      <c r="O30" s="27">
        <v>0.010013873592575375</v>
      </c>
      <c r="P30" s="27">
        <v>0.004291660111103732</v>
      </c>
      <c r="Q30" s="27">
        <v>0.0018761355676956205</v>
      </c>
      <c r="R30" s="27">
        <v>0.01240594644138729</v>
      </c>
      <c r="S30" s="27">
        <v>0.003291054474999401</v>
      </c>
      <c r="T30" s="2"/>
      <c r="U30" s="27">
        <v>0.0010709607198929167</v>
      </c>
      <c r="V30" s="27">
        <v>0</v>
      </c>
      <c r="W30" s="27">
        <v>0.006918249905877601</v>
      </c>
      <c r="X30" s="27">
        <v>0.0006488302171614021</v>
      </c>
      <c r="Y30" s="27">
        <v>0.0022669971442988747</v>
      </c>
      <c r="Z30" s="27">
        <v>0.0037131849777309158</v>
      </c>
      <c r="AA30" s="27">
        <v>0.0004924855865201004</v>
      </c>
      <c r="AC30" s="27">
        <v>0.7316616024751638</v>
      </c>
      <c r="AD30" s="27">
        <v>0.008997633493406914</v>
      </c>
      <c r="AE30" s="27">
        <v>0.015384311655104089</v>
      </c>
      <c r="AF30" s="27">
        <v>0.009357226143881908</v>
      </c>
      <c r="AG30" s="27">
        <v>0.00035959265047499396</v>
      </c>
      <c r="AH30" s="27">
        <v>0.001596772838053618</v>
      </c>
      <c r="AI30" s="27">
        <v>0</v>
      </c>
      <c r="AJ30" s="27">
        <v>0.0009771539415081357</v>
      </c>
      <c r="AK30" s="27">
        <v>0.003853895145308087</v>
      </c>
      <c r="AL30" s="27">
        <v>0.0026344070263059336</v>
      </c>
      <c r="AN30" s="30">
        <v>0.00952920523758734</v>
      </c>
      <c r="AO30" s="27">
        <v>0.006253785225652069</v>
      </c>
      <c r="AP30" s="27">
        <v>0.0008755299315912896</v>
      </c>
      <c r="AQ30" s="27">
        <v>0.006691550191447713</v>
      </c>
      <c r="AR30" s="27">
        <v>0.005206276200355347</v>
      </c>
      <c r="AS30" s="27">
        <v>0.0033223234011276613</v>
      </c>
      <c r="AT30" s="30">
        <v>0.005417341451721104</v>
      </c>
      <c r="AU30" s="27"/>
      <c r="AV30" s="27">
        <v>0.0008911643946554197</v>
      </c>
      <c r="AW30" s="27">
        <v>0.002102835282125508</v>
      </c>
      <c r="AX30" s="27">
        <v>0.000641012985629337</v>
      </c>
      <c r="AY30" s="27">
        <v>0.015157611940674201</v>
      </c>
    </row>
    <row r="31" spans="1:51" ht="12.75">
      <c r="A31" s="31">
        <v>313</v>
      </c>
      <c r="B31" s="31">
        <v>28</v>
      </c>
      <c r="C31" s="31" t="s">
        <v>63</v>
      </c>
      <c r="D31" s="31">
        <v>155</v>
      </c>
      <c r="E31" s="31" t="s">
        <v>64</v>
      </c>
      <c r="F31" s="32">
        <v>2</v>
      </c>
      <c r="G31" s="29">
        <v>47</v>
      </c>
      <c r="H31" s="29">
        <v>48</v>
      </c>
      <c r="I31" s="24">
        <v>621.685</v>
      </c>
      <c r="J31" s="25">
        <v>8780</v>
      </c>
      <c r="K31" s="25">
        <v>124232.178</v>
      </c>
      <c r="L31" s="26"/>
      <c r="M31" s="27">
        <v>0.050962699884601316</v>
      </c>
      <c r="N31" s="27">
        <v>0.2412981105739013</v>
      </c>
      <c r="O31" s="27">
        <v>0.13300658372063412</v>
      </c>
      <c r="P31" s="27">
        <v>0.00938919536869307</v>
      </c>
      <c r="Q31" s="27">
        <v>0.007292415416401973</v>
      </c>
      <c r="R31" s="27">
        <v>0.007991342067165673</v>
      </c>
      <c r="S31" s="27">
        <v>0.004412500783134681</v>
      </c>
      <c r="T31" s="2"/>
      <c r="U31" s="27">
        <v>0.0031914843450535193</v>
      </c>
      <c r="V31" s="27">
        <v>0.008968155217630601</v>
      </c>
      <c r="W31" s="27">
        <v>0.005700883645385838</v>
      </c>
      <c r="X31" s="27">
        <v>0.0009178675293161836</v>
      </c>
      <c r="Y31" s="27">
        <v>0.012336476426130357</v>
      </c>
      <c r="Z31" s="27">
        <v>0.006121923796448307</v>
      </c>
      <c r="AA31" s="27">
        <v>0</v>
      </c>
      <c r="AC31" s="27">
        <v>0.6516232889580915</v>
      </c>
      <c r="AD31" s="27">
        <v>0.011561762548175415</v>
      </c>
      <c r="AE31" s="27">
        <v>0.0023325624368860814</v>
      </c>
      <c r="AF31" s="27">
        <v>0.009144992081076839</v>
      </c>
      <c r="AG31" s="27">
        <v>0.0004210401510624695</v>
      </c>
      <c r="AH31" s="27">
        <v>0.09980335740784778</v>
      </c>
      <c r="AI31" s="27">
        <v>0.0946077219437369</v>
      </c>
      <c r="AJ31" s="27">
        <v>0.0013641700894424012</v>
      </c>
      <c r="AK31" s="27">
        <v>0.0005641938024237092</v>
      </c>
      <c r="AL31" s="27">
        <v>0.00788187162788943</v>
      </c>
      <c r="AN31" s="27">
        <v>0.003258850769223514</v>
      </c>
      <c r="AO31" s="27">
        <v>0.011519658533069167</v>
      </c>
      <c r="AP31" s="27">
        <v>0.015864792892033852</v>
      </c>
      <c r="AQ31" s="27">
        <v>0.05022166921873137</v>
      </c>
      <c r="AR31" s="27">
        <v>0.01673213560322254</v>
      </c>
      <c r="AS31" s="27">
        <v>0.011654391381409158</v>
      </c>
      <c r="AT31" s="27">
        <v>0.0035367372689247443</v>
      </c>
      <c r="AU31" s="27"/>
      <c r="AV31" s="27">
        <v>0.0009515507414011811</v>
      </c>
      <c r="AW31" s="27">
        <v>0.004816699328154652</v>
      </c>
      <c r="AX31" s="27">
        <v>0.004580916843559668</v>
      </c>
      <c r="AY31" s="27">
        <v>0.01149439612400542</v>
      </c>
    </row>
    <row r="32" spans="1:51" ht="12.75">
      <c r="A32" s="31">
        <v>313</v>
      </c>
      <c r="B32" s="31">
        <v>28</v>
      </c>
      <c r="C32" s="31" t="s">
        <v>63</v>
      </c>
      <c r="D32" s="31">
        <v>164</v>
      </c>
      <c r="E32" s="31" t="s">
        <v>64</v>
      </c>
      <c r="F32" s="32">
        <v>2</v>
      </c>
      <c r="G32" s="29">
        <v>67</v>
      </c>
      <c r="H32" s="29">
        <v>72</v>
      </c>
      <c r="I32" s="24">
        <v>649.115</v>
      </c>
      <c r="J32" s="25">
        <v>5550</v>
      </c>
      <c r="K32" s="25">
        <v>105008.161</v>
      </c>
      <c r="L32" s="26"/>
      <c r="M32" s="27">
        <v>0.07507466972930182</v>
      </c>
      <c r="N32" s="27">
        <v>0.33712640388989634</v>
      </c>
      <c r="O32" s="27">
        <v>0.20170404073983517</v>
      </c>
      <c r="P32" s="27">
        <v>0.004206238345107458</v>
      </c>
      <c r="Q32" s="27">
        <v>0.006129383994337519</v>
      </c>
      <c r="R32" s="27">
        <v>0.016917511192424864</v>
      </c>
      <c r="S32" s="27">
        <v>0.0060882471890063945</v>
      </c>
      <c r="T32" s="2"/>
      <c r="U32" s="27">
        <v>0</v>
      </c>
      <c r="V32" s="27">
        <v>0</v>
      </c>
      <c r="W32" s="27">
        <v>0.005646026531696809</v>
      </c>
      <c r="X32" s="27">
        <v>0.00045250485864236717</v>
      </c>
      <c r="Y32" s="27">
        <v>0.008669581723534443</v>
      </c>
      <c r="Z32" s="27">
        <v>0.022049327657482617</v>
      </c>
      <c r="AA32" s="27">
        <v>0</v>
      </c>
      <c r="AC32" s="27">
        <v>0.5399921032901077</v>
      </c>
      <c r="AD32" s="27">
        <v>0.005995689377011365</v>
      </c>
      <c r="AE32" s="27">
        <v>0.0006581888852979887</v>
      </c>
      <c r="AF32" s="27">
        <v>0.00460732219708592</v>
      </c>
      <c r="AG32" s="27">
        <v>0.0015940512065810662</v>
      </c>
      <c r="AH32" s="27">
        <v>0.05316932089047814</v>
      </c>
      <c r="AI32" s="27">
        <v>0.03454463227681162</v>
      </c>
      <c r="AJ32" s="27">
        <v>0.001573482803915504</v>
      </c>
      <c r="AK32" s="27">
        <v>0.0013575145759271016</v>
      </c>
      <c r="AL32" s="27">
        <v>0.02627613440525564</v>
      </c>
      <c r="AN32" s="27">
        <v>0.0010901253412747937</v>
      </c>
      <c r="AO32" s="27">
        <v>0.013677987772598826</v>
      </c>
      <c r="AP32" s="27">
        <v>0.01831616257368309</v>
      </c>
      <c r="AQ32" s="27">
        <v>0.08399107228482301</v>
      </c>
      <c r="AR32" s="27">
        <v>0.03958389092987435</v>
      </c>
      <c r="AS32" s="27">
        <v>0.01793564712437019</v>
      </c>
      <c r="AT32" s="27">
        <v>0.0031263972051654458</v>
      </c>
      <c r="AU32" s="27"/>
      <c r="AV32" s="27">
        <v>0.0013780829785926636</v>
      </c>
      <c r="AW32" s="27">
        <v>0.004463343378426986</v>
      </c>
      <c r="AX32" s="27">
        <v>0</v>
      </c>
      <c r="AY32" s="27">
        <v>0.006407057430322608</v>
      </c>
    </row>
    <row r="33" spans="1:51" ht="12.75">
      <c r="A33" s="31"/>
      <c r="B33" s="31"/>
      <c r="C33" s="31"/>
      <c r="D33" s="31"/>
      <c r="E33" s="31"/>
      <c r="F33" s="32"/>
      <c r="G33" s="29"/>
      <c r="H33" s="29"/>
      <c r="I33" s="24"/>
      <c r="J33" s="25"/>
      <c r="K33" s="25"/>
      <c r="L33" s="26"/>
      <c r="M33" s="27"/>
      <c r="N33" s="27"/>
      <c r="O33" s="27"/>
      <c r="P33" s="27"/>
      <c r="Q33" s="27"/>
      <c r="R33" s="27"/>
      <c r="S33" s="27"/>
      <c r="T33" s="2"/>
      <c r="U33" s="27"/>
      <c r="V33" s="27"/>
      <c r="W33" s="27"/>
      <c r="X33" s="27"/>
      <c r="Y33" s="27"/>
      <c r="Z33" s="27"/>
      <c r="AA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</row>
    <row r="34" spans="1:51" ht="12.75">
      <c r="A34" s="33" t="s">
        <v>65</v>
      </c>
      <c r="B34" s="34"/>
      <c r="C34" s="34"/>
      <c r="D34" s="34"/>
      <c r="E34" s="34"/>
      <c r="F34" s="35"/>
      <c r="G34" s="36"/>
      <c r="H34" s="36"/>
      <c r="I34" s="37"/>
      <c r="J34" s="38"/>
      <c r="K34" s="38"/>
      <c r="L34" s="39"/>
      <c r="M34" s="40">
        <f aca="true" t="shared" si="0" ref="M34:S34">AVERAGE(M11:M32)</f>
        <v>0.036384304568354085</v>
      </c>
      <c r="N34" s="40">
        <f t="shared" si="0"/>
        <v>0.050166414876009764</v>
      </c>
      <c r="O34" s="40">
        <f t="shared" si="0"/>
        <v>0.026999081621252686</v>
      </c>
      <c r="P34" s="40">
        <f t="shared" si="0"/>
        <v>0.009513944900976078</v>
      </c>
      <c r="Q34" s="40">
        <f t="shared" si="0"/>
        <v>0.00744498552091396</v>
      </c>
      <c r="R34" s="40">
        <f t="shared" si="0"/>
        <v>0.02617785310509053</v>
      </c>
      <c r="S34" s="40">
        <f t="shared" si="0"/>
        <v>0.009658299264377689</v>
      </c>
      <c r="T34" s="40"/>
      <c r="U34" s="40">
        <f aca="true" t="shared" si="1" ref="U34:AA34">AVERAGE(U11:U32)</f>
        <v>0.010356793571985464</v>
      </c>
      <c r="V34" s="40">
        <f t="shared" si="1"/>
        <v>0.006459767210104073</v>
      </c>
      <c r="W34" s="40">
        <f t="shared" si="1"/>
        <v>0.009673463155456875</v>
      </c>
      <c r="X34" s="40">
        <f t="shared" si="1"/>
        <v>0.0017310787585538244</v>
      </c>
      <c r="Y34" s="40">
        <f t="shared" si="1"/>
        <v>0.005246589157955969</v>
      </c>
      <c r="Z34" s="40">
        <f t="shared" si="1"/>
        <v>0.005123671021879988</v>
      </c>
      <c r="AA34" s="40">
        <f t="shared" si="1"/>
        <v>0.002336449879394251</v>
      </c>
      <c r="AB34" s="40"/>
      <c r="AC34" s="40">
        <f aca="true" t="shared" si="2" ref="AC34:AL34">AVERAGE(AC11:AC32)</f>
        <v>0.5542786571848328</v>
      </c>
      <c r="AD34" s="40">
        <f t="shared" si="2"/>
        <v>0.01267377634564485</v>
      </c>
      <c r="AE34" s="40">
        <f t="shared" si="2"/>
        <v>0.01062485524411048</v>
      </c>
      <c r="AF34" s="40">
        <f t="shared" si="2"/>
        <v>0.0121440694230893</v>
      </c>
      <c r="AG34" s="40">
        <f t="shared" si="2"/>
        <v>0.0017950749687639432</v>
      </c>
      <c r="AH34" s="40">
        <f t="shared" si="2"/>
        <v>0.014413021682291426</v>
      </c>
      <c r="AI34" s="40">
        <f t="shared" si="2"/>
        <v>0.012433848430762017</v>
      </c>
      <c r="AJ34" s="40">
        <f t="shared" si="2"/>
        <v>0.004013035172823793</v>
      </c>
      <c r="AK34" s="40">
        <f t="shared" si="2"/>
        <v>0.006076069010550882</v>
      </c>
      <c r="AL34" s="40">
        <f t="shared" si="2"/>
        <v>0.004358250876554109</v>
      </c>
      <c r="AM34" s="40"/>
      <c r="AN34" s="40">
        <f aca="true" t="shared" si="3" ref="AN34:AT34">AVERAGE(AN11:AN32)</f>
        <v>0.018442807988128376</v>
      </c>
      <c r="AO34" s="40">
        <f t="shared" si="3"/>
        <v>0.007431667004674935</v>
      </c>
      <c r="AP34" s="40">
        <f t="shared" si="3"/>
        <v>0.004542132272504562</v>
      </c>
      <c r="AQ34" s="40">
        <f t="shared" si="3"/>
        <v>0.016668729380746098</v>
      </c>
      <c r="AR34" s="40">
        <f t="shared" si="3"/>
        <v>0.007937142806852492</v>
      </c>
      <c r="AS34" s="40">
        <f t="shared" si="3"/>
        <v>0.007109183414635781</v>
      </c>
      <c r="AT34" s="40">
        <f t="shared" si="3"/>
        <v>0.0032241251161152285</v>
      </c>
      <c r="AU34" s="40"/>
      <c r="AV34" s="40">
        <f>AVERAGE(AV11:AV32)</f>
        <v>0.001738961261619286</v>
      </c>
      <c r="AW34" s="40">
        <f>AVERAGE(AW11:AW32)</f>
        <v>0.005352752972557062</v>
      </c>
      <c r="AX34" s="40">
        <f>AVERAGE(AX11:AX32)</f>
        <v>0.0011867528228789454</v>
      </c>
      <c r="AY34" s="40">
        <f>AVERAGE(AY11:AY32)</f>
        <v>0.008831810112262858</v>
      </c>
    </row>
    <row r="35" spans="1:51" ht="12.75">
      <c r="A35" s="33" t="s">
        <v>66</v>
      </c>
      <c r="B35" s="34"/>
      <c r="C35" s="34"/>
      <c r="D35" s="34"/>
      <c r="E35" s="34"/>
      <c r="F35" s="35"/>
      <c r="G35" s="36"/>
      <c r="H35" s="36"/>
      <c r="I35" s="37"/>
      <c r="J35" s="38"/>
      <c r="K35" s="38"/>
      <c r="L35" s="39"/>
      <c r="M35" s="40">
        <f aca="true" t="shared" si="4" ref="M35:S35">MIN(M11:M32)</f>
        <v>0.0026476247498801527</v>
      </c>
      <c r="N35" s="40">
        <f t="shared" si="4"/>
        <v>0</v>
      </c>
      <c r="O35" s="40">
        <f t="shared" si="4"/>
        <v>0</v>
      </c>
      <c r="P35" s="40">
        <f t="shared" si="4"/>
        <v>0.0016419015675051831</v>
      </c>
      <c r="Q35" s="40">
        <f t="shared" si="4"/>
        <v>0.0002853447168598751</v>
      </c>
      <c r="R35" s="40">
        <f t="shared" si="4"/>
        <v>0.006896099846256219</v>
      </c>
      <c r="S35" s="40">
        <f t="shared" si="4"/>
        <v>0.0031446431718259575</v>
      </c>
      <c r="T35" s="40"/>
      <c r="U35" s="40">
        <f aca="true" t="shared" si="5" ref="U35:AA35">MIN(U11:U32)</f>
        <v>0</v>
      </c>
      <c r="V35" s="40">
        <f t="shared" si="5"/>
        <v>0</v>
      </c>
      <c r="W35" s="40">
        <f t="shared" si="5"/>
        <v>0.0029607767113670855</v>
      </c>
      <c r="X35" s="40">
        <f t="shared" si="5"/>
        <v>0.0002858766519841779</v>
      </c>
      <c r="Y35" s="40">
        <f t="shared" si="5"/>
        <v>0.0005104940214003177</v>
      </c>
      <c r="Z35" s="40">
        <f t="shared" si="5"/>
        <v>0</v>
      </c>
      <c r="AA35" s="40">
        <f t="shared" si="5"/>
        <v>0</v>
      </c>
      <c r="AB35" s="40"/>
      <c r="AC35" s="40">
        <f aca="true" t="shared" si="6" ref="AC35:AL35">MIN(AC11:AC32)</f>
        <v>0.23831128921366468</v>
      </c>
      <c r="AD35" s="40">
        <f t="shared" si="6"/>
        <v>0.004070338997298533</v>
      </c>
      <c r="AE35" s="40">
        <f t="shared" si="6"/>
        <v>0.0006581888852979887</v>
      </c>
      <c r="AF35" s="40">
        <f t="shared" si="6"/>
        <v>0.0018524017684673861</v>
      </c>
      <c r="AG35" s="40">
        <f t="shared" si="6"/>
        <v>0.00013912993149520434</v>
      </c>
      <c r="AH35" s="40">
        <f t="shared" si="6"/>
        <v>0</v>
      </c>
      <c r="AI35" s="40">
        <f t="shared" si="6"/>
        <v>0</v>
      </c>
      <c r="AJ35" s="40">
        <f t="shared" si="6"/>
        <v>0.0005036874344483135</v>
      </c>
      <c r="AK35" s="40">
        <f t="shared" si="6"/>
        <v>0.0005641938024237092</v>
      </c>
      <c r="AL35" s="40">
        <f t="shared" si="6"/>
        <v>0</v>
      </c>
      <c r="AM35" s="40"/>
      <c r="AN35" s="40">
        <f aca="true" t="shared" si="7" ref="AN35:AT35">MIN(AN11:AN32)</f>
        <v>0.0010901253412747937</v>
      </c>
      <c r="AO35" s="40">
        <f t="shared" si="7"/>
        <v>0.0003648670150011518</v>
      </c>
      <c r="AP35" s="40">
        <f t="shared" si="7"/>
        <v>8.80146013876646E-05</v>
      </c>
      <c r="AQ35" s="40">
        <f t="shared" si="7"/>
        <v>0.0015011379236673909</v>
      </c>
      <c r="AR35" s="40">
        <f t="shared" si="7"/>
        <v>0.0012068678188499637</v>
      </c>
      <c r="AS35" s="40">
        <f t="shared" si="7"/>
        <v>0.0003695447972447563</v>
      </c>
      <c r="AT35" s="40">
        <f t="shared" si="7"/>
        <v>0.0007261971823633521</v>
      </c>
      <c r="AU35" s="40"/>
      <c r="AV35" s="40">
        <f>MIN(AV11:AV32)</f>
        <v>0.0003518987628578984</v>
      </c>
      <c r="AW35" s="40">
        <f>MIN(AW11:AW32)</f>
        <v>0</v>
      </c>
      <c r="AX35" s="40">
        <f>MIN(AX11:AX32)</f>
        <v>0</v>
      </c>
      <c r="AY35" s="40">
        <f>MIN(AY11:AY32)</f>
        <v>0.002668182085185661</v>
      </c>
    </row>
    <row r="36" spans="1:51" ht="12.75">
      <c r="A36" s="33" t="s">
        <v>67</v>
      </c>
      <c r="B36" s="34"/>
      <c r="C36" s="34"/>
      <c r="D36" s="34"/>
      <c r="E36" s="34"/>
      <c r="F36" s="35"/>
      <c r="G36" s="36"/>
      <c r="H36" s="36"/>
      <c r="I36" s="37"/>
      <c r="J36" s="38"/>
      <c r="K36" s="38"/>
      <c r="L36" s="39"/>
      <c r="M36" s="40">
        <f aca="true" t="shared" si="8" ref="M36:S36">MAX(M11:M32)</f>
        <v>0.07507466972930182</v>
      </c>
      <c r="N36" s="40">
        <f t="shared" si="8"/>
        <v>0.33712640388989634</v>
      </c>
      <c r="O36" s="40">
        <f t="shared" si="8"/>
        <v>0.20170404073983517</v>
      </c>
      <c r="P36" s="40">
        <f t="shared" si="8"/>
        <v>0.023711954956023656</v>
      </c>
      <c r="Q36" s="40">
        <f t="shared" si="8"/>
        <v>0.01867176358259862</v>
      </c>
      <c r="R36" s="40">
        <f t="shared" si="8"/>
        <v>0.04402135691165754</v>
      </c>
      <c r="S36" s="40">
        <f t="shared" si="8"/>
        <v>0.015490221830568217</v>
      </c>
      <c r="T36" s="40"/>
      <c r="U36" s="40">
        <f aca="true" t="shared" si="9" ref="U36:AA36">MAX(U11:U32)</f>
        <v>0.04413390979679547</v>
      </c>
      <c r="V36" s="40">
        <f t="shared" si="9"/>
        <v>0.04413390979679547</v>
      </c>
      <c r="W36" s="40">
        <f t="shared" si="9"/>
        <v>0.022748552282813816</v>
      </c>
      <c r="X36" s="40">
        <f t="shared" si="9"/>
        <v>0.003964120192654474</v>
      </c>
      <c r="Y36" s="40">
        <f t="shared" si="9"/>
        <v>0.016745205345708135</v>
      </c>
      <c r="Z36" s="40">
        <f t="shared" si="9"/>
        <v>0.022049327657482617</v>
      </c>
      <c r="AA36" s="40">
        <f t="shared" si="9"/>
        <v>0.026985755465186334</v>
      </c>
      <c r="AB36" s="40"/>
      <c r="AC36" s="40">
        <f aca="true" t="shared" si="10" ref="AC36:AL36">MAX(AC11:AC32)</f>
        <v>0.8097783400672082</v>
      </c>
      <c r="AD36" s="40">
        <f t="shared" si="10"/>
        <v>0.026783544255091888</v>
      </c>
      <c r="AE36" s="40">
        <f t="shared" si="10"/>
        <v>0.023957726362937123</v>
      </c>
      <c r="AF36" s="40">
        <f t="shared" si="10"/>
        <v>0.04169715166797795</v>
      </c>
      <c r="AG36" s="40">
        <f t="shared" si="10"/>
        <v>0.004463461758700069</v>
      </c>
      <c r="AH36" s="40">
        <f t="shared" si="10"/>
        <v>0.09980335740784778</v>
      </c>
      <c r="AI36" s="40">
        <f t="shared" si="10"/>
        <v>0.0946077219437369</v>
      </c>
      <c r="AJ36" s="40">
        <f t="shared" si="10"/>
        <v>0.012510902464246926</v>
      </c>
      <c r="AK36" s="40">
        <f t="shared" si="10"/>
        <v>0.022022221639452916</v>
      </c>
      <c r="AL36" s="40">
        <f t="shared" si="10"/>
        <v>0.02627613440525564</v>
      </c>
      <c r="AM36" s="40"/>
      <c r="AN36" s="40">
        <f aca="true" t="shared" si="11" ref="AN36:AT36">MAX(AN11:AN32)</f>
        <v>0.044403841032277534</v>
      </c>
      <c r="AO36" s="40">
        <f t="shared" si="11"/>
        <v>0.019201996219832658</v>
      </c>
      <c r="AP36" s="40">
        <f t="shared" si="11"/>
        <v>0.01831616257368309</v>
      </c>
      <c r="AQ36" s="40">
        <f t="shared" si="11"/>
        <v>0.08399107228482301</v>
      </c>
      <c r="AR36" s="40">
        <f t="shared" si="11"/>
        <v>0.03958389092987435</v>
      </c>
      <c r="AS36" s="40">
        <f t="shared" si="11"/>
        <v>0.026985755465186334</v>
      </c>
      <c r="AT36" s="40">
        <f t="shared" si="11"/>
        <v>0.007142973485984087</v>
      </c>
      <c r="AU36" s="40"/>
      <c r="AV36" s="40">
        <f>MAX(AV11:AV32)</f>
        <v>0.004876698715655435</v>
      </c>
      <c r="AW36" s="40">
        <f>MAX(AW11:AW32)</f>
        <v>0.022572760842249042</v>
      </c>
      <c r="AX36" s="40">
        <f>MAX(AX11:AX32)</f>
        <v>0.004580916843559668</v>
      </c>
      <c r="AY36" s="40">
        <f>MAX(AY11:AY32)</f>
        <v>0.028287098295857245</v>
      </c>
    </row>
    <row r="37" spans="1:51" ht="12.75">
      <c r="A37" s="31"/>
      <c r="B37" s="31"/>
      <c r="C37" s="31"/>
      <c r="D37" s="31"/>
      <c r="E37" s="31"/>
      <c r="F37" s="32"/>
      <c r="G37" s="29"/>
      <c r="H37" s="29"/>
      <c r="I37" s="24"/>
      <c r="J37" s="25"/>
      <c r="K37" s="25"/>
      <c r="L37" s="26"/>
      <c r="M37" s="27"/>
      <c r="N37" s="27"/>
      <c r="O37" s="27"/>
      <c r="P37" s="27"/>
      <c r="Q37" s="27"/>
      <c r="R37" s="27"/>
      <c r="S37" s="27"/>
      <c r="T37" s="2"/>
      <c r="U37" s="27"/>
      <c r="V37" s="27"/>
      <c r="W37" s="27"/>
      <c r="X37" s="27"/>
      <c r="Y37" s="27"/>
      <c r="Z37" s="27"/>
      <c r="AA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</row>
  </sheetData>
  <sheetProtection/>
  <printOptions/>
  <pageMargins left="0.75" right="0.75" top="1" bottom="1" header="0.4921259845" footer="0.4921259845"/>
  <pageSetup fitToHeight="3" fitToWidth="1" orientation="portrait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J. Mottl</dc:creator>
  <cp:keywords/>
  <dc:description/>
  <cp:lastModifiedBy>Michael J. Mottl</cp:lastModifiedBy>
  <dcterms:created xsi:type="dcterms:W3CDTF">2010-06-07T18:37:55Z</dcterms:created>
  <dcterms:modified xsi:type="dcterms:W3CDTF">2010-06-07T18:52:31Z</dcterms:modified>
  <cp:category/>
  <cp:version/>
  <cp:contentType/>
  <cp:contentStatus/>
</cp:coreProperties>
</file>