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465" windowWidth="15600" windowHeight="11625" activeTab="0"/>
  </bookViews>
  <sheets>
    <sheet name="Table-U1331-F-16-discrete-pmag" sheetId="1" r:id="rId1"/>
  </sheets>
  <definedNames/>
  <calcPr fullCalcOnLoad="1"/>
</workbook>
</file>

<file path=xl/sharedStrings.xml><?xml version="1.0" encoding="utf-8"?>
<sst xmlns="http://schemas.openxmlformats.org/spreadsheetml/2006/main" count="779" uniqueCount="79">
  <si>
    <t>Demag (mT)</t>
  </si>
  <si>
    <t>Intensity (A/m)</t>
  </si>
  <si>
    <t>Sample</t>
  </si>
  <si>
    <t>U1335A-01H-2-90cm</t>
  </si>
  <si>
    <t>U1335A-02H-2-85cm</t>
  </si>
  <si>
    <t>U1335A-03H-2-85cm</t>
  </si>
  <si>
    <t>U1335A-04H-2-85cm</t>
  </si>
  <si>
    <t>U1335A-05H-2-110cm</t>
  </si>
  <si>
    <t>U1335A-06H-2-85cm</t>
  </si>
  <si>
    <t>U1335A-07H-2-85cm</t>
  </si>
  <si>
    <t>U1335A-08H-2-85cm</t>
  </si>
  <si>
    <t>U1335A-09H-2-85cm</t>
  </si>
  <si>
    <t>U1335A-10H-2-85cm</t>
  </si>
  <si>
    <t>U1335A-11H-2-85cm</t>
  </si>
  <si>
    <t>U1335A-12H-2-85cm</t>
  </si>
  <si>
    <t>U1335A-13H-2-85cm</t>
  </si>
  <si>
    <t>U1335A-14H-2-85cm</t>
  </si>
  <si>
    <t>U1335A-15H-2-75cm</t>
  </si>
  <si>
    <t>U1335A-16H-2-85cm</t>
  </si>
  <si>
    <t>U1335A-17H-2-85cm</t>
  </si>
  <si>
    <t>U1335A-18H-2-85cm</t>
  </si>
  <si>
    <t>U1335A-19H-2-85cm</t>
  </si>
  <si>
    <t>U1335A-20H-2-85cm</t>
  </si>
  <si>
    <t>U1335A-21H-2-85cm</t>
  </si>
  <si>
    <t>U1335A-22H-2-85cm</t>
  </si>
  <si>
    <t>U1335A-23H-2-90cm</t>
  </si>
  <si>
    <t>U1335A-24H-2-85cm</t>
  </si>
  <si>
    <t>U1335A-25H-2-75cm</t>
  </si>
  <si>
    <t>U1335A-26H-2-85cm</t>
  </si>
  <si>
    <t>U1335A-27H-2-85cm</t>
  </si>
  <si>
    <t>U1335A-28H-2-85cm</t>
  </si>
  <si>
    <t>U1335A-29H-2-85cm</t>
  </si>
  <si>
    <t>U1335A-30H-2-85cm</t>
  </si>
  <si>
    <t>U1335A-31H-2-85cm</t>
  </si>
  <si>
    <t>U1335A-32H-2-85cm</t>
  </si>
  <si>
    <t>U1335A-33H-2-85cm</t>
  </si>
  <si>
    <t>U1335A-34H-3-85cm</t>
  </si>
  <si>
    <t>U1335A-35H-2-85cm</t>
  </si>
  <si>
    <t>U1335A-36H-2-85cm</t>
  </si>
  <si>
    <t>U1335A-38X-3-88cm</t>
  </si>
  <si>
    <t>U1335A-39X-3-94cm</t>
  </si>
  <si>
    <t>U1335A-40X-3-90cm</t>
  </si>
  <si>
    <t>U1335A-41X-3-90cm</t>
  </si>
  <si>
    <t>U1335A-42X-3-69cm</t>
  </si>
  <si>
    <t>U1335A-43X-4-127cm</t>
  </si>
  <si>
    <t>U1335A-01H-5-85cm</t>
  </si>
  <si>
    <t>U1335A-02H-5-85cm</t>
  </si>
  <si>
    <t>U1335A-03H-5-85cm</t>
  </si>
  <si>
    <t>U1335A-04H-5-85cm</t>
  </si>
  <si>
    <t>U1335A-05H-5-85cm</t>
  </si>
  <si>
    <t>U1335A-07H-5-85cm</t>
  </si>
  <si>
    <t>U1335A-08H-5-85cm</t>
  </si>
  <si>
    <t>U1335A-09H-5-85cm</t>
  </si>
  <si>
    <t>U1335A-04H-7-60cm</t>
  </si>
  <si>
    <t>U1335A-11H-5-85cm</t>
  </si>
  <si>
    <t>U1335A-12H-5-85cm</t>
  </si>
  <si>
    <t>U1335A-13H-5-85cm</t>
  </si>
  <si>
    <t>U1335A-14H-5-85cm</t>
  </si>
  <si>
    <t>U1335A-15H-5-85cm</t>
  </si>
  <si>
    <t>U1335A-18H-5-85cm</t>
  </si>
  <si>
    <t>U1335A-19H-5-85cm</t>
  </si>
  <si>
    <t>U1335A-20H-5-85cm</t>
  </si>
  <si>
    <t>U1335A-44X-2-85cm</t>
  </si>
  <si>
    <t>U1335A-01H-4-85cm</t>
  </si>
  <si>
    <t>U1335A-02H-7-50cm</t>
  </si>
  <si>
    <t>U1335A-03H-4-85cm</t>
  </si>
  <si>
    <t>U1335A-05H-4-85cm</t>
  </si>
  <si>
    <t>U1335A-07H-7-40cm</t>
  </si>
  <si>
    <t>U1335A-08H-1-85cm</t>
  </si>
  <si>
    <t>U1335A-13H-7-60cm</t>
  </si>
  <si>
    <t>U1335A-14H-7-75cm</t>
  </si>
  <si>
    <t>U1335A-17H-7-50cm</t>
  </si>
  <si>
    <t>U1335A-22H-3-85cm</t>
  </si>
  <si>
    <t>Depth  CFS-A (m)</t>
  </si>
  <si>
    <t>Declination Azimuthally Unoriented (deg)</t>
  </si>
  <si>
    <t>Declination Geographical Coordinates   (0 to 360 deg)</t>
  </si>
  <si>
    <t>Declination Geographical Coordinates    (-90 to 270 deg)</t>
  </si>
  <si>
    <t>Inclination (deg)</t>
  </si>
  <si>
    <t>Site U1335, Table T17. Paleomagnetic results for discrete samples from Hole U1335A.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</si>
</sst>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"/>
    <numFmt numFmtId="179" formatCode="0.00000"/>
    <numFmt numFmtId="180" formatCode="0.000E+00"/>
    <numFmt numFmtId="181" formatCode="0.000_ "/>
    <numFmt numFmtId="182" formatCode="0.00_ "/>
  </numFmts>
  <fonts count="25"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10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name val="Verdana"/>
      <family val="2"/>
    </font>
    <font>
      <b/>
      <sz val="12"/>
      <color indexed="8"/>
      <name val="Verdana"/>
      <family val="2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23" fillId="7" borderId="4" applyNumberFormat="0" applyAlignment="0" applyProtection="0"/>
    <xf numFmtId="0" fontId="21" fillId="23" borderId="5" applyNumberFormat="0" applyAlignment="0" applyProtection="0"/>
    <xf numFmtId="0" fontId="16" fillId="3" borderId="0" applyNumberFormat="0" applyBorder="0" applyAlignment="0" applyProtection="0"/>
    <xf numFmtId="0" fontId="24" fillId="4" borderId="0" applyNumberFormat="0" applyBorder="0" applyAlignment="0" applyProtection="0"/>
    <xf numFmtId="0" fontId="8" fillId="0" borderId="6" applyNumberFormat="0" applyFill="0" applyAlignment="0" applyProtection="0"/>
    <xf numFmtId="0" fontId="19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7" fillId="23" borderId="4" applyNumberFormat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23">
    <xf numFmtId="0" fontId="0" fillId="0" borderId="0" xfId="0" applyAlignment="1">
      <alignment vertical="center"/>
    </xf>
    <xf numFmtId="11" fontId="5" fillId="0" borderId="0" xfId="0" applyNumberFormat="1" applyFont="1" applyAlignment="1">
      <alignment vertical="center"/>
    </xf>
    <xf numFmtId="11" fontId="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182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8" fontId="10" fillId="0" borderId="0" xfId="0" applyNumberFormat="1" applyFont="1" applyBorder="1" applyAlignment="1">
      <alignment vertical="center"/>
    </xf>
    <xf numFmtId="11" fontId="10" fillId="0" borderId="11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82" fontId="10" fillId="0" borderId="13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176" fontId="10" fillId="0" borderId="13" xfId="0" applyNumberFormat="1" applyFont="1" applyBorder="1" applyAlignment="1">
      <alignment vertical="center"/>
    </xf>
    <xf numFmtId="178" fontId="10" fillId="0" borderId="13" xfId="0" applyNumberFormat="1" applyFont="1" applyBorder="1" applyAlignment="1">
      <alignment vertical="center"/>
    </xf>
    <xf numFmtId="11" fontId="10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179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1" fontId="4" fillId="0" borderId="17" xfId="0" applyNumberFormat="1" applyFont="1" applyBorder="1" applyAlignment="1">
      <alignment horizontal="center" vertical="center" wrapText="1"/>
    </xf>
    <xf numFmtId="11" fontId="5" fillId="0" borderId="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タイトル" xfId="46"/>
    <cellStyle name="チェック セル" xfId="47"/>
    <cellStyle name="どちらでもない" xfId="48"/>
    <cellStyle name="メモ" xfId="49"/>
    <cellStyle name="リンク セル" xfId="50"/>
    <cellStyle name="入力" xfId="51"/>
    <cellStyle name="出力" xfId="52"/>
    <cellStyle name="悪い" xfId="53"/>
    <cellStyle name="良い" xfId="54"/>
    <cellStyle name="見出し 1" xfId="55"/>
    <cellStyle name="見出し 2" xfId="56"/>
    <cellStyle name="見出し 3" xfId="57"/>
    <cellStyle name="見出し 4" xfId="58"/>
    <cellStyle name="計算" xfId="59"/>
    <cellStyle name="説明文" xfId="60"/>
    <cellStyle name="警告文" xfId="61"/>
    <cellStyle name="集計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6"/>
  <sheetViews>
    <sheetView tabSelected="1" zoomScalePageLayoutView="0" workbookViewId="0" topLeftCell="A1">
      <selection activeCell="A2" sqref="A2"/>
    </sheetView>
  </sheetViews>
  <sheetFormatPr defaultColWidth="8.875" defaultRowHeight="13.5"/>
  <cols>
    <col min="1" max="1" width="20.375" style="1" customWidth="1"/>
    <col min="2" max="2" width="8.125" style="1" customWidth="1"/>
    <col min="3" max="3" width="8.375" style="1" customWidth="1"/>
    <col min="4" max="4" width="11.875" style="1" bestFit="1" customWidth="1"/>
    <col min="5" max="5" width="14.25390625" style="1" bestFit="1" customWidth="1"/>
    <col min="6" max="6" width="16.00390625" style="1" bestFit="1" customWidth="1"/>
    <col min="7" max="7" width="12.25390625" style="1" customWidth="1"/>
    <col min="8" max="8" width="11.25390625" style="1" customWidth="1"/>
    <col min="9" max="16384" width="8.875" style="1" customWidth="1"/>
  </cols>
  <sheetData>
    <row r="1" ht="24.75" customHeight="1">
      <c r="A1" s="5" t="s">
        <v>78</v>
      </c>
    </row>
    <row r="2" ht="24.75" customHeight="1">
      <c r="A2" s="5"/>
    </row>
    <row r="3" spans="1:8" s="2" customFormat="1" ht="66.75" customHeight="1">
      <c r="A3" s="18" t="s">
        <v>2</v>
      </c>
      <c r="B3" s="19" t="s">
        <v>73</v>
      </c>
      <c r="C3" s="20" t="s">
        <v>0</v>
      </c>
      <c r="D3" s="19" t="s">
        <v>74</v>
      </c>
      <c r="E3" s="19" t="s">
        <v>75</v>
      </c>
      <c r="F3" s="19" t="s">
        <v>76</v>
      </c>
      <c r="G3" s="20" t="s">
        <v>77</v>
      </c>
      <c r="H3" s="21" t="s">
        <v>1</v>
      </c>
    </row>
    <row r="4" spans="1:8" ht="14.25">
      <c r="A4" s="6" t="s">
        <v>3</v>
      </c>
      <c r="B4" s="7">
        <v>2.4</v>
      </c>
      <c r="C4" s="8">
        <v>0</v>
      </c>
      <c r="D4" s="9">
        <v>136.75389314498298</v>
      </c>
      <c r="E4" s="10">
        <f>IF((D4-109.8)&lt;0,(D4-109.8)+360,(D4-109.8))</f>
        <v>26.953893144982985</v>
      </c>
      <c r="F4" s="10">
        <f aca="true" t="shared" si="0" ref="F4:F14">IF(E4&lt;-90,E4+360,IF(E4&gt;270,E4-360,E4))</f>
        <v>26.953893144982985</v>
      </c>
      <c r="G4" s="9">
        <v>8.854136056332527</v>
      </c>
      <c r="H4" s="11">
        <v>0.006937392695386358</v>
      </c>
    </row>
    <row r="5" spans="1:8" ht="14.25">
      <c r="A5" s="6" t="s">
        <v>3</v>
      </c>
      <c r="B5" s="7">
        <v>2.4</v>
      </c>
      <c r="C5" s="8">
        <v>5</v>
      </c>
      <c r="D5" s="9">
        <v>134.45006273978834</v>
      </c>
      <c r="E5" s="10">
        <f aca="true" t="shared" si="1" ref="E5:E36">IF((D5-109.8)&lt;0,(D5-109.8)+360,(D5-109.8))</f>
        <v>24.65006273978834</v>
      </c>
      <c r="F5" s="10">
        <f t="shared" si="0"/>
        <v>24.65006273978834</v>
      </c>
      <c r="G5" s="9">
        <v>8.941173053395444</v>
      </c>
      <c r="H5" s="11">
        <v>0.0046909573729570385</v>
      </c>
    </row>
    <row r="6" spans="1:8" ht="14.25">
      <c r="A6" s="6" t="s">
        <v>3</v>
      </c>
      <c r="B6" s="7">
        <v>2.4</v>
      </c>
      <c r="C6" s="8">
        <v>10</v>
      </c>
      <c r="D6" s="9">
        <v>134.87772914733873</v>
      </c>
      <c r="E6" s="10">
        <f t="shared" si="1"/>
        <v>25.07772914733873</v>
      </c>
      <c r="F6" s="10">
        <f t="shared" si="0"/>
        <v>25.07772914733873</v>
      </c>
      <c r="G6" s="9">
        <v>8.715571924829463</v>
      </c>
      <c r="H6" s="11">
        <v>0.0038215008890356153</v>
      </c>
    </row>
    <row r="7" spans="1:8" ht="14.25">
      <c r="A7" s="6" t="s">
        <v>3</v>
      </c>
      <c r="B7" s="7">
        <v>2.4</v>
      </c>
      <c r="C7" s="8">
        <v>15</v>
      </c>
      <c r="D7" s="9">
        <v>138.30084515466834</v>
      </c>
      <c r="E7" s="10">
        <f t="shared" si="1"/>
        <v>28.50084515466834</v>
      </c>
      <c r="F7" s="10">
        <f t="shared" si="0"/>
        <v>28.50084515466834</v>
      </c>
      <c r="G7" s="9">
        <v>8.707572954067611</v>
      </c>
      <c r="H7" s="11">
        <v>0.0036240482767893696</v>
      </c>
    </row>
    <row r="8" spans="1:8" ht="14.25">
      <c r="A8" s="6" t="s">
        <v>3</v>
      </c>
      <c r="B8" s="7">
        <v>2.4</v>
      </c>
      <c r="C8" s="8">
        <v>20</v>
      </c>
      <c r="D8" s="9">
        <v>136.82295617231807</v>
      </c>
      <c r="E8" s="10">
        <f t="shared" si="1"/>
        <v>27.022956172318075</v>
      </c>
      <c r="F8" s="10">
        <f t="shared" si="0"/>
        <v>27.022956172318075</v>
      </c>
      <c r="G8" s="9">
        <v>10.863340912673173</v>
      </c>
      <c r="H8" s="11">
        <v>0.003150629042604032</v>
      </c>
    </row>
    <row r="9" spans="1:8" ht="14.25">
      <c r="A9" s="6" t="s">
        <v>3</v>
      </c>
      <c r="B9" s="7">
        <v>2.4</v>
      </c>
      <c r="C9" s="8">
        <v>25</v>
      </c>
      <c r="D9" s="9">
        <v>138.46147134255156</v>
      </c>
      <c r="E9" s="10">
        <f t="shared" si="1"/>
        <v>28.661471342551565</v>
      </c>
      <c r="F9" s="10">
        <f t="shared" si="0"/>
        <v>28.661471342551565</v>
      </c>
      <c r="G9" s="9">
        <v>12.806116667522241</v>
      </c>
      <c r="H9" s="11">
        <v>0.002845218155519889</v>
      </c>
    </row>
    <row r="10" spans="1:8" ht="14.25">
      <c r="A10" s="6" t="s">
        <v>3</v>
      </c>
      <c r="B10" s="7">
        <v>2.4</v>
      </c>
      <c r="C10" s="8">
        <v>30</v>
      </c>
      <c r="D10" s="9">
        <v>134.18677300505556</v>
      </c>
      <c r="E10" s="10">
        <f t="shared" si="1"/>
        <v>24.38677300505556</v>
      </c>
      <c r="F10" s="10">
        <f t="shared" si="0"/>
        <v>24.38677300505556</v>
      </c>
      <c r="G10" s="9">
        <v>16.729300890611107</v>
      </c>
      <c r="H10" s="11">
        <v>0.002346219465352719</v>
      </c>
    </row>
    <row r="11" spans="1:8" ht="14.25">
      <c r="A11" s="6" t="s">
        <v>3</v>
      </c>
      <c r="B11" s="7">
        <v>2.4</v>
      </c>
      <c r="C11" s="8">
        <v>35</v>
      </c>
      <c r="D11" s="9">
        <v>133.48763566288113</v>
      </c>
      <c r="E11" s="10">
        <f t="shared" si="1"/>
        <v>23.687635662881135</v>
      </c>
      <c r="F11" s="10">
        <f t="shared" si="0"/>
        <v>23.687635662881135</v>
      </c>
      <c r="G11" s="9">
        <v>21.518792499183423</v>
      </c>
      <c r="H11" s="11">
        <v>0.0019525832910275557</v>
      </c>
    </row>
    <row r="12" spans="1:8" ht="14.25">
      <c r="A12" s="6" t="s">
        <v>3</v>
      </c>
      <c r="B12" s="7">
        <v>2.4</v>
      </c>
      <c r="C12" s="8">
        <v>40</v>
      </c>
      <c r="D12" s="9">
        <v>136.35673126159404</v>
      </c>
      <c r="E12" s="10">
        <f t="shared" si="1"/>
        <v>26.556731261594038</v>
      </c>
      <c r="F12" s="10">
        <f t="shared" si="0"/>
        <v>26.556731261594038</v>
      </c>
      <c r="G12" s="9">
        <v>24.4083842148251</v>
      </c>
      <c r="H12" s="11">
        <v>0.0017217693864161948</v>
      </c>
    </row>
    <row r="13" spans="1:8" ht="14.25">
      <c r="A13" s="6" t="s">
        <v>3</v>
      </c>
      <c r="B13" s="7">
        <v>2.4</v>
      </c>
      <c r="C13" s="8">
        <v>50</v>
      </c>
      <c r="D13" s="9">
        <v>133.3326715088015</v>
      </c>
      <c r="E13" s="10">
        <f t="shared" si="1"/>
        <v>23.5326715088015</v>
      </c>
      <c r="F13" s="10">
        <f t="shared" si="0"/>
        <v>23.5326715088015</v>
      </c>
      <c r="G13" s="9">
        <v>43.00339613076012</v>
      </c>
      <c r="H13" s="11">
        <v>0.0013747692960638888</v>
      </c>
    </row>
    <row r="14" spans="1:8" ht="14.25">
      <c r="A14" s="6" t="s">
        <v>3</v>
      </c>
      <c r="B14" s="7">
        <v>2.4</v>
      </c>
      <c r="C14" s="8">
        <v>60</v>
      </c>
      <c r="D14" s="9">
        <v>141.10369867849275</v>
      </c>
      <c r="E14" s="10">
        <f t="shared" si="1"/>
        <v>31.30369867849275</v>
      </c>
      <c r="F14" s="10">
        <f t="shared" si="0"/>
        <v>31.30369867849275</v>
      </c>
      <c r="G14" s="9">
        <v>46.18830971585674</v>
      </c>
      <c r="H14" s="11">
        <v>0.0011548476534158087</v>
      </c>
    </row>
    <row r="15" spans="1:8" ht="14.25">
      <c r="A15" s="6" t="s">
        <v>63</v>
      </c>
      <c r="B15" s="7">
        <v>5.35</v>
      </c>
      <c r="C15" s="8">
        <v>0</v>
      </c>
      <c r="D15" s="9">
        <v>-125.00487504526748</v>
      </c>
      <c r="E15" s="10">
        <f t="shared" si="1"/>
        <v>125.19512495473253</v>
      </c>
      <c r="F15" s="10">
        <f aca="true" t="shared" si="2" ref="F15:F36">IF(E15&lt;-90,E15+360,IF(E15&gt;270,E15-360,E15))</f>
        <v>125.19512495473253</v>
      </c>
      <c r="G15" s="9">
        <v>4.382665471690967</v>
      </c>
      <c r="H15" s="11">
        <v>0.0024536305793660135</v>
      </c>
    </row>
    <row r="16" spans="1:8" ht="14.25">
      <c r="A16" s="6" t="s">
        <v>63</v>
      </c>
      <c r="B16" s="7">
        <v>5.35</v>
      </c>
      <c r="C16" s="8">
        <v>5</v>
      </c>
      <c r="D16" s="9">
        <v>-94.29796710650358</v>
      </c>
      <c r="E16" s="10">
        <f t="shared" si="1"/>
        <v>155.90203289349643</v>
      </c>
      <c r="F16" s="10">
        <f t="shared" si="2"/>
        <v>155.90203289349643</v>
      </c>
      <c r="G16" s="9">
        <v>-3.582971550944343</v>
      </c>
      <c r="H16" s="11">
        <v>0.002890362066074076</v>
      </c>
    </row>
    <row r="17" spans="1:8" ht="14.25">
      <c r="A17" s="6" t="s">
        <v>63</v>
      </c>
      <c r="B17" s="7">
        <v>5.35</v>
      </c>
      <c r="C17" s="8">
        <v>10</v>
      </c>
      <c r="D17" s="9">
        <v>-89.15220623071913</v>
      </c>
      <c r="E17" s="10">
        <f t="shared" si="1"/>
        <v>161.04779376928087</v>
      </c>
      <c r="F17" s="10">
        <f t="shared" si="2"/>
        <v>161.04779376928087</v>
      </c>
      <c r="G17" s="9">
        <v>-3.7718665278088284</v>
      </c>
      <c r="H17" s="11">
        <v>0.0035429614542612513</v>
      </c>
    </row>
    <row r="18" spans="1:8" ht="14.25">
      <c r="A18" s="6" t="s">
        <v>63</v>
      </c>
      <c r="B18" s="7">
        <v>5.35</v>
      </c>
      <c r="C18" s="8">
        <v>15</v>
      </c>
      <c r="D18" s="9">
        <v>-94.9397462956637</v>
      </c>
      <c r="E18" s="10">
        <f t="shared" si="1"/>
        <v>155.26025370433632</v>
      </c>
      <c r="F18" s="10">
        <f t="shared" si="2"/>
        <v>155.26025370433632</v>
      </c>
      <c r="G18" s="9">
        <v>-3.4242176476687916</v>
      </c>
      <c r="H18" s="11">
        <v>0.0033520122521404957</v>
      </c>
    </row>
    <row r="19" spans="1:8" ht="14.25">
      <c r="A19" s="6" t="s">
        <v>63</v>
      </c>
      <c r="B19" s="7">
        <v>5.35</v>
      </c>
      <c r="C19" s="8">
        <v>20</v>
      </c>
      <c r="D19" s="9">
        <v>-89.94873890801063</v>
      </c>
      <c r="E19" s="10">
        <f t="shared" si="1"/>
        <v>160.25126109198936</v>
      </c>
      <c r="F19" s="10">
        <f t="shared" si="2"/>
        <v>160.25126109198936</v>
      </c>
      <c r="G19" s="9">
        <v>-0.5922259044822361</v>
      </c>
      <c r="H19" s="11">
        <v>0.0029823605082272683</v>
      </c>
    </row>
    <row r="20" spans="1:8" ht="14.25">
      <c r="A20" s="6" t="s">
        <v>63</v>
      </c>
      <c r="B20" s="7">
        <v>5.35</v>
      </c>
      <c r="C20" s="8">
        <v>25</v>
      </c>
      <c r="D20" s="9">
        <v>-89.95998870777129</v>
      </c>
      <c r="E20" s="10">
        <f t="shared" si="1"/>
        <v>160.2400112922287</v>
      </c>
      <c r="F20" s="10">
        <f t="shared" si="2"/>
        <v>160.2400112922287</v>
      </c>
      <c r="G20" s="9">
        <v>2.9782047866273667</v>
      </c>
      <c r="H20" s="11">
        <v>0.0025227078566565113</v>
      </c>
    </row>
    <row r="21" spans="1:8" ht="14.25">
      <c r="A21" s="6" t="s">
        <v>63</v>
      </c>
      <c r="B21" s="7">
        <v>5.35</v>
      </c>
      <c r="C21" s="8">
        <v>30</v>
      </c>
      <c r="D21" s="9">
        <v>-88.27167539110137</v>
      </c>
      <c r="E21" s="10">
        <f t="shared" si="1"/>
        <v>161.92832460889863</v>
      </c>
      <c r="F21" s="10">
        <f t="shared" si="2"/>
        <v>161.92832460889863</v>
      </c>
      <c r="G21" s="9">
        <v>8.080786228471606</v>
      </c>
      <c r="H21" s="11">
        <v>0.0020777662964914993</v>
      </c>
    </row>
    <row r="22" spans="1:8" ht="14.25">
      <c r="A22" s="6" t="s">
        <v>63</v>
      </c>
      <c r="B22" s="7">
        <v>5.35</v>
      </c>
      <c r="C22" s="8">
        <v>35</v>
      </c>
      <c r="D22" s="9">
        <v>-86.85036571177184</v>
      </c>
      <c r="E22" s="10">
        <f t="shared" si="1"/>
        <v>163.34963428822817</v>
      </c>
      <c r="F22" s="10">
        <f t="shared" si="2"/>
        <v>163.34963428822817</v>
      </c>
      <c r="G22" s="9">
        <v>15.240048625911163</v>
      </c>
      <c r="H22" s="11">
        <v>0.0016383018834454778</v>
      </c>
    </row>
    <row r="23" spans="1:8" ht="14.25">
      <c r="A23" s="6" t="s">
        <v>63</v>
      </c>
      <c r="B23" s="7">
        <v>5.35</v>
      </c>
      <c r="C23" s="8">
        <v>40</v>
      </c>
      <c r="D23" s="9">
        <v>-89.2564882752299</v>
      </c>
      <c r="E23" s="10">
        <f t="shared" si="1"/>
        <v>160.9435117247701</v>
      </c>
      <c r="F23" s="10">
        <f t="shared" si="2"/>
        <v>160.9435117247701</v>
      </c>
      <c r="G23" s="9">
        <v>23.481099082797343</v>
      </c>
      <c r="H23" s="11">
        <v>0.001446166460454674</v>
      </c>
    </row>
    <row r="24" spans="1:8" ht="14.25">
      <c r="A24" s="6" t="s">
        <v>63</v>
      </c>
      <c r="B24" s="7">
        <v>5.35</v>
      </c>
      <c r="C24" s="8">
        <v>50</v>
      </c>
      <c r="D24" s="9">
        <v>-96.49776079831044</v>
      </c>
      <c r="E24" s="10">
        <f t="shared" si="1"/>
        <v>153.70223920168957</v>
      </c>
      <c r="F24" s="10">
        <f t="shared" si="2"/>
        <v>153.70223920168957</v>
      </c>
      <c r="G24" s="9">
        <v>44.21191726768048</v>
      </c>
      <c r="H24" s="11">
        <v>0.0010830411855068116</v>
      </c>
    </row>
    <row r="25" spans="1:8" ht="14.25">
      <c r="A25" s="6" t="s">
        <v>63</v>
      </c>
      <c r="B25" s="7">
        <v>5.35</v>
      </c>
      <c r="C25" s="8">
        <v>60</v>
      </c>
      <c r="D25" s="9">
        <v>-99.62535025506118</v>
      </c>
      <c r="E25" s="10">
        <f t="shared" si="1"/>
        <v>150.57464974493882</v>
      </c>
      <c r="F25" s="10">
        <f t="shared" si="2"/>
        <v>150.57464974493882</v>
      </c>
      <c r="G25" s="9">
        <v>59.74610650172624</v>
      </c>
      <c r="H25" s="11">
        <v>0.0010403434582213701</v>
      </c>
    </row>
    <row r="26" spans="1:8" ht="14.25">
      <c r="A26" s="6" t="s">
        <v>45</v>
      </c>
      <c r="B26" s="7">
        <v>6.85</v>
      </c>
      <c r="C26" s="8">
        <v>0</v>
      </c>
      <c r="D26" s="9">
        <v>108.57933418562911</v>
      </c>
      <c r="E26" s="10">
        <f t="shared" si="1"/>
        <v>358.7793341856291</v>
      </c>
      <c r="F26" s="10">
        <f t="shared" si="2"/>
        <v>-1.220665814370875</v>
      </c>
      <c r="G26" s="9">
        <v>13.42219078626504</v>
      </c>
      <c r="H26" s="11">
        <v>0.0018384088473731841</v>
      </c>
    </row>
    <row r="27" spans="1:8" ht="14.25">
      <c r="A27" s="6" t="s">
        <v>45</v>
      </c>
      <c r="B27" s="7">
        <v>6.85</v>
      </c>
      <c r="C27" s="8">
        <v>5</v>
      </c>
      <c r="D27" s="9">
        <v>90.97238329360316</v>
      </c>
      <c r="E27" s="10">
        <f t="shared" si="1"/>
        <v>341.17238329360316</v>
      </c>
      <c r="F27" s="10">
        <f t="shared" si="2"/>
        <v>-18.82761670639684</v>
      </c>
      <c r="G27" s="9">
        <v>10.930394860852855</v>
      </c>
      <c r="H27" s="11">
        <v>0.0009290866161241373</v>
      </c>
    </row>
    <row r="28" spans="1:8" ht="14.25">
      <c r="A28" s="6" t="s">
        <v>45</v>
      </c>
      <c r="B28" s="7">
        <v>6.85</v>
      </c>
      <c r="C28" s="8">
        <v>10</v>
      </c>
      <c r="D28" s="9">
        <v>90.63504617860985</v>
      </c>
      <c r="E28" s="10">
        <f t="shared" si="1"/>
        <v>340.83504617860984</v>
      </c>
      <c r="F28" s="10">
        <f t="shared" si="2"/>
        <v>-19.164953821390156</v>
      </c>
      <c r="G28" s="9">
        <v>7.995056940680284</v>
      </c>
      <c r="H28" s="11">
        <v>0.000539638067220438</v>
      </c>
    </row>
    <row r="29" spans="1:8" ht="14.25">
      <c r="A29" s="6" t="s">
        <v>45</v>
      </c>
      <c r="B29" s="7">
        <v>6.85</v>
      </c>
      <c r="C29" s="8">
        <v>15</v>
      </c>
      <c r="D29" s="9">
        <v>60.299022003428284</v>
      </c>
      <c r="E29" s="10">
        <f t="shared" si="1"/>
        <v>310.4990220034283</v>
      </c>
      <c r="F29" s="10">
        <f t="shared" si="2"/>
        <v>-49.50097799657169</v>
      </c>
      <c r="G29" s="9">
        <v>13.27924289399055</v>
      </c>
      <c r="H29" s="11">
        <v>0.00048398508923312917</v>
      </c>
    </row>
    <row r="30" spans="1:8" ht="14.25">
      <c r="A30" s="6" t="s">
        <v>45</v>
      </c>
      <c r="B30" s="7">
        <v>6.85</v>
      </c>
      <c r="C30" s="8">
        <v>20</v>
      </c>
      <c r="D30" s="9">
        <v>36.06823432578079</v>
      </c>
      <c r="E30" s="10">
        <f t="shared" si="1"/>
        <v>286.2682343257808</v>
      </c>
      <c r="F30" s="10">
        <f t="shared" si="2"/>
        <v>-73.73176567421922</v>
      </c>
      <c r="G30" s="9">
        <v>18.849397511752105</v>
      </c>
      <c r="H30" s="11">
        <v>0.0006372690931623783</v>
      </c>
    </row>
    <row r="31" spans="1:8" ht="14.25">
      <c r="A31" s="6" t="s">
        <v>45</v>
      </c>
      <c r="B31" s="7">
        <v>6.85</v>
      </c>
      <c r="C31" s="8">
        <v>25</v>
      </c>
      <c r="D31" s="9">
        <v>67.95344130901748</v>
      </c>
      <c r="E31" s="10">
        <f t="shared" si="1"/>
        <v>318.15344130901747</v>
      </c>
      <c r="F31" s="10">
        <f t="shared" si="2"/>
        <v>-41.84655869098253</v>
      </c>
      <c r="G31" s="9">
        <v>31.24540154697068</v>
      </c>
      <c r="H31" s="11">
        <v>0.00041372292104740826</v>
      </c>
    </row>
    <row r="32" spans="1:8" ht="14.25">
      <c r="A32" s="6" t="s">
        <v>45</v>
      </c>
      <c r="B32" s="7">
        <v>6.85</v>
      </c>
      <c r="C32" s="8">
        <v>30</v>
      </c>
      <c r="D32" s="9">
        <v>45.99767630040921</v>
      </c>
      <c r="E32" s="10">
        <f t="shared" si="1"/>
        <v>296.1976763004092</v>
      </c>
      <c r="F32" s="10">
        <f t="shared" si="2"/>
        <v>-63.80232369959077</v>
      </c>
      <c r="G32" s="9">
        <v>39.23275145162497</v>
      </c>
      <c r="H32" s="11">
        <v>0.0004655698894902891</v>
      </c>
    </row>
    <row r="33" spans="1:8" ht="14.25">
      <c r="A33" s="6" t="s">
        <v>45</v>
      </c>
      <c r="B33" s="7">
        <v>6.85</v>
      </c>
      <c r="C33" s="8">
        <v>35</v>
      </c>
      <c r="D33" s="9">
        <v>73.2234944938115</v>
      </c>
      <c r="E33" s="10">
        <f t="shared" si="1"/>
        <v>323.4234944938115</v>
      </c>
      <c r="F33" s="10">
        <f t="shared" si="2"/>
        <v>-36.57650550618848</v>
      </c>
      <c r="G33" s="9">
        <v>52.278619541883906</v>
      </c>
      <c r="H33" s="11">
        <v>0.00045045780757025397</v>
      </c>
    </row>
    <row r="34" spans="1:8" ht="14.25">
      <c r="A34" s="6" t="s">
        <v>45</v>
      </c>
      <c r="B34" s="7">
        <v>6.85</v>
      </c>
      <c r="C34" s="8">
        <v>40</v>
      </c>
      <c r="D34" s="9">
        <v>49.508117025301274</v>
      </c>
      <c r="E34" s="10">
        <f t="shared" si="1"/>
        <v>299.70811702530125</v>
      </c>
      <c r="F34" s="10">
        <f t="shared" si="2"/>
        <v>-60.29188297469875</v>
      </c>
      <c r="G34" s="9">
        <v>60.36941191899321</v>
      </c>
      <c r="H34" s="11">
        <v>0.00045035203663356516</v>
      </c>
    </row>
    <row r="35" spans="1:8" ht="14.25">
      <c r="A35" s="6" t="s">
        <v>45</v>
      </c>
      <c r="B35" s="7">
        <v>6.85</v>
      </c>
      <c r="C35" s="8">
        <v>50</v>
      </c>
      <c r="D35" s="9">
        <v>50.15396660272882</v>
      </c>
      <c r="E35" s="10">
        <f t="shared" si="1"/>
        <v>300.3539666027288</v>
      </c>
      <c r="F35" s="10">
        <f t="shared" si="2"/>
        <v>-59.6460333972712</v>
      </c>
      <c r="G35" s="9">
        <v>75.07477226492752</v>
      </c>
      <c r="H35" s="11">
        <v>0.0005715939992066046</v>
      </c>
    </row>
    <row r="36" spans="1:8" ht="14.25">
      <c r="A36" s="6" t="s">
        <v>45</v>
      </c>
      <c r="B36" s="7">
        <v>6.85</v>
      </c>
      <c r="C36" s="8">
        <v>60</v>
      </c>
      <c r="D36" s="9">
        <v>12.986127842371326</v>
      </c>
      <c r="E36" s="10">
        <f t="shared" si="1"/>
        <v>263.1861278423713</v>
      </c>
      <c r="F36" s="10">
        <f t="shared" si="2"/>
        <v>263.1861278423713</v>
      </c>
      <c r="G36" s="9">
        <v>57.672501995365586</v>
      </c>
      <c r="H36" s="11">
        <v>0.00062437479401398</v>
      </c>
    </row>
    <row r="37" spans="1:8" ht="14.25">
      <c r="A37" s="6" t="s">
        <v>4</v>
      </c>
      <c r="B37" s="7">
        <v>11.25</v>
      </c>
      <c r="C37" s="8">
        <v>0</v>
      </c>
      <c r="D37" s="9">
        <v>-1.1802774625017016</v>
      </c>
      <c r="E37" s="10">
        <f aca="true" t="shared" si="3" ref="E37:E47">IF((D37-223.5)&lt;0,(D37-223.5)+360,(D37-223.5))</f>
        <v>135.3197225374983</v>
      </c>
      <c r="F37" s="10">
        <f aca="true" t="shared" si="4" ref="F37:F47">IF(E37&lt;-90,E37+360,IF(E37&gt;270,E37-360,E37))</f>
        <v>135.3197225374983</v>
      </c>
      <c r="G37" s="9">
        <v>-21.99194207160004</v>
      </c>
      <c r="H37" s="11">
        <v>0.0014534435303788034</v>
      </c>
    </row>
    <row r="38" spans="1:8" ht="14.25">
      <c r="A38" s="6" t="s">
        <v>4</v>
      </c>
      <c r="B38" s="7">
        <v>11.25</v>
      </c>
      <c r="C38" s="8">
        <v>5</v>
      </c>
      <c r="D38" s="9">
        <v>22.26897209426731</v>
      </c>
      <c r="E38" s="10">
        <f t="shared" si="3"/>
        <v>158.7689720942673</v>
      </c>
      <c r="F38" s="10">
        <f t="shared" si="4"/>
        <v>158.7689720942673</v>
      </c>
      <c r="G38" s="9">
        <v>-9.188453290654301</v>
      </c>
      <c r="H38" s="11">
        <v>0.0018948255198038683</v>
      </c>
    </row>
    <row r="39" spans="1:8" ht="14.25">
      <c r="A39" s="6" t="s">
        <v>4</v>
      </c>
      <c r="B39" s="7">
        <v>11.25</v>
      </c>
      <c r="C39" s="8">
        <v>10</v>
      </c>
      <c r="D39" s="9">
        <v>23.739967886468893</v>
      </c>
      <c r="E39" s="10">
        <f t="shared" si="3"/>
        <v>160.2399678864689</v>
      </c>
      <c r="F39" s="10">
        <f t="shared" si="4"/>
        <v>160.2399678864689</v>
      </c>
      <c r="G39" s="9">
        <v>-9.509655059883329</v>
      </c>
      <c r="H39" s="11">
        <v>0.0023666303180682863</v>
      </c>
    </row>
    <row r="40" spans="1:8" ht="14.25">
      <c r="A40" s="6" t="s">
        <v>4</v>
      </c>
      <c r="B40" s="7">
        <v>11.25</v>
      </c>
      <c r="C40" s="8">
        <v>15</v>
      </c>
      <c r="D40" s="9">
        <v>23.737233931509227</v>
      </c>
      <c r="E40" s="10">
        <f t="shared" si="3"/>
        <v>160.23723393150922</v>
      </c>
      <c r="F40" s="10">
        <f t="shared" si="4"/>
        <v>160.23723393150922</v>
      </c>
      <c r="G40" s="9">
        <v>-8.648991481511285</v>
      </c>
      <c r="H40" s="11">
        <v>0.0022238885506697496</v>
      </c>
    </row>
    <row r="41" spans="1:8" ht="14.25">
      <c r="A41" s="6" t="s">
        <v>4</v>
      </c>
      <c r="B41" s="7">
        <v>11.25</v>
      </c>
      <c r="C41" s="8">
        <v>20</v>
      </c>
      <c r="D41" s="9">
        <v>24.158635174213526</v>
      </c>
      <c r="E41" s="10">
        <f t="shared" si="3"/>
        <v>160.65863517421352</v>
      </c>
      <c r="F41" s="10">
        <f t="shared" si="4"/>
        <v>160.65863517421352</v>
      </c>
      <c r="G41" s="9">
        <v>-7.5425896806089705</v>
      </c>
      <c r="H41" s="11">
        <v>0.0020362153957771754</v>
      </c>
    </row>
    <row r="42" spans="1:8" ht="14.25">
      <c r="A42" s="6" t="s">
        <v>4</v>
      </c>
      <c r="B42" s="7">
        <v>11.25</v>
      </c>
      <c r="C42" s="8">
        <v>25</v>
      </c>
      <c r="D42" s="9">
        <v>23.41137014549173</v>
      </c>
      <c r="E42" s="10">
        <f t="shared" si="3"/>
        <v>159.91137014549173</v>
      </c>
      <c r="F42" s="10">
        <f t="shared" si="4"/>
        <v>159.91137014549173</v>
      </c>
      <c r="G42" s="9">
        <v>-3.765005852226799</v>
      </c>
      <c r="H42" s="11">
        <v>0.0017741710847886118</v>
      </c>
    </row>
    <row r="43" spans="1:8" ht="14.25">
      <c r="A43" s="6" t="s">
        <v>4</v>
      </c>
      <c r="B43" s="7">
        <v>11.25</v>
      </c>
      <c r="C43" s="8">
        <v>30</v>
      </c>
      <c r="D43" s="9">
        <v>23.064134189357063</v>
      </c>
      <c r="E43" s="10">
        <f t="shared" si="3"/>
        <v>159.56413418935705</v>
      </c>
      <c r="F43" s="10">
        <f t="shared" si="4"/>
        <v>159.56413418935705</v>
      </c>
      <c r="G43" s="9">
        <v>3.8178126976627262</v>
      </c>
      <c r="H43" s="11">
        <v>0.0013744722031470845</v>
      </c>
    </row>
    <row r="44" spans="1:8" ht="14.25">
      <c r="A44" s="6" t="s">
        <v>4</v>
      </c>
      <c r="B44" s="7">
        <v>11.25</v>
      </c>
      <c r="C44" s="8">
        <v>35</v>
      </c>
      <c r="D44" s="9">
        <v>22.223412081861433</v>
      </c>
      <c r="E44" s="10">
        <f t="shared" si="3"/>
        <v>158.72341208186143</v>
      </c>
      <c r="F44" s="10">
        <f t="shared" si="4"/>
        <v>158.72341208186143</v>
      </c>
      <c r="G44" s="9">
        <v>9.737103147144621</v>
      </c>
      <c r="H44" s="11">
        <v>0.001258575931439975</v>
      </c>
    </row>
    <row r="45" spans="1:8" ht="14.25">
      <c r="A45" s="6" t="s">
        <v>4</v>
      </c>
      <c r="B45" s="7">
        <v>11.25</v>
      </c>
      <c r="C45" s="8">
        <v>40</v>
      </c>
      <c r="D45" s="9">
        <v>21.861248894808245</v>
      </c>
      <c r="E45" s="10">
        <f t="shared" si="3"/>
        <v>158.36124889480826</v>
      </c>
      <c r="F45" s="10">
        <f t="shared" si="4"/>
        <v>158.36124889480826</v>
      </c>
      <c r="G45" s="9">
        <v>20.40928727916705</v>
      </c>
      <c r="H45" s="11">
        <v>0.0009561430487641481</v>
      </c>
    </row>
    <row r="46" spans="1:8" ht="14.25">
      <c r="A46" s="6" t="s">
        <v>4</v>
      </c>
      <c r="B46" s="7">
        <v>11.25</v>
      </c>
      <c r="C46" s="8">
        <v>50</v>
      </c>
      <c r="D46" s="9">
        <v>12.136463291832905</v>
      </c>
      <c r="E46" s="10">
        <f t="shared" si="3"/>
        <v>148.6364632918329</v>
      </c>
      <c r="F46" s="10">
        <f t="shared" si="4"/>
        <v>148.6364632918329</v>
      </c>
      <c r="G46" s="9">
        <v>43.55040269262801</v>
      </c>
      <c r="H46" s="11">
        <v>0.0009664257320663599</v>
      </c>
    </row>
    <row r="47" spans="1:8" ht="14.25">
      <c r="A47" s="6" t="s">
        <v>4</v>
      </c>
      <c r="B47" s="7">
        <v>11.25</v>
      </c>
      <c r="C47" s="8">
        <v>60</v>
      </c>
      <c r="D47" s="9">
        <v>25.905208336284826</v>
      </c>
      <c r="E47" s="10">
        <f t="shared" si="3"/>
        <v>162.40520833628483</v>
      </c>
      <c r="F47" s="10">
        <f t="shared" si="4"/>
        <v>162.40520833628483</v>
      </c>
      <c r="G47" s="9">
        <v>72.40297288219557</v>
      </c>
      <c r="H47" s="11">
        <v>0.0006183655791107718</v>
      </c>
    </row>
    <row r="48" spans="1:8" ht="14.25">
      <c r="A48" s="6" t="s">
        <v>46</v>
      </c>
      <c r="B48" s="7">
        <v>15.75</v>
      </c>
      <c r="C48" s="8">
        <v>0</v>
      </c>
      <c r="D48" s="9">
        <v>-136.46322020267195</v>
      </c>
      <c r="E48" s="10">
        <f aca="true" t="shared" si="5" ref="E48:E69">IF((D48-223.5)&lt;0,(D48-223.5)+360,(D48-223.5))</f>
        <v>0.0367797973280517</v>
      </c>
      <c r="F48" s="10">
        <f aca="true" t="shared" si="6" ref="F48:F111">IF(E48&lt;-90,E48+360,IF(E48&gt;270,E48-360,E48))</f>
        <v>0.0367797973280517</v>
      </c>
      <c r="G48" s="9">
        <v>11.369557943837295</v>
      </c>
      <c r="H48" s="11">
        <v>0.004137996161489278</v>
      </c>
    </row>
    <row r="49" spans="1:8" ht="14.25">
      <c r="A49" s="6" t="s">
        <v>46</v>
      </c>
      <c r="B49" s="7">
        <v>15.75</v>
      </c>
      <c r="C49" s="8">
        <v>5</v>
      </c>
      <c r="D49" s="9">
        <v>-128.61306236635357</v>
      </c>
      <c r="E49" s="10">
        <f t="shared" si="5"/>
        <v>7.886937633646426</v>
      </c>
      <c r="F49" s="10">
        <f t="shared" si="6"/>
        <v>7.886937633646426</v>
      </c>
      <c r="G49" s="9">
        <v>4.854646033585625</v>
      </c>
      <c r="H49" s="11">
        <v>0.0026895285966317592</v>
      </c>
    </row>
    <row r="50" spans="1:8" ht="14.25">
      <c r="A50" s="6" t="s">
        <v>46</v>
      </c>
      <c r="B50" s="7">
        <v>15.75</v>
      </c>
      <c r="C50" s="8">
        <v>10</v>
      </c>
      <c r="D50" s="9">
        <v>-131.8200630959926</v>
      </c>
      <c r="E50" s="10">
        <f t="shared" si="5"/>
        <v>4.679936904007377</v>
      </c>
      <c r="F50" s="10">
        <f t="shared" si="6"/>
        <v>4.679936904007377</v>
      </c>
      <c r="G50" s="9">
        <v>2.8844701281014875</v>
      </c>
      <c r="H50" s="11">
        <v>0.0021072194787444425</v>
      </c>
    </row>
    <row r="51" spans="1:8" ht="14.25">
      <c r="A51" s="6" t="s">
        <v>46</v>
      </c>
      <c r="B51" s="7">
        <v>15.75</v>
      </c>
      <c r="C51" s="8">
        <v>15</v>
      </c>
      <c r="D51" s="9">
        <v>-127.17551513217147</v>
      </c>
      <c r="E51" s="10">
        <f t="shared" si="5"/>
        <v>9.324484867828517</v>
      </c>
      <c r="F51" s="10">
        <f t="shared" si="6"/>
        <v>9.324484867828517</v>
      </c>
      <c r="G51" s="9">
        <v>5.526351635732299</v>
      </c>
      <c r="H51" s="11">
        <v>0.0017893421786790808</v>
      </c>
    </row>
    <row r="52" spans="1:8" ht="14.25">
      <c r="A52" s="6" t="s">
        <v>46</v>
      </c>
      <c r="B52" s="7">
        <v>15.75</v>
      </c>
      <c r="C52" s="8">
        <v>20</v>
      </c>
      <c r="D52" s="9">
        <v>-124.53956805744141</v>
      </c>
      <c r="E52" s="10">
        <f t="shared" si="5"/>
        <v>11.960431942558557</v>
      </c>
      <c r="F52" s="10">
        <f t="shared" si="6"/>
        <v>11.960431942558557</v>
      </c>
      <c r="G52" s="9">
        <v>9.19063546304593</v>
      </c>
      <c r="H52" s="11">
        <v>0.0014250577223747815</v>
      </c>
    </row>
    <row r="53" spans="1:8" ht="14.25">
      <c r="A53" s="6" t="s">
        <v>46</v>
      </c>
      <c r="B53" s="7">
        <v>15.75</v>
      </c>
      <c r="C53" s="8">
        <v>25</v>
      </c>
      <c r="D53" s="9">
        <v>-138.30317251925197</v>
      </c>
      <c r="E53" s="10">
        <f t="shared" si="5"/>
        <v>-1.803172519251973</v>
      </c>
      <c r="F53" s="10">
        <f t="shared" si="6"/>
        <v>-1.803172519251973</v>
      </c>
      <c r="G53" s="9">
        <v>8.76794548686381</v>
      </c>
      <c r="H53" s="11">
        <v>0.0014453568771760142</v>
      </c>
    </row>
    <row r="54" spans="1:8" ht="14.25">
      <c r="A54" s="6" t="s">
        <v>46</v>
      </c>
      <c r="B54" s="7">
        <v>15.75</v>
      </c>
      <c r="C54" s="8">
        <v>30</v>
      </c>
      <c r="D54" s="9">
        <v>-125.62502061033284</v>
      </c>
      <c r="E54" s="10">
        <f t="shared" si="5"/>
        <v>10.874979389667146</v>
      </c>
      <c r="F54" s="10">
        <f t="shared" si="6"/>
        <v>10.874979389667146</v>
      </c>
      <c r="G54" s="9">
        <v>17.49347113882706</v>
      </c>
      <c r="H54" s="11">
        <v>0.0010290185034779501</v>
      </c>
    </row>
    <row r="55" spans="1:8" ht="14.25">
      <c r="A55" s="6" t="s">
        <v>46</v>
      </c>
      <c r="B55" s="7">
        <v>15.75</v>
      </c>
      <c r="C55" s="8">
        <v>35</v>
      </c>
      <c r="D55" s="9">
        <v>-128.35729111252903</v>
      </c>
      <c r="E55" s="10">
        <f t="shared" si="5"/>
        <v>8.142708887470974</v>
      </c>
      <c r="F55" s="10">
        <f t="shared" si="6"/>
        <v>8.142708887470974</v>
      </c>
      <c r="G55" s="9">
        <v>24.898664308302067</v>
      </c>
      <c r="H55" s="11">
        <v>0.0008684020480745079</v>
      </c>
    </row>
    <row r="56" spans="1:8" ht="14.25">
      <c r="A56" s="6" t="s">
        <v>46</v>
      </c>
      <c r="B56" s="7">
        <v>15.75</v>
      </c>
      <c r="C56" s="8">
        <v>40</v>
      </c>
      <c r="D56" s="9">
        <v>-121.48393147829418</v>
      </c>
      <c r="E56" s="10">
        <f t="shared" si="5"/>
        <v>15.016068521705847</v>
      </c>
      <c r="F56" s="10">
        <f t="shared" si="6"/>
        <v>15.016068521705847</v>
      </c>
      <c r="G56" s="9">
        <v>39.85279945915229</v>
      </c>
      <c r="H56" s="11">
        <v>0.000730816587797513</v>
      </c>
    </row>
    <row r="57" spans="1:8" ht="14.25">
      <c r="A57" s="6" t="s">
        <v>46</v>
      </c>
      <c r="B57" s="7">
        <v>15.75</v>
      </c>
      <c r="C57" s="8">
        <v>50</v>
      </c>
      <c r="D57" s="9">
        <v>-139.3313691756301</v>
      </c>
      <c r="E57" s="10">
        <f t="shared" si="5"/>
        <v>-2.8313691756301296</v>
      </c>
      <c r="F57" s="10">
        <f t="shared" si="6"/>
        <v>-2.8313691756301296</v>
      </c>
      <c r="G57" s="9">
        <v>53.14313132204829</v>
      </c>
      <c r="H57" s="11">
        <v>0.000550843568538292</v>
      </c>
    </row>
    <row r="58" spans="1:8" ht="14.25">
      <c r="A58" s="6" t="s">
        <v>46</v>
      </c>
      <c r="B58" s="7">
        <v>15.75</v>
      </c>
      <c r="C58" s="8">
        <v>60</v>
      </c>
      <c r="D58" s="9">
        <v>-105.01841047013728</v>
      </c>
      <c r="E58" s="10">
        <f t="shared" si="5"/>
        <v>31.48158952986273</v>
      </c>
      <c r="F58" s="10">
        <f t="shared" si="6"/>
        <v>31.48158952986273</v>
      </c>
      <c r="G58" s="9">
        <v>74.30987136166947</v>
      </c>
      <c r="H58" s="11">
        <v>0.0006008486085828942</v>
      </c>
    </row>
    <row r="59" spans="1:8" ht="14.25">
      <c r="A59" s="6" t="s">
        <v>64</v>
      </c>
      <c r="B59" s="7">
        <v>18.4</v>
      </c>
      <c r="C59" s="8">
        <v>0</v>
      </c>
      <c r="D59" s="9">
        <v>-162.8127593497131</v>
      </c>
      <c r="E59" s="10">
        <f t="shared" si="5"/>
        <v>-26.312759349713133</v>
      </c>
      <c r="F59" s="10">
        <f t="shared" si="6"/>
        <v>-26.312759349713133</v>
      </c>
      <c r="G59" s="9">
        <v>29.8308663405433</v>
      </c>
      <c r="H59" s="11">
        <v>0.0007630446967904305</v>
      </c>
    </row>
    <row r="60" spans="1:8" ht="14.25">
      <c r="A60" s="6" t="s">
        <v>64</v>
      </c>
      <c r="B60" s="7">
        <v>18.4</v>
      </c>
      <c r="C60" s="8">
        <v>5</v>
      </c>
      <c r="D60" s="9">
        <v>61.71289365167781</v>
      </c>
      <c r="E60" s="10">
        <f t="shared" si="5"/>
        <v>198.2128936516778</v>
      </c>
      <c r="F60" s="10">
        <f t="shared" si="6"/>
        <v>198.2128936516778</v>
      </c>
      <c r="G60" s="9">
        <v>-5.360912471385111</v>
      </c>
      <c r="H60" s="11">
        <v>0.0007138781244785416</v>
      </c>
    </row>
    <row r="61" spans="1:8" ht="14.25">
      <c r="A61" s="6" t="s">
        <v>64</v>
      </c>
      <c r="B61" s="7">
        <v>18.4</v>
      </c>
      <c r="C61" s="8">
        <v>10</v>
      </c>
      <c r="D61" s="9">
        <v>59.815187118097946</v>
      </c>
      <c r="E61" s="10">
        <f t="shared" si="5"/>
        <v>196.31518711809795</v>
      </c>
      <c r="F61" s="10">
        <f t="shared" si="6"/>
        <v>196.31518711809795</v>
      </c>
      <c r="G61" s="9">
        <v>-5.567077665069755</v>
      </c>
      <c r="H61" s="11">
        <v>0.001228829430393006</v>
      </c>
    </row>
    <row r="62" spans="1:8" ht="14.25">
      <c r="A62" s="6" t="s">
        <v>64</v>
      </c>
      <c r="B62" s="7">
        <v>18.4</v>
      </c>
      <c r="C62" s="8">
        <v>15</v>
      </c>
      <c r="D62" s="9">
        <v>72.84370928685587</v>
      </c>
      <c r="E62" s="10">
        <f t="shared" si="5"/>
        <v>209.34370928685587</v>
      </c>
      <c r="F62" s="10">
        <f t="shared" si="6"/>
        <v>209.34370928685587</v>
      </c>
      <c r="G62" s="9">
        <v>-7.420066459839257</v>
      </c>
      <c r="H62" s="11">
        <v>0.0010270793251253771</v>
      </c>
    </row>
    <row r="63" spans="1:8" ht="14.25">
      <c r="A63" s="6" t="s">
        <v>64</v>
      </c>
      <c r="B63" s="7">
        <v>18.4</v>
      </c>
      <c r="C63" s="8">
        <v>20</v>
      </c>
      <c r="D63" s="9">
        <v>49.425336134998865</v>
      </c>
      <c r="E63" s="10">
        <f t="shared" si="5"/>
        <v>185.92533613499887</v>
      </c>
      <c r="F63" s="10">
        <f t="shared" si="6"/>
        <v>185.92533613499887</v>
      </c>
      <c r="G63" s="9">
        <v>0.9057510731203468</v>
      </c>
      <c r="H63" s="11">
        <v>0.0012509742091366233</v>
      </c>
    </row>
    <row r="64" spans="1:8" ht="14.25">
      <c r="A64" s="6" t="s">
        <v>64</v>
      </c>
      <c r="B64" s="7">
        <v>18.4</v>
      </c>
      <c r="C64" s="8">
        <v>25</v>
      </c>
      <c r="D64" s="9">
        <v>60.45275870467977</v>
      </c>
      <c r="E64" s="10">
        <f t="shared" si="5"/>
        <v>196.95275870467978</v>
      </c>
      <c r="F64" s="10">
        <f t="shared" si="6"/>
        <v>196.95275870467978</v>
      </c>
      <c r="G64" s="9">
        <v>7.569761640637827</v>
      </c>
      <c r="H64" s="11">
        <v>0.0009333254962230487</v>
      </c>
    </row>
    <row r="65" spans="1:8" ht="14.25">
      <c r="A65" s="6" t="s">
        <v>64</v>
      </c>
      <c r="B65" s="7">
        <v>18.4</v>
      </c>
      <c r="C65" s="8">
        <v>30</v>
      </c>
      <c r="D65" s="9">
        <v>59.141463050178004</v>
      </c>
      <c r="E65" s="10">
        <f t="shared" si="5"/>
        <v>195.641463050178</v>
      </c>
      <c r="F65" s="10">
        <f t="shared" si="6"/>
        <v>195.641463050178</v>
      </c>
      <c r="G65" s="9">
        <v>14.08919230031862</v>
      </c>
      <c r="H65" s="11">
        <v>0.00079048749604279</v>
      </c>
    </row>
    <row r="66" spans="1:8" ht="14.25">
      <c r="A66" s="6" t="s">
        <v>64</v>
      </c>
      <c r="B66" s="7">
        <v>18.4</v>
      </c>
      <c r="C66" s="8">
        <v>35</v>
      </c>
      <c r="D66" s="9">
        <v>58.392675338725965</v>
      </c>
      <c r="E66" s="10">
        <f t="shared" si="5"/>
        <v>194.89267533872595</v>
      </c>
      <c r="F66" s="10">
        <f t="shared" si="6"/>
        <v>194.89267533872595</v>
      </c>
      <c r="G66" s="9">
        <v>26.58229398866361</v>
      </c>
      <c r="H66" s="11">
        <v>0.00070905526907287</v>
      </c>
    </row>
    <row r="67" spans="1:8" ht="14.25">
      <c r="A67" s="6" t="s">
        <v>64</v>
      </c>
      <c r="B67" s="7">
        <v>18.4</v>
      </c>
      <c r="C67" s="8">
        <v>40</v>
      </c>
      <c r="D67" s="9">
        <v>44.1675379105358</v>
      </c>
      <c r="E67" s="10">
        <f t="shared" si="5"/>
        <v>180.6675379105358</v>
      </c>
      <c r="F67" s="10">
        <f t="shared" si="6"/>
        <v>180.6675379105358</v>
      </c>
      <c r="G67" s="9">
        <v>36.52491019854281</v>
      </c>
      <c r="H67" s="11">
        <v>0.000626238906807937</v>
      </c>
    </row>
    <row r="68" spans="1:8" ht="14.25">
      <c r="A68" s="6" t="s">
        <v>64</v>
      </c>
      <c r="B68" s="7">
        <v>18.4</v>
      </c>
      <c r="C68" s="8">
        <v>50</v>
      </c>
      <c r="D68" s="9">
        <v>40.42743902081592</v>
      </c>
      <c r="E68" s="10">
        <f t="shared" si="5"/>
        <v>176.9274390208159</v>
      </c>
      <c r="F68" s="10">
        <f t="shared" si="6"/>
        <v>176.9274390208159</v>
      </c>
      <c r="G68" s="9">
        <v>57.87860427248489</v>
      </c>
      <c r="H68" s="11">
        <v>0.0006030297253867341</v>
      </c>
    </row>
    <row r="69" spans="1:8" ht="14.25">
      <c r="A69" s="6" t="s">
        <v>64</v>
      </c>
      <c r="B69" s="7">
        <v>18.4</v>
      </c>
      <c r="C69" s="8">
        <v>60</v>
      </c>
      <c r="D69" s="9">
        <v>70.96336616895357</v>
      </c>
      <c r="E69" s="10">
        <f t="shared" si="5"/>
        <v>207.46336616895357</v>
      </c>
      <c r="F69" s="10">
        <f t="shared" si="6"/>
        <v>207.46336616895357</v>
      </c>
      <c r="G69" s="9">
        <v>80.22390074656744</v>
      </c>
      <c r="H69" s="11">
        <v>0.0006453715597615066</v>
      </c>
    </row>
    <row r="70" spans="1:8" ht="14.25">
      <c r="A70" s="6" t="s">
        <v>5</v>
      </c>
      <c r="B70" s="7">
        <v>20.75</v>
      </c>
      <c r="C70" s="8">
        <v>0</v>
      </c>
      <c r="D70" s="9">
        <v>162.687077360831</v>
      </c>
      <c r="E70" s="10">
        <f>IF((D70-164.2)&lt;0,(D70-164.2)+360,(D70-164.2))</f>
        <v>358.487077360831</v>
      </c>
      <c r="F70" s="10">
        <f t="shared" si="6"/>
        <v>-1.5129226391690054</v>
      </c>
      <c r="G70" s="9">
        <v>-0.1923683616018168</v>
      </c>
      <c r="H70" s="11">
        <v>0.0018976873972385338</v>
      </c>
    </row>
    <row r="71" spans="1:8" ht="14.25">
      <c r="A71" s="6" t="s">
        <v>5</v>
      </c>
      <c r="B71" s="7">
        <v>20.75</v>
      </c>
      <c r="C71" s="8">
        <v>5</v>
      </c>
      <c r="D71" s="9">
        <v>157.36630347037564</v>
      </c>
      <c r="E71" s="10">
        <f aca="true" t="shared" si="7" ref="E71:E102">IF((D71-164.2)&lt;0,(D71-164.2)+360,(D71-164.2))</f>
        <v>353.1663034703756</v>
      </c>
      <c r="F71" s="10">
        <f t="shared" si="6"/>
        <v>-6.833696529624376</v>
      </c>
      <c r="G71" s="9">
        <v>10.397012883634881</v>
      </c>
      <c r="H71" s="11">
        <v>0.001302337111695739</v>
      </c>
    </row>
    <row r="72" spans="1:8" ht="14.25">
      <c r="A72" s="6" t="s">
        <v>5</v>
      </c>
      <c r="B72" s="7">
        <v>20.75</v>
      </c>
      <c r="C72" s="8">
        <v>10</v>
      </c>
      <c r="D72" s="9">
        <v>158.6398725675593</v>
      </c>
      <c r="E72" s="10">
        <f t="shared" si="7"/>
        <v>354.4398725675593</v>
      </c>
      <c r="F72" s="10">
        <f t="shared" si="6"/>
        <v>-5.560127432440709</v>
      </c>
      <c r="G72" s="9">
        <v>13.79562268178793</v>
      </c>
      <c r="H72" s="11">
        <v>0.0006099993677045904</v>
      </c>
    </row>
    <row r="73" spans="1:8" ht="14.25">
      <c r="A73" s="6" t="s">
        <v>5</v>
      </c>
      <c r="B73" s="7">
        <v>20.75</v>
      </c>
      <c r="C73" s="8">
        <v>15</v>
      </c>
      <c r="D73" s="9">
        <v>160.37930261020676</v>
      </c>
      <c r="E73" s="10">
        <f t="shared" si="7"/>
        <v>356.1793026102068</v>
      </c>
      <c r="F73" s="10">
        <f t="shared" si="6"/>
        <v>-3.8206973897932244</v>
      </c>
      <c r="G73" s="9">
        <v>26.391269889390646</v>
      </c>
      <c r="H73" s="11">
        <v>0.0003831507310445851</v>
      </c>
    </row>
    <row r="74" spans="1:8" ht="14.25">
      <c r="A74" s="6" t="s">
        <v>5</v>
      </c>
      <c r="B74" s="7">
        <v>20.75</v>
      </c>
      <c r="C74" s="8">
        <v>20</v>
      </c>
      <c r="D74" s="9">
        <v>163.08925403262276</v>
      </c>
      <c r="E74" s="10">
        <f t="shared" si="7"/>
        <v>358.8892540326228</v>
      </c>
      <c r="F74" s="10">
        <f t="shared" si="6"/>
        <v>-1.1107459673772269</v>
      </c>
      <c r="G74" s="9">
        <v>30.70302573159973</v>
      </c>
      <c r="H74" s="11">
        <v>0.0004463282624929773</v>
      </c>
    </row>
    <row r="75" spans="1:8" ht="14.25">
      <c r="A75" s="6" t="s">
        <v>5</v>
      </c>
      <c r="B75" s="7">
        <v>20.75</v>
      </c>
      <c r="C75" s="8">
        <v>25</v>
      </c>
      <c r="D75" s="9">
        <v>153.58870327272362</v>
      </c>
      <c r="E75" s="10">
        <f t="shared" si="7"/>
        <v>349.38870327272366</v>
      </c>
      <c r="F75" s="10">
        <f t="shared" si="6"/>
        <v>-10.61129672727634</v>
      </c>
      <c r="G75" s="9">
        <v>60.049745848871154</v>
      </c>
      <c r="H75" s="11">
        <v>0.0003551696409168441</v>
      </c>
    </row>
    <row r="76" spans="1:8" ht="14.25">
      <c r="A76" s="6" t="s">
        <v>5</v>
      </c>
      <c r="B76" s="7">
        <v>20.75</v>
      </c>
      <c r="C76" s="8">
        <v>30</v>
      </c>
      <c r="D76" s="9">
        <v>154.53076993732603</v>
      </c>
      <c r="E76" s="10">
        <f t="shared" si="7"/>
        <v>350.33076993732607</v>
      </c>
      <c r="F76" s="10">
        <f t="shared" si="6"/>
        <v>-9.669230062673932</v>
      </c>
      <c r="G76" s="9">
        <v>60.85066660261647</v>
      </c>
      <c r="H76" s="11">
        <v>0.0005156104379277053</v>
      </c>
    </row>
    <row r="77" spans="1:8" ht="14.25">
      <c r="A77" s="6" t="s">
        <v>5</v>
      </c>
      <c r="B77" s="7">
        <v>20.75</v>
      </c>
      <c r="C77" s="8">
        <v>35</v>
      </c>
      <c r="D77" s="9">
        <v>113.02382506500453</v>
      </c>
      <c r="E77" s="10">
        <f t="shared" si="7"/>
        <v>308.82382506500454</v>
      </c>
      <c r="F77" s="10">
        <f t="shared" si="6"/>
        <v>-51.17617493499546</v>
      </c>
      <c r="G77" s="9">
        <v>84.98240267123546</v>
      </c>
      <c r="H77" s="11">
        <v>0.0005606083167461932</v>
      </c>
    </row>
    <row r="78" spans="1:8" ht="14.25">
      <c r="A78" s="6" t="s">
        <v>5</v>
      </c>
      <c r="B78" s="7">
        <v>20.75</v>
      </c>
      <c r="C78" s="8">
        <v>40</v>
      </c>
      <c r="D78" s="9">
        <v>-173.33827287054632</v>
      </c>
      <c r="E78" s="10">
        <f t="shared" si="7"/>
        <v>22.46172712945372</v>
      </c>
      <c r="F78" s="10">
        <f t="shared" si="6"/>
        <v>22.46172712945372</v>
      </c>
      <c r="G78" s="9">
        <v>77.30064720892774</v>
      </c>
      <c r="H78" s="11">
        <v>0.0006972262261712479</v>
      </c>
    </row>
    <row r="79" spans="1:8" ht="14.25">
      <c r="A79" s="6" t="s">
        <v>5</v>
      </c>
      <c r="B79" s="7">
        <v>20.75</v>
      </c>
      <c r="C79" s="8">
        <v>50</v>
      </c>
      <c r="D79" s="9">
        <v>-116.48484468700241</v>
      </c>
      <c r="E79" s="10">
        <f t="shared" si="7"/>
        <v>79.3151553129976</v>
      </c>
      <c r="F79" s="10">
        <f t="shared" si="6"/>
        <v>79.3151553129976</v>
      </c>
      <c r="G79" s="9">
        <v>86.35584357065466</v>
      </c>
      <c r="H79" s="11">
        <v>0.0008544676986873172</v>
      </c>
    </row>
    <row r="80" spans="1:8" ht="14.25">
      <c r="A80" s="6" t="s">
        <v>5</v>
      </c>
      <c r="B80" s="7">
        <v>20.75</v>
      </c>
      <c r="C80" s="8">
        <v>60</v>
      </c>
      <c r="D80" s="9">
        <v>-88.39937191442769</v>
      </c>
      <c r="E80" s="10">
        <f t="shared" si="7"/>
        <v>107.40062808557232</v>
      </c>
      <c r="F80" s="10">
        <f t="shared" si="6"/>
        <v>107.40062808557232</v>
      </c>
      <c r="G80" s="9">
        <v>80.93092130595234</v>
      </c>
      <c r="H80" s="11">
        <v>0.0007391298493285804</v>
      </c>
    </row>
    <row r="81" spans="1:8" ht="14.25">
      <c r="A81" s="6" t="s">
        <v>65</v>
      </c>
      <c r="B81" s="7">
        <v>23.75</v>
      </c>
      <c r="C81" s="8">
        <v>0</v>
      </c>
      <c r="D81" s="9">
        <v>-55.07187039629822</v>
      </c>
      <c r="E81" s="10">
        <f t="shared" si="7"/>
        <v>140.7281296037018</v>
      </c>
      <c r="F81" s="10">
        <f t="shared" si="6"/>
        <v>140.7281296037018</v>
      </c>
      <c r="G81" s="9">
        <v>28.880483131963228</v>
      </c>
      <c r="H81" s="11">
        <v>0.001652870000514257</v>
      </c>
    </row>
    <row r="82" spans="1:8" ht="14.25">
      <c r="A82" s="6" t="s">
        <v>65</v>
      </c>
      <c r="B82" s="7">
        <v>23.75</v>
      </c>
      <c r="C82" s="8">
        <v>5</v>
      </c>
      <c r="D82" s="9">
        <v>-27.3640672390751</v>
      </c>
      <c r="E82" s="10">
        <f t="shared" si="7"/>
        <v>168.4359327609249</v>
      </c>
      <c r="F82" s="10">
        <f t="shared" si="6"/>
        <v>168.4359327609249</v>
      </c>
      <c r="G82" s="9">
        <v>-3.70927842758834</v>
      </c>
      <c r="H82" s="11">
        <v>0.0012379217961955432</v>
      </c>
    </row>
    <row r="83" spans="1:8" ht="14.25">
      <c r="A83" s="6" t="s">
        <v>65</v>
      </c>
      <c r="B83" s="7">
        <v>23.75</v>
      </c>
      <c r="C83" s="8">
        <v>10</v>
      </c>
      <c r="D83" s="9">
        <v>-25.633357264690602</v>
      </c>
      <c r="E83" s="10">
        <f t="shared" si="7"/>
        <v>170.1666427353094</v>
      </c>
      <c r="F83" s="10">
        <f t="shared" si="6"/>
        <v>170.1666427353094</v>
      </c>
      <c r="G83" s="9">
        <v>-6.348544332572492</v>
      </c>
      <c r="H83" s="11">
        <v>0.0019841482757092526</v>
      </c>
    </row>
    <row r="84" spans="1:8" ht="14.25">
      <c r="A84" s="6" t="s">
        <v>65</v>
      </c>
      <c r="B84" s="7">
        <v>23.75</v>
      </c>
      <c r="C84" s="8">
        <v>15</v>
      </c>
      <c r="D84" s="9">
        <v>-31.752930165935503</v>
      </c>
      <c r="E84" s="10">
        <f t="shared" si="7"/>
        <v>164.0470698340645</v>
      </c>
      <c r="F84" s="10">
        <f t="shared" si="6"/>
        <v>164.0470698340645</v>
      </c>
      <c r="G84" s="9">
        <v>-2.7787537532821927</v>
      </c>
      <c r="H84" s="11">
        <v>0.001914813610574408</v>
      </c>
    </row>
    <row r="85" spans="1:8" ht="14.25">
      <c r="A85" s="6" t="s">
        <v>65</v>
      </c>
      <c r="B85" s="7">
        <v>23.75</v>
      </c>
      <c r="C85" s="8">
        <v>20</v>
      </c>
      <c r="D85" s="9">
        <v>-23.27583994836848</v>
      </c>
      <c r="E85" s="10">
        <f t="shared" si="7"/>
        <v>172.52416005163153</v>
      </c>
      <c r="F85" s="10">
        <f t="shared" si="6"/>
        <v>172.52416005163153</v>
      </c>
      <c r="G85" s="9">
        <v>-2.8839774210734963</v>
      </c>
      <c r="H85" s="11">
        <v>0.0018722553618563894</v>
      </c>
    </row>
    <row r="86" spans="1:8" ht="14.25">
      <c r="A86" s="6" t="s">
        <v>65</v>
      </c>
      <c r="B86" s="7">
        <v>23.75</v>
      </c>
      <c r="C86" s="8">
        <v>25</v>
      </c>
      <c r="D86" s="9">
        <v>-25.926071809307338</v>
      </c>
      <c r="E86" s="10">
        <f t="shared" si="7"/>
        <v>169.87392819069268</v>
      </c>
      <c r="F86" s="10">
        <f t="shared" si="6"/>
        <v>169.87392819069268</v>
      </c>
      <c r="G86" s="9">
        <v>4.831293415591142</v>
      </c>
      <c r="H86" s="11">
        <v>0.0016202400403952497</v>
      </c>
    </row>
    <row r="87" spans="1:8" ht="14.25">
      <c r="A87" s="6" t="s">
        <v>65</v>
      </c>
      <c r="B87" s="7">
        <v>23.75</v>
      </c>
      <c r="C87" s="8">
        <v>30</v>
      </c>
      <c r="D87" s="9">
        <v>-21.962569815068633</v>
      </c>
      <c r="E87" s="10">
        <f t="shared" si="7"/>
        <v>173.83743018493138</v>
      </c>
      <c r="F87" s="10">
        <f t="shared" si="6"/>
        <v>173.83743018493138</v>
      </c>
      <c r="G87" s="9">
        <v>15.078987652753474</v>
      </c>
      <c r="H87" s="11">
        <v>0.001442665368857241</v>
      </c>
    </row>
    <row r="88" spans="1:8" ht="14.25">
      <c r="A88" s="6" t="s">
        <v>65</v>
      </c>
      <c r="B88" s="7">
        <v>23.75</v>
      </c>
      <c r="C88" s="8">
        <v>35</v>
      </c>
      <c r="D88" s="9">
        <v>-27.349644481028193</v>
      </c>
      <c r="E88" s="10">
        <f t="shared" si="7"/>
        <v>168.45035551897183</v>
      </c>
      <c r="F88" s="10">
        <f t="shared" si="6"/>
        <v>168.45035551897183</v>
      </c>
      <c r="G88" s="9">
        <v>21.158353887620613</v>
      </c>
      <c r="H88" s="11">
        <v>0.0010576073695374858</v>
      </c>
    </row>
    <row r="89" spans="1:8" ht="14.25">
      <c r="A89" s="6" t="s">
        <v>65</v>
      </c>
      <c r="B89" s="7">
        <v>23.75</v>
      </c>
      <c r="C89" s="8">
        <v>40</v>
      </c>
      <c r="D89" s="9">
        <v>-27.8866616991763</v>
      </c>
      <c r="E89" s="10">
        <f t="shared" si="7"/>
        <v>167.9133383008237</v>
      </c>
      <c r="F89" s="10">
        <f t="shared" si="6"/>
        <v>167.9133383008237</v>
      </c>
      <c r="G89" s="9">
        <v>31.94212200481371</v>
      </c>
      <c r="H89" s="11">
        <v>0.001062048779199901</v>
      </c>
    </row>
    <row r="90" spans="1:8" ht="14.25">
      <c r="A90" s="6" t="s">
        <v>65</v>
      </c>
      <c r="B90" s="7">
        <v>23.75</v>
      </c>
      <c r="C90" s="8">
        <v>50</v>
      </c>
      <c r="D90" s="9">
        <v>-19.2573535615125</v>
      </c>
      <c r="E90" s="10">
        <f t="shared" si="7"/>
        <v>176.5426464384875</v>
      </c>
      <c r="F90" s="10">
        <f t="shared" si="6"/>
        <v>176.5426464384875</v>
      </c>
      <c r="G90" s="9">
        <v>53.90252144989004</v>
      </c>
      <c r="H90" s="11">
        <v>0.0009588178699836585</v>
      </c>
    </row>
    <row r="91" spans="1:8" ht="14.25">
      <c r="A91" s="6" t="s">
        <v>65</v>
      </c>
      <c r="B91" s="7">
        <v>23.75</v>
      </c>
      <c r="C91" s="8">
        <v>60</v>
      </c>
      <c r="D91" s="9">
        <v>-37.0833710744238</v>
      </c>
      <c r="E91" s="10">
        <f t="shared" si="7"/>
        <v>158.7166289255762</v>
      </c>
      <c r="F91" s="10">
        <f t="shared" si="6"/>
        <v>158.7166289255762</v>
      </c>
      <c r="G91" s="9">
        <v>68.31542010024718</v>
      </c>
      <c r="H91" s="11">
        <v>0.0009050807077272171</v>
      </c>
    </row>
    <row r="92" spans="1:8" ht="14.25">
      <c r="A92" s="6" t="s">
        <v>47</v>
      </c>
      <c r="B92" s="7">
        <v>25.25</v>
      </c>
      <c r="C92" s="8">
        <v>0</v>
      </c>
      <c r="D92" s="9">
        <v>163.22707300309588</v>
      </c>
      <c r="E92" s="10">
        <f t="shared" si="7"/>
        <v>359.0270730030959</v>
      </c>
      <c r="F92" s="10">
        <f t="shared" si="6"/>
        <v>-0.972926996904107</v>
      </c>
      <c r="G92" s="9">
        <v>15.9155597804691</v>
      </c>
      <c r="H92" s="11">
        <v>0.007249278632388191</v>
      </c>
    </row>
    <row r="93" spans="1:8" ht="14.25">
      <c r="A93" s="6" t="s">
        <v>47</v>
      </c>
      <c r="B93" s="7">
        <v>25.25</v>
      </c>
      <c r="C93" s="8">
        <v>5</v>
      </c>
      <c r="D93" s="9">
        <v>159.07233546006947</v>
      </c>
      <c r="E93" s="10">
        <f t="shared" si="7"/>
        <v>354.8723354600695</v>
      </c>
      <c r="F93" s="10">
        <f t="shared" si="6"/>
        <v>-5.1276645399304925</v>
      </c>
      <c r="G93" s="9">
        <v>11.154254205140875</v>
      </c>
      <c r="H93" s="11">
        <v>0.0038551348417921777</v>
      </c>
    </row>
    <row r="94" spans="1:8" ht="14.25">
      <c r="A94" s="6" t="s">
        <v>47</v>
      </c>
      <c r="B94" s="7">
        <v>25.25</v>
      </c>
      <c r="C94" s="8">
        <v>10</v>
      </c>
      <c r="D94" s="9">
        <v>157.70026873965224</v>
      </c>
      <c r="E94" s="10">
        <f t="shared" si="7"/>
        <v>353.50026873965226</v>
      </c>
      <c r="F94" s="10">
        <f t="shared" si="6"/>
        <v>-6.499731260347744</v>
      </c>
      <c r="G94" s="9">
        <v>10.882136455690617</v>
      </c>
      <c r="H94" s="11">
        <v>0.002565558793421036</v>
      </c>
    </row>
    <row r="95" spans="1:8" ht="14.25">
      <c r="A95" s="6" t="s">
        <v>47</v>
      </c>
      <c r="B95" s="7">
        <v>25.25</v>
      </c>
      <c r="C95" s="8">
        <v>15</v>
      </c>
      <c r="D95" s="9">
        <v>154.44618186288696</v>
      </c>
      <c r="E95" s="10">
        <f t="shared" si="7"/>
        <v>350.24618186288694</v>
      </c>
      <c r="F95" s="10">
        <f t="shared" si="6"/>
        <v>-9.753818137113058</v>
      </c>
      <c r="G95" s="9">
        <v>13.802546842192926</v>
      </c>
      <c r="H95" s="11">
        <v>0.0020253870217072094</v>
      </c>
    </row>
    <row r="96" spans="1:8" ht="14.25">
      <c r="A96" s="6" t="s">
        <v>47</v>
      </c>
      <c r="B96" s="7">
        <v>25.25</v>
      </c>
      <c r="C96" s="8">
        <v>20</v>
      </c>
      <c r="D96" s="9">
        <v>151.77419935957786</v>
      </c>
      <c r="E96" s="10">
        <f t="shared" si="7"/>
        <v>347.57419935957785</v>
      </c>
      <c r="F96" s="10">
        <f t="shared" si="6"/>
        <v>-12.425800640422153</v>
      </c>
      <c r="G96" s="9">
        <v>20.34486700429669</v>
      </c>
      <c r="H96" s="11">
        <v>0.0016951420213362656</v>
      </c>
    </row>
    <row r="97" spans="1:8" ht="14.25">
      <c r="A97" s="6" t="s">
        <v>47</v>
      </c>
      <c r="B97" s="7">
        <v>25.25</v>
      </c>
      <c r="C97" s="8">
        <v>25</v>
      </c>
      <c r="D97" s="9">
        <v>156.9205621133263</v>
      </c>
      <c r="E97" s="10">
        <f t="shared" si="7"/>
        <v>352.7205621133263</v>
      </c>
      <c r="F97" s="10">
        <f t="shared" si="6"/>
        <v>-7.279437886673691</v>
      </c>
      <c r="G97" s="9">
        <v>23.453819047703035</v>
      </c>
      <c r="H97" s="11">
        <v>0.0017660872545828532</v>
      </c>
    </row>
    <row r="98" spans="1:8" ht="14.25">
      <c r="A98" s="6" t="s">
        <v>47</v>
      </c>
      <c r="B98" s="7">
        <v>25.25</v>
      </c>
      <c r="C98" s="8">
        <v>30</v>
      </c>
      <c r="D98" s="9">
        <v>151.1509931327628</v>
      </c>
      <c r="E98" s="10">
        <f t="shared" si="7"/>
        <v>346.95099313276285</v>
      </c>
      <c r="F98" s="10">
        <f t="shared" si="6"/>
        <v>-13.049006867237154</v>
      </c>
      <c r="G98" s="9">
        <v>39.18328159745464</v>
      </c>
      <c r="H98" s="11">
        <v>0.001383896225805967</v>
      </c>
    </row>
    <row r="99" spans="1:8" ht="14.25">
      <c r="A99" s="6" t="s">
        <v>47</v>
      </c>
      <c r="B99" s="7">
        <v>25.25</v>
      </c>
      <c r="C99" s="8">
        <v>35</v>
      </c>
      <c r="D99" s="9">
        <v>146.15021611641953</v>
      </c>
      <c r="E99" s="10">
        <f t="shared" si="7"/>
        <v>341.95021611641954</v>
      </c>
      <c r="F99" s="10">
        <f t="shared" si="6"/>
        <v>-18.04978388358046</v>
      </c>
      <c r="G99" s="9">
        <v>48.90558557987868</v>
      </c>
      <c r="H99" s="11">
        <v>0.0012957197468974533</v>
      </c>
    </row>
    <row r="100" spans="1:8" ht="14.25">
      <c r="A100" s="6" t="s">
        <v>47</v>
      </c>
      <c r="B100" s="7">
        <v>25.25</v>
      </c>
      <c r="C100" s="8">
        <v>40</v>
      </c>
      <c r="D100" s="9">
        <v>149.88393104210942</v>
      </c>
      <c r="E100" s="10">
        <f t="shared" si="7"/>
        <v>345.6839310421094</v>
      </c>
      <c r="F100" s="10">
        <f t="shared" si="6"/>
        <v>-14.316068957890593</v>
      </c>
      <c r="G100" s="9">
        <v>65.2702346385916</v>
      </c>
      <c r="H100" s="11">
        <v>0.0011665865160372805</v>
      </c>
    </row>
    <row r="101" spans="1:8" ht="14.25">
      <c r="A101" s="6" t="s">
        <v>47</v>
      </c>
      <c r="B101" s="7">
        <v>25.25</v>
      </c>
      <c r="C101" s="8">
        <v>50</v>
      </c>
      <c r="D101" s="9">
        <v>-174.18652201458406</v>
      </c>
      <c r="E101" s="10">
        <f t="shared" si="7"/>
        <v>21.613477985415955</v>
      </c>
      <c r="F101" s="10">
        <f t="shared" si="6"/>
        <v>21.613477985415955</v>
      </c>
      <c r="G101" s="9">
        <v>70.85367953727133</v>
      </c>
      <c r="H101" s="11">
        <v>0.0012417908191865489</v>
      </c>
    </row>
    <row r="102" spans="1:8" ht="14.25">
      <c r="A102" s="6" t="s">
        <v>47</v>
      </c>
      <c r="B102" s="7">
        <v>25.25</v>
      </c>
      <c r="C102" s="8">
        <v>60</v>
      </c>
      <c r="D102" s="9">
        <v>-145.14984296237517</v>
      </c>
      <c r="E102" s="10">
        <f t="shared" si="7"/>
        <v>50.65015703762481</v>
      </c>
      <c r="F102" s="10">
        <f t="shared" si="6"/>
        <v>50.65015703762481</v>
      </c>
      <c r="G102" s="9">
        <v>81.32389040130666</v>
      </c>
      <c r="H102" s="11">
        <v>0.0012041795816654592</v>
      </c>
    </row>
    <row r="103" spans="1:8" ht="14.25">
      <c r="A103" s="6" t="s">
        <v>6</v>
      </c>
      <c r="B103" s="7">
        <v>30.25</v>
      </c>
      <c r="C103" s="8">
        <v>0</v>
      </c>
      <c r="D103" s="9">
        <v>-125.66336153888321</v>
      </c>
      <c r="E103" s="10">
        <f>IF((D103-315)&lt;0,(D103-315)+360,(D103-315))</f>
        <v>-80.66336153888324</v>
      </c>
      <c r="F103" s="10">
        <f t="shared" si="6"/>
        <v>-80.66336153888324</v>
      </c>
      <c r="G103" s="9">
        <v>22.262585323981778</v>
      </c>
      <c r="H103" s="11">
        <v>0.00029948377602133976</v>
      </c>
    </row>
    <row r="104" spans="1:8" ht="14.25">
      <c r="A104" s="6" t="s">
        <v>6</v>
      </c>
      <c r="B104" s="7">
        <v>30.25</v>
      </c>
      <c r="C104" s="8">
        <v>5</v>
      </c>
      <c r="D104" s="9">
        <v>106.02151476175693</v>
      </c>
      <c r="E104" s="10">
        <f aca="true" t="shared" si="8" ref="E104:E135">IF((D104-315)&lt;0,(D104-315)+360,(D104-315))</f>
        <v>151.02151476175692</v>
      </c>
      <c r="F104" s="10">
        <f t="shared" si="6"/>
        <v>151.02151476175692</v>
      </c>
      <c r="G104" s="9">
        <v>7.074289648820068</v>
      </c>
      <c r="H104" s="11">
        <v>0.0013888057184862107</v>
      </c>
    </row>
    <row r="105" spans="1:8" ht="14.25">
      <c r="A105" s="6" t="s">
        <v>6</v>
      </c>
      <c r="B105" s="7">
        <v>30.25</v>
      </c>
      <c r="C105" s="8">
        <v>10</v>
      </c>
      <c r="D105" s="9">
        <v>115.07428776530847</v>
      </c>
      <c r="E105" s="10">
        <f t="shared" si="8"/>
        <v>160.07428776530847</v>
      </c>
      <c r="F105" s="10">
        <f t="shared" si="6"/>
        <v>160.07428776530847</v>
      </c>
      <c r="G105" s="9">
        <v>2.3287747431744403</v>
      </c>
      <c r="H105" s="11">
        <v>0.002317761833675108</v>
      </c>
    </row>
    <row r="106" spans="1:8" ht="14.25">
      <c r="A106" s="6" t="s">
        <v>6</v>
      </c>
      <c r="B106" s="7">
        <v>30.25</v>
      </c>
      <c r="C106" s="8">
        <v>15</v>
      </c>
      <c r="D106" s="9">
        <v>112.26904203615919</v>
      </c>
      <c r="E106" s="10">
        <f t="shared" si="8"/>
        <v>157.2690420361592</v>
      </c>
      <c r="F106" s="10">
        <f t="shared" si="6"/>
        <v>157.2690420361592</v>
      </c>
      <c r="G106" s="9">
        <v>3.6105781565276254</v>
      </c>
      <c r="H106" s="11">
        <v>0.0021668992691170484</v>
      </c>
    </row>
    <row r="107" spans="1:8" ht="14.25">
      <c r="A107" s="6" t="s">
        <v>6</v>
      </c>
      <c r="B107" s="7">
        <v>30.25</v>
      </c>
      <c r="C107" s="8">
        <v>20</v>
      </c>
      <c r="D107" s="9">
        <v>112.30752738298207</v>
      </c>
      <c r="E107" s="10">
        <f t="shared" si="8"/>
        <v>157.30752738298207</v>
      </c>
      <c r="F107" s="10">
        <f t="shared" si="6"/>
        <v>157.30752738298207</v>
      </c>
      <c r="G107" s="9">
        <v>8.291496142392676</v>
      </c>
      <c r="H107" s="11">
        <v>0.001973589314447157</v>
      </c>
    </row>
    <row r="108" spans="1:8" ht="14.25">
      <c r="A108" s="6" t="s">
        <v>6</v>
      </c>
      <c r="B108" s="7">
        <v>30.25</v>
      </c>
      <c r="C108" s="8">
        <v>25</v>
      </c>
      <c r="D108" s="9">
        <v>110.6348529529866</v>
      </c>
      <c r="E108" s="10">
        <f t="shared" si="8"/>
        <v>155.6348529529866</v>
      </c>
      <c r="F108" s="10">
        <f t="shared" si="6"/>
        <v>155.6348529529866</v>
      </c>
      <c r="G108" s="9">
        <v>12.717849514179731</v>
      </c>
      <c r="H108" s="11">
        <v>0.0016905738043634772</v>
      </c>
    </row>
    <row r="109" spans="1:8" ht="14.25">
      <c r="A109" s="6" t="s">
        <v>6</v>
      </c>
      <c r="B109" s="7">
        <v>30.25</v>
      </c>
      <c r="C109" s="8">
        <v>30</v>
      </c>
      <c r="D109" s="9">
        <v>114.62062789412239</v>
      </c>
      <c r="E109" s="10">
        <f t="shared" si="8"/>
        <v>159.62062789412238</v>
      </c>
      <c r="F109" s="10">
        <f t="shared" si="6"/>
        <v>159.62062789412238</v>
      </c>
      <c r="G109" s="9">
        <v>20.065439238309644</v>
      </c>
      <c r="H109" s="11">
        <v>0.001463275990269778</v>
      </c>
    </row>
    <row r="110" spans="1:8" ht="14.25">
      <c r="A110" s="6" t="s">
        <v>6</v>
      </c>
      <c r="B110" s="7">
        <v>30.25</v>
      </c>
      <c r="C110" s="8">
        <v>35</v>
      </c>
      <c r="D110" s="9">
        <v>96.41183331974467</v>
      </c>
      <c r="E110" s="10">
        <f t="shared" si="8"/>
        <v>141.4118333197447</v>
      </c>
      <c r="F110" s="10">
        <f t="shared" si="6"/>
        <v>141.4118333197447</v>
      </c>
      <c r="G110" s="9">
        <v>38.221437216918844</v>
      </c>
      <c r="H110" s="11">
        <v>0.001205119009683276</v>
      </c>
    </row>
    <row r="111" spans="1:8" ht="14.25">
      <c r="A111" s="6" t="s">
        <v>6</v>
      </c>
      <c r="B111" s="7">
        <v>30.25</v>
      </c>
      <c r="C111" s="8">
        <v>40</v>
      </c>
      <c r="D111" s="9">
        <v>119.62788756671729</v>
      </c>
      <c r="E111" s="10">
        <f t="shared" si="8"/>
        <v>164.62788756671728</v>
      </c>
      <c r="F111" s="10">
        <f t="shared" si="6"/>
        <v>164.62788756671728</v>
      </c>
      <c r="G111" s="9">
        <v>34.016677560271965</v>
      </c>
      <c r="H111" s="11">
        <v>0.0011586349318486822</v>
      </c>
    </row>
    <row r="112" spans="1:8" ht="14.25">
      <c r="A112" s="6" t="s">
        <v>6</v>
      </c>
      <c r="B112" s="7">
        <v>30.25</v>
      </c>
      <c r="C112" s="8">
        <v>50</v>
      </c>
      <c r="D112" s="9">
        <v>101.4514624767732</v>
      </c>
      <c r="E112" s="10">
        <f t="shared" si="8"/>
        <v>146.4514624767732</v>
      </c>
      <c r="F112" s="10">
        <f aca="true" t="shared" si="9" ref="F112:F175">IF(E112&lt;-90,E112+360,IF(E112&gt;270,E112-360,E112))</f>
        <v>146.4514624767732</v>
      </c>
      <c r="G112" s="9">
        <v>57.21155268099664</v>
      </c>
      <c r="H112" s="11">
        <v>0.001037986328667194</v>
      </c>
    </row>
    <row r="113" spans="1:8" ht="14.25">
      <c r="A113" s="6" t="s">
        <v>6</v>
      </c>
      <c r="B113" s="7">
        <v>30.25</v>
      </c>
      <c r="C113" s="8">
        <v>60</v>
      </c>
      <c r="D113" s="9">
        <v>109.97359569711683</v>
      </c>
      <c r="E113" s="10">
        <f t="shared" si="8"/>
        <v>154.97359569711682</v>
      </c>
      <c r="F113" s="10">
        <f t="shared" si="9"/>
        <v>154.97359569711682</v>
      </c>
      <c r="G113" s="9">
        <v>70.88412625346001</v>
      </c>
      <c r="H113" s="11">
        <v>0.0011630316339635823</v>
      </c>
    </row>
    <row r="114" spans="1:8" ht="14.25">
      <c r="A114" s="6" t="s">
        <v>48</v>
      </c>
      <c r="B114" s="7">
        <v>34.75</v>
      </c>
      <c r="C114" s="8">
        <v>0</v>
      </c>
      <c r="D114" s="9">
        <v>-48.96914769457366</v>
      </c>
      <c r="E114" s="10">
        <f t="shared" si="8"/>
        <v>-3.969147694573678</v>
      </c>
      <c r="F114" s="10">
        <f t="shared" si="9"/>
        <v>-3.969147694573678</v>
      </c>
      <c r="G114" s="9">
        <v>29.765552583643743</v>
      </c>
      <c r="H114" s="11">
        <v>0.003283297275605729</v>
      </c>
    </row>
    <row r="115" spans="1:8" ht="14.25">
      <c r="A115" s="6" t="s">
        <v>48</v>
      </c>
      <c r="B115" s="7">
        <v>34.75</v>
      </c>
      <c r="C115" s="8">
        <v>5</v>
      </c>
      <c r="D115" s="9">
        <v>-37.22094628426854</v>
      </c>
      <c r="E115" s="10">
        <f t="shared" si="8"/>
        <v>7.779053715731436</v>
      </c>
      <c r="F115" s="10">
        <f t="shared" si="9"/>
        <v>7.779053715731436</v>
      </c>
      <c r="G115" s="9">
        <v>12.549702628550829</v>
      </c>
      <c r="H115" s="11">
        <v>0.0021536548287968524</v>
      </c>
    </row>
    <row r="116" spans="1:8" ht="14.25">
      <c r="A116" s="6" t="s">
        <v>48</v>
      </c>
      <c r="B116" s="7">
        <v>34.75</v>
      </c>
      <c r="C116" s="8">
        <v>10</v>
      </c>
      <c r="D116" s="9">
        <v>-36.17976261753077</v>
      </c>
      <c r="E116" s="10">
        <f t="shared" si="8"/>
        <v>8.820237382469259</v>
      </c>
      <c r="F116" s="10">
        <f t="shared" si="9"/>
        <v>8.820237382469259</v>
      </c>
      <c r="G116" s="9">
        <v>9.702371113738895</v>
      </c>
      <c r="H116" s="11">
        <v>0.0012314115515943483</v>
      </c>
    </row>
    <row r="117" spans="1:8" ht="14.25">
      <c r="A117" s="6" t="s">
        <v>48</v>
      </c>
      <c r="B117" s="7">
        <v>34.75</v>
      </c>
      <c r="C117" s="8">
        <v>15</v>
      </c>
      <c r="D117" s="9">
        <v>-30.455720111204016</v>
      </c>
      <c r="E117" s="10">
        <f t="shared" si="8"/>
        <v>14.544279888795984</v>
      </c>
      <c r="F117" s="10">
        <f t="shared" si="9"/>
        <v>14.544279888795984</v>
      </c>
      <c r="G117" s="9">
        <v>10.885023326361438</v>
      </c>
      <c r="H117" s="11">
        <v>0.0011110536834014818</v>
      </c>
    </row>
    <row r="118" spans="1:8" ht="14.25">
      <c r="A118" s="6" t="s">
        <v>48</v>
      </c>
      <c r="B118" s="7">
        <v>34.75</v>
      </c>
      <c r="C118" s="8">
        <v>20</v>
      </c>
      <c r="D118" s="9">
        <v>-24.33697194523638</v>
      </c>
      <c r="E118" s="10">
        <f t="shared" si="8"/>
        <v>20.66302805476363</v>
      </c>
      <c r="F118" s="10">
        <f t="shared" si="9"/>
        <v>20.66302805476363</v>
      </c>
      <c r="G118" s="9">
        <v>18.043671823988113</v>
      </c>
      <c r="H118" s="11">
        <v>0.0011173822261428719</v>
      </c>
    </row>
    <row r="119" spans="1:8" ht="14.25">
      <c r="A119" s="6" t="s">
        <v>48</v>
      </c>
      <c r="B119" s="7">
        <v>34.75</v>
      </c>
      <c r="C119" s="8">
        <v>25</v>
      </c>
      <c r="D119" s="9">
        <v>-29.95351175476604</v>
      </c>
      <c r="E119" s="10">
        <f t="shared" si="8"/>
        <v>15.046488245233945</v>
      </c>
      <c r="F119" s="10">
        <f t="shared" si="9"/>
        <v>15.046488245233945</v>
      </c>
      <c r="G119" s="9">
        <v>25.046368580498136</v>
      </c>
      <c r="H119" s="11">
        <v>0.0009632891794783122</v>
      </c>
    </row>
    <row r="120" spans="1:8" ht="14.25">
      <c r="A120" s="6" t="s">
        <v>48</v>
      </c>
      <c r="B120" s="7">
        <v>34.75</v>
      </c>
      <c r="C120" s="8">
        <v>30</v>
      </c>
      <c r="D120" s="9">
        <v>-31.13748648916429</v>
      </c>
      <c r="E120" s="10">
        <f t="shared" si="8"/>
        <v>13.862513510835697</v>
      </c>
      <c r="F120" s="10">
        <f t="shared" si="9"/>
        <v>13.862513510835697</v>
      </c>
      <c r="G120" s="9">
        <v>38.564205006513845</v>
      </c>
      <c r="H120" s="11">
        <v>0.0008441568902165048</v>
      </c>
    </row>
    <row r="121" spans="1:8" ht="14.25">
      <c r="A121" s="6" t="s">
        <v>48</v>
      </c>
      <c r="B121" s="7">
        <v>34.75</v>
      </c>
      <c r="C121" s="8">
        <v>35</v>
      </c>
      <c r="D121" s="9">
        <v>-35.076800481330096</v>
      </c>
      <c r="E121" s="10">
        <f t="shared" si="8"/>
        <v>9.92319951866989</v>
      </c>
      <c r="F121" s="10">
        <f t="shared" si="9"/>
        <v>9.92319951866989</v>
      </c>
      <c r="G121" s="9">
        <v>51.61331659049296</v>
      </c>
      <c r="H121" s="11">
        <v>0.0007542887039456445</v>
      </c>
    </row>
    <row r="122" spans="1:8" ht="14.25">
      <c r="A122" s="6" t="s">
        <v>48</v>
      </c>
      <c r="B122" s="7">
        <v>34.75</v>
      </c>
      <c r="C122" s="8">
        <v>40</v>
      </c>
      <c r="D122" s="9">
        <v>-41.53000483817167</v>
      </c>
      <c r="E122" s="10">
        <f t="shared" si="8"/>
        <v>3.469995161828308</v>
      </c>
      <c r="F122" s="10">
        <f t="shared" si="9"/>
        <v>3.469995161828308</v>
      </c>
      <c r="G122" s="9">
        <v>67.0049987737432</v>
      </c>
      <c r="H122" s="11">
        <v>0.0007105620110869987</v>
      </c>
    </row>
    <row r="123" spans="1:8" ht="14.25">
      <c r="A123" s="6" t="s">
        <v>48</v>
      </c>
      <c r="B123" s="7">
        <v>34.75</v>
      </c>
      <c r="C123" s="8">
        <v>50</v>
      </c>
      <c r="D123" s="9">
        <v>-49.654255471725975</v>
      </c>
      <c r="E123" s="10">
        <f t="shared" si="8"/>
        <v>-4.654255471725946</v>
      </c>
      <c r="F123" s="10">
        <f t="shared" si="9"/>
        <v>-4.654255471725946</v>
      </c>
      <c r="G123" s="9">
        <v>75.70804199184442</v>
      </c>
      <c r="H123" s="11">
        <v>0.0007575457450213815</v>
      </c>
    </row>
    <row r="124" spans="1:8" ht="14.25">
      <c r="A124" s="6" t="s">
        <v>48</v>
      </c>
      <c r="B124" s="7">
        <v>34.75</v>
      </c>
      <c r="C124" s="8">
        <v>60</v>
      </c>
      <c r="D124" s="9">
        <v>-34.288871877917565</v>
      </c>
      <c r="E124" s="10">
        <f t="shared" si="8"/>
        <v>10.711128122082414</v>
      </c>
      <c r="F124" s="10">
        <f t="shared" si="9"/>
        <v>10.711128122082414</v>
      </c>
      <c r="G124" s="9">
        <v>79.40366394282024</v>
      </c>
      <c r="H124" s="11">
        <v>0.0008915942584247613</v>
      </c>
    </row>
    <row r="125" spans="1:8" ht="14.25">
      <c r="A125" s="6" t="s">
        <v>53</v>
      </c>
      <c r="B125" s="7">
        <v>37.5</v>
      </c>
      <c r="C125" s="8">
        <v>0</v>
      </c>
      <c r="D125" s="9">
        <v>179.65535975741477</v>
      </c>
      <c r="E125" s="10">
        <f t="shared" si="8"/>
        <v>224.65535975741477</v>
      </c>
      <c r="F125" s="10">
        <f t="shared" si="9"/>
        <v>224.65535975741477</v>
      </c>
      <c r="G125" s="9">
        <v>64.48218496048084</v>
      </c>
      <c r="H125" s="11">
        <v>0.0017586542972285399</v>
      </c>
    </row>
    <row r="126" spans="1:8" ht="14.25">
      <c r="A126" s="6" t="s">
        <v>53</v>
      </c>
      <c r="B126" s="7">
        <v>37.5</v>
      </c>
      <c r="C126" s="8">
        <v>5</v>
      </c>
      <c r="D126" s="9">
        <v>150.55714437764888</v>
      </c>
      <c r="E126" s="10">
        <f t="shared" si="8"/>
        <v>195.55714437764888</v>
      </c>
      <c r="F126" s="10">
        <f t="shared" si="9"/>
        <v>195.55714437764888</v>
      </c>
      <c r="G126" s="9">
        <v>16.327377545938198</v>
      </c>
      <c r="H126" s="11">
        <v>0.0014078775599106622</v>
      </c>
    </row>
    <row r="127" spans="1:8" ht="14.25">
      <c r="A127" s="6" t="s">
        <v>53</v>
      </c>
      <c r="B127" s="7">
        <v>37.5</v>
      </c>
      <c r="C127" s="8">
        <v>10</v>
      </c>
      <c r="D127" s="9">
        <v>149.99450590291383</v>
      </c>
      <c r="E127" s="10">
        <f t="shared" si="8"/>
        <v>194.99450590291383</v>
      </c>
      <c r="F127" s="10">
        <f t="shared" si="9"/>
        <v>194.99450590291383</v>
      </c>
      <c r="G127" s="9">
        <v>7.157648924584093</v>
      </c>
      <c r="H127" s="11">
        <v>0.0019290551025048506</v>
      </c>
    </row>
    <row r="128" spans="1:8" ht="14.25">
      <c r="A128" s="6" t="s">
        <v>53</v>
      </c>
      <c r="B128" s="7">
        <v>37.5</v>
      </c>
      <c r="C128" s="8">
        <v>15</v>
      </c>
      <c r="D128" s="9">
        <v>153.93975105586335</v>
      </c>
      <c r="E128" s="10">
        <f t="shared" si="8"/>
        <v>198.93975105586335</v>
      </c>
      <c r="F128" s="10">
        <f t="shared" si="9"/>
        <v>198.93975105586335</v>
      </c>
      <c r="G128" s="9">
        <v>8.13846081491385</v>
      </c>
      <c r="H128" s="11">
        <v>0.002053109290052529</v>
      </c>
    </row>
    <row r="129" spans="1:8" ht="14.25">
      <c r="A129" s="6" t="s">
        <v>53</v>
      </c>
      <c r="B129" s="7">
        <v>37.5</v>
      </c>
      <c r="C129" s="8">
        <v>20</v>
      </c>
      <c r="D129" s="9">
        <v>153.55155270990304</v>
      </c>
      <c r="E129" s="10">
        <f t="shared" si="8"/>
        <v>198.55155270990304</v>
      </c>
      <c r="F129" s="10">
        <f t="shared" si="9"/>
        <v>198.55155270990304</v>
      </c>
      <c r="G129" s="9">
        <v>12.322004345697957</v>
      </c>
      <c r="H129" s="11">
        <v>0.0018399235730323148</v>
      </c>
    </row>
    <row r="130" spans="1:8" ht="14.25">
      <c r="A130" s="6" t="s">
        <v>53</v>
      </c>
      <c r="B130" s="7">
        <v>37.5</v>
      </c>
      <c r="C130" s="8">
        <v>25</v>
      </c>
      <c r="D130" s="9">
        <v>148.14987757363156</v>
      </c>
      <c r="E130" s="10">
        <f t="shared" si="8"/>
        <v>193.14987757363156</v>
      </c>
      <c r="F130" s="10">
        <f t="shared" si="9"/>
        <v>193.14987757363156</v>
      </c>
      <c r="G130" s="9">
        <v>19.39109744614578</v>
      </c>
      <c r="H130" s="11">
        <v>0.0014597250914127633</v>
      </c>
    </row>
    <row r="131" spans="1:8" ht="14.25">
      <c r="A131" s="6" t="s">
        <v>53</v>
      </c>
      <c r="B131" s="7">
        <v>37.5</v>
      </c>
      <c r="C131" s="8">
        <v>30</v>
      </c>
      <c r="D131" s="9">
        <v>151.49352638760422</v>
      </c>
      <c r="E131" s="10">
        <f t="shared" si="8"/>
        <v>196.49352638760422</v>
      </c>
      <c r="F131" s="10">
        <f t="shared" si="9"/>
        <v>196.49352638760422</v>
      </c>
      <c r="G131" s="9">
        <v>26.177213894318683</v>
      </c>
      <c r="H131" s="11">
        <v>0.0013612181384333667</v>
      </c>
    </row>
    <row r="132" spans="1:8" ht="14.25">
      <c r="A132" s="6" t="s">
        <v>53</v>
      </c>
      <c r="B132" s="7">
        <v>37.5</v>
      </c>
      <c r="C132" s="8">
        <v>35</v>
      </c>
      <c r="D132" s="9">
        <v>154.69498650406928</v>
      </c>
      <c r="E132" s="10">
        <f t="shared" si="8"/>
        <v>199.69498650406928</v>
      </c>
      <c r="F132" s="10">
        <f t="shared" si="9"/>
        <v>199.69498650406928</v>
      </c>
      <c r="G132" s="9">
        <v>30.772759311174052</v>
      </c>
      <c r="H132" s="11">
        <v>0.0011851430871418016</v>
      </c>
    </row>
    <row r="133" spans="1:8" ht="14.25">
      <c r="A133" s="6" t="s">
        <v>53</v>
      </c>
      <c r="B133" s="7">
        <v>37.5</v>
      </c>
      <c r="C133" s="8">
        <v>40</v>
      </c>
      <c r="D133" s="9">
        <v>153.62387259775844</v>
      </c>
      <c r="E133" s="10">
        <f t="shared" si="8"/>
        <v>198.62387259775844</v>
      </c>
      <c r="F133" s="10">
        <f t="shared" si="9"/>
        <v>198.62387259775844</v>
      </c>
      <c r="G133" s="9">
        <v>48.738599478402264</v>
      </c>
      <c r="H133" s="11">
        <v>0.000985089171242888</v>
      </c>
    </row>
    <row r="134" spans="1:8" ht="14.25">
      <c r="A134" s="6" t="s">
        <v>53</v>
      </c>
      <c r="B134" s="7">
        <v>37.5</v>
      </c>
      <c r="C134" s="8">
        <v>50</v>
      </c>
      <c r="D134" s="9">
        <v>162.5371126845169</v>
      </c>
      <c r="E134" s="10">
        <f t="shared" si="8"/>
        <v>207.5371126845169</v>
      </c>
      <c r="F134" s="10">
        <f t="shared" si="9"/>
        <v>207.5371126845169</v>
      </c>
      <c r="G134" s="9">
        <v>55.96415291175207</v>
      </c>
      <c r="H134" s="11">
        <v>0.001023739283313872</v>
      </c>
    </row>
    <row r="135" spans="1:8" ht="14.25">
      <c r="A135" s="6" t="s">
        <v>53</v>
      </c>
      <c r="B135" s="7">
        <v>37.5</v>
      </c>
      <c r="C135" s="8">
        <v>60</v>
      </c>
      <c r="D135" s="9">
        <v>169.19215534340645</v>
      </c>
      <c r="E135" s="10">
        <f t="shared" si="8"/>
        <v>214.19215534340645</v>
      </c>
      <c r="F135" s="10">
        <f t="shared" si="9"/>
        <v>214.19215534340645</v>
      </c>
      <c r="G135" s="9">
        <v>55.21802042384832</v>
      </c>
      <c r="H135" s="11">
        <v>0.00102160077177927</v>
      </c>
    </row>
    <row r="136" spans="1:8" ht="14.25">
      <c r="A136" s="6" t="s">
        <v>7</v>
      </c>
      <c r="B136" s="7">
        <v>40</v>
      </c>
      <c r="C136" s="8">
        <v>0</v>
      </c>
      <c r="D136" s="9">
        <v>-71.95404335121448</v>
      </c>
      <c r="E136" s="10">
        <f>IF((D136-87.6)&lt;0,(D136-87.6)+360,(D136-87.6))</f>
        <v>200.4459566487855</v>
      </c>
      <c r="F136" s="10">
        <f t="shared" si="9"/>
        <v>200.4459566487855</v>
      </c>
      <c r="G136" s="9">
        <v>3.7762415628233548</v>
      </c>
      <c r="H136" s="11">
        <v>0.0013588491516485558</v>
      </c>
    </row>
    <row r="137" spans="1:8" ht="14.25">
      <c r="A137" s="6" t="s">
        <v>7</v>
      </c>
      <c r="B137" s="7">
        <v>40</v>
      </c>
      <c r="C137" s="8">
        <v>5</v>
      </c>
      <c r="D137" s="9">
        <v>-89.43901069343863</v>
      </c>
      <c r="E137" s="10">
        <f aca="true" t="shared" si="10" ref="E137:E168">IF((D137-87.6)&lt;0,(D137-87.6)+360,(D137-87.6))</f>
        <v>182.96098930656137</v>
      </c>
      <c r="F137" s="10">
        <f t="shared" si="9"/>
        <v>182.96098930656137</v>
      </c>
      <c r="G137" s="9">
        <v>12.926344691657302</v>
      </c>
      <c r="H137" s="11">
        <v>0.0005622751987563474</v>
      </c>
    </row>
    <row r="138" spans="1:8" ht="14.25">
      <c r="A138" s="6" t="s">
        <v>7</v>
      </c>
      <c r="B138" s="7">
        <v>40</v>
      </c>
      <c r="C138" s="8">
        <v>10</v>
      </c>
      <c r="D138" s="9">
        <v>-84.32751185490073</v>
      </c>
      <c r="E138" s="10">
        <f t="shared" si="10"/>
        <v>188.07248814509927</v>
      </c>
      <c r="F138" s="10">
        <f t="shared" si="9"/>
        <v>188.07248814509927</v>
      </c>
      <c r="G138" s="9">
        <v>16.558782759798245</v>
      </c>
      <c r="H138" s="11">
        <v>0.0004308086821966336</v>
      </c>
    </row>
    <row r="139" spans="1:8" ht="14.25">
      <c r="A139" s="6" t="s">
        <v>7</v>
      </c>
      <c r="B139" s="7">
        <v>40</v>
      </c>
      <c r="C139" s="8">
        <v>15</v>
      </c>
      <c r="D139" s="9">
        <v>-81.80873152139891</v>
      </c>
      <c r="E139" s="10">
        <f t="shared" si="10"/>
        <v>190.59126847860108</v>
      </c>
      <c r="F139" s="10">
        <f t="shared" si="9"/>
        <v>190.59126847860108</v>
      </c>
      <c r="G139" s="9">
        <v>15.861283692310014</v>
      </c>
      <c r="H139" s="11">
        <v>0.0003598523966322859</v>
      </c>
    </row>
    <row r="140" spans="1:8" ht="14.25">
      <c r="A140" s="6" t="s">
        <v>7</v>
      </c>
      <c r="B140" s="7">
        <v>40</v>
      </c>
      <c r="C140" s="8">
        <v>20</v>
      </c>
      <c r="D140" s="9">
        <v>-72.90442271602984</v>
      </c>
      <c r="E140" s="10">
        <f t="shared" si="10"/>
        <v>199.49557728397016</v>
      </c>
      <c r="F140" s="10">
        <f t="shared" si="9"/>
        <v>199.49557728397016</v>
      </c>
      <c r="G140" s="9">
        <v>19.442460805890153</v>
      </c>
      <c r="H140" s="11">
        <v>0.0003298082833647451</v>
      </c>
    </row>
    <row r="141" spans="1:8" ht="14.25">
      <c r="A141" s="6" t="s">
        <v>7</v>
      </c>
      <c r="B141" s="7">
        <v>40</v>
      </c>
      <c r="C141" s="8">
        <v>25</v>
      </c>
      <c r="D141" s="9">
        <v>-77.17505275625376</v>
      </c>
      <c r="E141" s="10">
        <f t="shared" si="10"/>
        <v>195.22494724374624</v>
      </c>
      <c r="F141" s="10">
        <f t="shared" si="9"/>
        <v>195.22494724374624</v>
      </c>
      <c r="G141" s="9">
        <v>28.482378715797765</v>
      </c>
      <c r="H141" s="11">
        <v>0.00030959021449167285</v>
      </c>
    </row>
    <row r="142" spans="1:8" ht="14.25">
      <c r="A142" s="6" t="s">
        <v>7</v>
      </c>
      <c r="B142" s="7">
        <v>40</v>
      </c>
      <c r="C142" s="8">
        <v>30</v>
      </c>
      <c r="D142" s="9">
        <v>-88.0107506914007</v>
      </c>
      <c r="E142" s="10">
        <f t="shared" si="10"/>
        <v>184.3892493085993</v>
      </c>
      <c r="F142" s="10">
        <f t="shared" si="9"/>
        <v>184.3892493085993</v>
      </c>
      <c r="G142" s="9">
        <v>33.45326606336888</v>
      </c>
      <c r="H142" s="11">
        <v>0.00026626436954643403</v>
      </c>
    </row>
    <row r="143" spans="1:8" ht="14.25">
      <c r="A143" s="6" t="s">
        <v>7</v>
      </c>
      <c r="B143" s="7">
        <v>40</v>
      </c>
      <c r="C143" s="8">
        <v>35</v>
      </c>
      <c r="D143" s="9">
        <v>-75.7779273298863</v>
      </c>
      <c r="E143" s="10">
        <f t="shared" si="10"/>
        <v>196.6220726701137</v>
      </c>
      <c r="F143" s="10">
        <f t="shared" si="9"/>
        <v>196.6220726701137</v>
      </c>
      <c r="G143" s="9">
        <v>50.583932453190364</v>
      </c>
      <c r="H143" s="11">
        <v>0.00024473321214947514</v>
      </c>
    </row>
    <row r="144" spans="1:8" ht="14.25">
      <c r="A144" s="6" t="s">
        <v>7</v>
      </c>
      <c r="B144" s="7">
        <v>40</v>
      </c>
      <c r="C144" s="8">
        <v>40</v>
      </c>
      <c r="D144" s="9">
        <v>-127.51821360869089</v>
      </c>
      <c r="E144" s="10">
        <f t="shared" si="10"/>
        <v>144.8817863913091</v>
      </c>
      <c r="F144" s="10">
        <f t="shared" si="9"/>
        <v>144.8817863913091</v>
      </c>
      <c r="G144" s="9">
        <v>42.71525454271215</v>
      </c>
      <c r="H144" s="11">
        <v>0.00025765258585933113</v>
      </c>
    </row>
    <row r="145" spans="1:8" ht="14.25">
      <c r="A145" s="6" t="s">
        <v>7</v>
      </c>
      <c r="B145" s="7">
        <v>40</v>
      </c>
      <c r="C145" s="8">
        <v>50</v>
      </c>
      <c r="D145" s="9">
        <v>-140.2858638884643</v>
      </c>
      <c r="E145" s="10">
        <f t="shared" si="10"/>
        <v>132.11413611153571</v>
      </c>
      <c r="F145" s="10">
        <f t="shared" si="9"/>
        <v>132.11413611153571</v>
      </c>
      <c r="G145" s="9">
        <v>70.18116016097744</v>
      </c>
      <c r="H145" s="11">
        <v>0.00019853963453678462</v>
      </c>
    </row>
    <row r="146" spans="1:8" ht="14.25">
      <c r="A146" s="6" t="s">
        <v>7</v>
      </c>
      <c r="B146" s="7">
        <v>40</v>
      </c>
      <c r="C146" s="8">
        <v>60</v>
      </c>
      <c r="D146" s="9">
        <v>-141.96419096770572</v>
      </c>
      <c r="E146" s="10">
        <f t="shared" si="10"/>
        <v>130.4358090322943</v>
      </c>
      <c r="F146" s="10">
        <f t="shared" si="9"/>
        <v>130.4358090322943</v>
      </c>
      <c r="G146" s="9">
        <v>60.789581299008084</v>
      </c>
      <c r="H146" s="11">
        <v>0.0003195569921328588</v>
      </c>
    </row>
    <row r="147" spans="1:8" ht="14.25">
      <c r="A147" s="6" t="s">
        <v>66</v>
      </c>
      <c r="B147" s="7">
        <v>42.75</v>
      </c>
      <c r="C147" s="8">
        <v>0</v>
      </c>
      <c r="D147" s="9">
        <v>-149.50471953464745</v>
      </c>
      <c r="E147" s="10">
        <f t="shared" si="10"/>
        <v>122.89528046535256</v>
      </c>
      <c r="F147" s="10">
        <f t="shared" si="9"/>
        <v>122.89528046535256</v>
      </c>
      <c r="G147" s="9">
        <v>11.517496670428597</v>
      </c>
      <c r="H147" s="11">
        <v>0.0006670100075711009</v>
      </c>
    </row>
    <row r="148" spans="1:8" ht="14.25">
      <c r="A148" s="6" t="s">
        <v>66</v>
      </c>
      <c r="B148" s="7">
        <v>42.75</v>
      </c>
      <c r="C148" s="8">
        <v>5</v>
      </c>
      <c r="D148" s="9">
        <v>49.482919303861344</v>
      </c>
      <c r="E148" s="10">
        <f t="shared" si="10"/>
        <v>321.88291930386134</v>
      </c>
      <c r="F148" s="10">
        <f t="shared" si="9"/>
        <v>-38.11708069613866</v>
      </c>
      <c r="G148" s="9">
        <v>21.980347619321627</v>
      </c>
      <c r="H148" s="11">
        <v>0.0004607675033029131</v>
      </c>
    </row>
    <row r="149" spans="1:8" ht="14.25">
      <c r="A149" s="6" t="s">
        <v>66</v>
      </c>
      <c r="B149" s="7">
        <v>42.75</v>
      </c>
      <c r="C149" s="8">
        <v>10</v>
      </c>
      <c r="D149" s="9">
        <v>81.66225559620668</v>
      </c>
      <c r="E149" s="10">
        <f t="shared" si="10"/>
        <v>354.0622555962067</v>
      </c>
      <c r="F149" s="10">
        <f t="shared" si="9"/>
        <v>-5.937744403793317</v>
      </c>
      <c r="G149" s="9">
        <v>4.741733596631919</v>
      </c>
      <c r="H149" s="11">
        <v>0.0009154965862530564</v>
      </c>
    </row>
    <row r="150" spans="1:8" ht="14.25">
      <c r="A150" s="6" t="s">
        <v>66</v>
      </c>
      <c r="B150" s="7">
        <v>42.75</v>
      </c>
      <c r="C150" s="8">
        <v>15</v>
      </c>
      <c r="D150" s="9">
        <v>88.13796373414709</v>
      </c>
      <c r="E150" s="10">
        <f t="shared" si="10"/>
        <v>0.5379637341470982</v>
      </c>
      <c r="F150" s="10">
        <f t="shared" si="9"/>
        <v>0.5379637341470982</v>
      </c>
      <c r="G150" s="9">
        <v>4.961301244006423</v>
      </c>
      <c r="H150" s="11">
        <v>0.0009039824631097664</v>
      </c>
    </row>
    <row r="151" spans="1:8" ht="14.25">
      <c r="A151" s="6" t="s">
        <v>66</v>
      </c>
      <c r="B151" s="7">
        <v>42.75</v>
      </c>
      <c r="C151" s="8">
        <v>20</v>
      </c>
      <c r="D151" s="9">
        <v>81.62404899719196</v>
      </c>
      <c r="E151" s="10">
        <f t="shared" si="10"/>
        <v>354.024048997192</v>
      </c>
      <c r="F151" s="10">
        <f t="shared" si="9"/>
        <v>-5.975951002808017</v>
      </c>
      <c r="G151" s="9">
        <v>10.657890187496177</v>
      </c>
      <c r="H151" s="11">
        <v>0.0008444700628204649</v>
      </c>
    </row>
    <row r="152" spans="1:8" ht="14.25">
      <c r="A152" s="6" t="s">
        <v>66</v>
      </c>
      <c r="B152" s="7">
        <v>42.75</v>
      </c>
      <c r="C152" s="8">
        <v>25</v>
      </c>
      <c r="D152" s="9">
        <v>74.34378668617104</v>
      </c>
      <c r="E152" s="10">
        <f t="shared" si="10"/>
        <v>346.74378668617106</v>
      </c>
      <c r="F152" s="10">
        <f t="shared" si="9"/>
        <v>-13.256213313828937</v>
      </c>
      <c r="G152" s="9">
        <v>17.15450193062364</v>
      </c>
      <c r="H152" s="11">
        <v>0.0007673181103036732</v>
      </c>
    </row>
    <row r="153" spans="1:8" ht="14.25">
      <c r="A153" s="6" t="s">
        <v>66</v>
      </c>
      <c r="B153" s="7">
        <v>42.75</v>
      </c>
      <c r="C153" s="8">
        <v>30</v>
      </c>
      <c r="D153" s="9">
        <v>80.12987277747997</v>
      </c>
      <c r="E153" s="10">
        <f t="shared" si="10"/>
        <v>352.52987277747997</v>
      </c>
      <c r="F153" s="10">
        <f t="shared" si="9"/>
        <v>-7.470127222520034</v>
      </c>
      <c r="G153" s="9">
        <v>33.755053034094786</v>
      </c>
      <c r="H153" s="11">
        <v>0.0006320238824799265</v>
      </c>
    </row>
    <row r="154" spans="1:8" ht="14.25">
      <c r="A154" s="6" t="s">
        <v>66</v>
      </c>
      <c r="B154" s="7">
        <v>42.75</v>
      </c>
      <c r="C154" s="8">
        <v>35</v>
      </c>
      <c r="D154" s="9">
        <v>56.61068133307526</v>
      </c>
      <c r="E154" s="10">
        <f t="shared" si="10"/>
        <v>329.01068133307524</v>
      </c>
      <c r="F154" s="10">
        <f t="shared" si="9"/>
        <v>-30.98931866692476</v>
      </c>
      <c r="G154" s="9">
        <v>40.55234654222039</v>
      </c>
      <c r="H154" s="11">
        <v>0.0006043136707042131</v>
      </c>
    </row>
    <row r="155" spans="1:8" ht="14.25">
      <c r="A155" s="6" t="s">
        <v>66</v>
      </c>
      <c r="B155" s="7">
        <v>42.75</v>
      </c>
      <c r="C155" s="8">
        <v>40</v>
      </c>
      <c r="D155" s="9">
        <v>86.84783995909173</v>
      </c>
      <c r="E155" s="10">
        <f t="shared" si="10"/>
        <v>359.2478399590917</v>
      </c>
      <c r="F155" s="10">
        <f t="shared" si="9"/>
        <v>-0.7521600409082794</v>
      </c>
      <c r="G155" s="9">
        <v>59.39246250484923</v>
      </c>
      <c r="H155" s="11">
        <v>0.0005184070322594013</v>
      </c>
    </row>
    <row r="156" spans="1:8" ht="14.25">
      <c r="A156" s="6" t="s">
        <v>66</v>
      </c>
      <c r="B156" s="7">
        <v>42.75</v>
      </c>
      <c r="C156" s="8">
        <v>50</v>
      </c>
      <c r="D156" s="9">
        <v>46.70879199750646</v>
      </c>
      <c r="E156" s="10">
        <f t="shared" si="10"/>
        <v>319.10879199750644</v>
      </c>
      <c r="F156" s="10">
        <f t="shared" si="9"/>
        <v>-40.891208002493556</v>
      </c>
      <c r="G156" s="9">
        <v>69.46648509567233</v>
      </c>
      <c r="H156" s="11">
        <v>0.0005563889615188281</v>
      </c>
    </row>
    <row r="157" spans="1:8" ht="14.25">
      <c r="A157" s="6" t="s">
        <v>66</v>
      </c>
      <c r="B157" s="7">
        <v>42.75</v>
      </c>
      <c r="C157" s="8">
        <v>60</v>
      </c>
      <c r="D157" s="9">
        <v>33.90989257388852</v>
      </c>
      <c r="E157" s="10">
        <f t="shared" si="10"/>
        <v>306.30989257388853</v>
      </c>
      <c r="F157" s="10">
        <f t="shared" si="9"/>
        <v>-53.69010742611147</v>
      </c>
      <c r="G157" s="9">
        <v>78.17062821997003</v>
      </c>
      <c r="H157" s="11">
        <v>0.0006037113632655922</v>
      </c>
    </row>
    <row r="158" spans="1:8" ht="14.25">
      <c r="A158" s="6" t="s">
        <v>49</v>
      </c>
      <c r="B158" s="7">
        <v>44.25</v>
      </c>
      <c r="C158" s="8">
        <v>0</v>
      </c>
      <c r="D158" s="9">
        <v>-107.3288801748999</v>
      </c>
      <c r="E158" s="10">
        <f t="shared" si="10"/>
        <v>165.0711198251001</v>
      </c>
      <c r="F158" s="10">
        <f t="shared" si="9"/>
        <v>165.0711198251001</v>
      </c>
      <c r="G158" s="9">
        <v>11.373452377129489</v>
      </c>
      <c r="H158" s="11">
        <v>0.002817501105110697</v>
      </c>
    </row>
    <row r="159" spans="1:8" ht="14.25">
      <c r="A159" s="6" t="s">
        <v>49</v>
      </c>
      <c r="B159" s="7">
        <v>44.25</v>
      </c>
      <c r="C159" s="8">
        <v>5</v>
      </c>
      <c r="D159" s="9">
        <v>-88.79824073154724</v>
      </c>
      <c r="E159" s="10">
        <f t="shared" si="10"/>
        <v>183.60175926845278</v>
      </c>
      <c r="F159" s="10">
        <f t="shared" si="9"/>
        <v>183.60175926845278</v>
      </c>
      <c r="G159" s="9">
        <v>5.096310041566836</v>
      </c>
      <c r="H159" s="11">
        <v>0.0016730805978197821</v>
      </c>
    </row>
    <row r="160" spans="1:8" ht="14.25">
      <c r="A160" s="6" t="s">
        <v>49</v>
      </c>
      <c r="B160" s="7">
        <v>44.25</v>
      </c>
      <c r="C160" s="8">
        <v>10</v>
      </c>
      <c r="D160" s="9">
        <v>-89.16841382512716</v>
      </c>
      <c r="E160" s="10">
        <f t="shared" si="10"/>
        <v>183.23158617487286</v>
      </c>
      <c r="F160" s="10">
        <f t="shared" si="9"/>
        <v>183.23158617487286</v>
      </c>
      <c r="G160" s="9">
        <v>3.892798415606796</v>
      </c>
      <c r="H160" s="11">
        <v>0.001057049881417618</v>
      </c>
    </row>
    <row r="161" spans="1:8" ht="14.25">
      <c r="A161" s="6" t="s">
        <v>49</v>
      </c>
      <c r="B161" s="7">
        <v>44.25</v>
      </c>
      <c r="C161" s="8">
        <v>15</v>
      </c>
      <c r="D161" s="9">
        <v>-76.56649926291628</v>
      </c>
      <c r="E161" s="10">
        <f t="shared" si="10"/>
        <v>195.83350073708374</v>
      </c>
      <c r="F161" s="10">
        <f t="shared" si="9"/>
        <v>195.83350073708374</v>
      </c>
      <c r="G161" s="9">
        <v>8.572877908805188</v>
      </c>
      <c r="H161" s="11">
        <v>0.0008235207657369667</v>
      </c>
    </row>
    <row r="162" spans="1:8" ht="14.25">
      <c r="A162" s="6" t="s">
        <v>49</v>
      </c>
      <c r="B162" s="7">
        <v>44.25</v>
      </c>
      <c r="C162" s="8">
        <v>20</v>
      </c>
      <c r="D162" s="9">
        <v>-56.60120598754799</v>
      </c>
      <c r="E162" s="10">
        <f t="shared" si="10"/>
        <v>215.79879401245202</v>
      </c>
      <c r="F162" s="10">
        <f t="shared" si="9"/>
        <v>215.79879401245202</v>
      </c>
      <c r="G162" s="9">
        <v>13.692917120675018</v>
      </c>
      <c r="H162" s="11">
        <v>0.000796812944987718</v>
      </c>
    </row>
    <row r="163" spans="1:8" ht="14.25">
      <c r="A163" s="6" t="s">
        <v>49</v>
      </c>
      <c r="B163" s="7">
        <v>44.25</v>
      </c>
      <c r="C163" s="8">
        <v>25</v>
      </c>
      <c r="D163" s="9">
        <v>-73.69128989821972</v>
      </c>
      <c r="E163" s="10">
        <f t="shared" si="10"/>
        <v>198.7087101017803</v>
      </c>
      <c r="F163" s="10">
        <f t="shared" si="9"/>
        <v>198.7087101017803</v>
      </c>
      <c r="G163" s="9">
        <v>20.981792765689246</v>
      </c>
      <c r="H163" s="11">
        <v>0.0006285061773761655</v>
      </c>
    </row>
    <row r="164" spans="1:8" ht="14.25">
      <c r="A164" s="6" t="s">
        <v>49</v>
      </c>
      <c r="B164" s="7">
        <v>44.25</v>
      </c>
      <c r="C164" s="8">
        <v>30</v>
      </c>
      <c r="D164" s="9">
        <v>-69.9328748192164</v>
      </c>
      <c r="E164" s="10">
        <f t="shared" si="10"/>
        <v>202.46712518078363</v>
      </c>
      <c r="F164" s="10">
        <f t="shared" si="9"/>
        <v>202.46712518078363</v>
      </c>
      <c r="G164" s="9">
        <v>33.629296546531194</v>
      </c>
      <c r="H164" s="11">
        <v>0.0005422906860715939</v>
      </c>
    </row>
    <row r="165" spans="1:8" ht="14.25">
      <c r="A165" s="6" t="s">
        <v>49</v>
      </c>
      <c r="B165" s="7">
        <v>44.25</v>
      </c>
      <c r="C165" s="8">
        <v>35</v>
      </c>
      <c r="D165" s="9">
        <v>-81.06073183574668</v>
      </c>
      <c r="E165" s="10">
        <f t="shared" si="10"/>
        <v>191.33926816425333</v>
      </c>
      <c r="F165" s="10">
        <f t="shared" si="9"/>
        <v>191.33926816425333</v>
      </c>
      <c r="G165" s="9">
        <v>47.27973191157486</v>
      </c>
      <c r="H165" s="11">
        <v>0.0004642190911293934</v>
      </c>
    </row>
    <row r="166" spans="1:8" ht="14.25">
      <c r="A166" s="6" t="s">
        <v>49</v>
      </c>
      <c r="B166" s="7">
        <v>44.25</v>
      </c>
      <c r="C166" s="8">
        <v>40</v>
      </c>
      <c r="D166" s="9">
        <v>-65.33782105824595</v>
      </c>
      <c r="E166" s="10">
        <f t="shared" si="10"/>
        <v>207.06217894175404</v>
      </c>
      <c r="F166" s="10">
        <f t="shared" si="9"/>
        <v>207.06217894175404</v>
      </c>
      <c r="G166" s="9">
        <v>57.44543368229351</v>
      </c>
      <c r="H166" s="11">
        <v>0.000464787748655233</v>
      </c>
    </row>
    <row r="167" spans="1:8" ht="14.25">
      <c r="A167" s="6" t="s">
        <v>49</v>
      </c>
      <c r="B167" s="7">
        <v>44.25</v>
      </c>
      <c r="C167" s="8">
        <v>50</v>
      </c>
      <c r="D167" s="9">
        <v>-95.38598361483689</v>
      </c>
      <c r="E167" s="10">
        <f t="shared" si="10"/>
        <v>177.01401638516313</v>
      </c>
      <c r="F167" s="10">
        <f t="shared" si="9"/>
        <v>177.01401638516313</v>
      </c>
      <c r="G167" s="9">
        <v>68.49977707307046</v>
      </c>
      <c r="H167" s="11">
        <v>0.0005002922660015843</v>
      </c>
    </row>
    <row r="168" spans="1:8" ht="14.25">
      <c r="A168" s="6" t="s">
        <v>49</v>
      </c>
      <c r="B168" s="7">
        <v>44.25</v>
      </c>
      <c r="C168" s="8">
        <v>60</v>
      </c>
      <c r="D168" s="9">
        <v>-62.08208144359282</v>
      </c>
      <c r="E168" s="10">
        <f t="shared" si="10"/>
        <v>210.3179185564072</v>
      </c>
      <c r="F168" s="10">
        <f t="shared" si="9"/>
        <v>210.3179185564072</v>
      </c>
      <c r="G168" s="9">
        <v>74.09573131303976</v>
      </c>
      <c r="H168" s="11">
        <v>0.0005896201301685689</v>
      </c>
    </row>
    <row r="169" spans="1:8" ht="14.25">
      <c r="A169" s="6" t="s">
        <v>8</v>
      </c>
      <c r="B169" s="7">
        <v>49.25</v>
      </c>
      <c r="C169" s="8">
        <v>0</v>
      </c>
      <c r="D169" s="9">
        <v>147.8371664949846</v>
      </c>
      <c r="E169" s="10">
        <f>IF((D169-191.9)&lt;0,(D169-191.9)+360,(D169-191.9))</f>
        <v>315.9371664949846</v>
      </c>
      <c r="F169" s="10">
        <f t="shared" si="9"/>
        <v>-44.06283350501542</v>
      </c>
      <c r="G169" s="9">
        <v>58.73009546656636</v>
      </c>
      <c r="H169" s="11">
        <v>0.0002660367309226303</v>
      </c>
    </row>
    <row r="170" spans="1:8" ht="14.25">
      <c r="A170" s="6" t="s">
        <v>8</v>
      </c>
      <c r="B170" s="7">
        <v>49.25</v>
      </c>
      <c r="C170" s="8">
        <v>5</v>
      </c>
      <c r="D170" s="9">
        <v>-166.28241510007817</v>
      </c>
      <c r="E170" s="10">
        <f aca="true" t="shared" si="11" ref="E170:E179">IF((D170-191.9)&lt;0,(D170-191.9)+360,(D170-191.9))</f>
        <v>1.817584899921826</v>
      </c>
      <c r="F170" s="10">
        <f t="shared" si="9"/>
        <v>1.817584899921826</v>
      </c>
      <c r="G170" s="9">
        <v>53.429867084892436</v>
      </c>
      <c r="H170" s="11">
        <v>0.00024666050636451716</v>
      </c>
    </row>
    <row r="171" spans="1:8" ht="14.25">
      <c r="A171" s="6" t="s">
        <v>8</v>
      </c>
      <c r="B171" s="7">
        <v>49.25</v>
      </c>
      <c r="C171" s="8">
        <v>10</v>
      </c>
      <c r="D171" s="9">
        <v>168.06108630244472</v>
      </c>
      <c r="E171" s="10">
        <f t="shared" si="11"/>
        <v>336.1610863024447</v>
      </c>
      <c r="F171" s="10">
        <f t="shared" si="9"/>
        <v>-23.838913697555313</v>
      </c>
      <c r="G171" s="9">
        <v>47.9700198461939</v>
      </c>
      <c r="H171" s="11">
        <v>0.00022881157199975704</v>
      </c>
    </row>
    <row r="172" spans="1:8" ht="14.25">
      <c r="A172" s="6" t="s">
        <v>8</v>
      </c>
      <c r="B172" s="7">
        <v>49.25</v>
      </c>
      <c r="C172" s="8">
        <v>15</v>
      </c>
      <c r="D172" s="9">
        <v>173.5981851565477</v>
      </c>
      <c r="E172" s="10">
        <f t="shared" si="11"/>
        <v>341.69818515654765</v>
      </c>
      <c r="F172" s="10">
        <f t="shared" si="9"/>
        <v>-18.301814843452348</v>
      </c>
      <c r="G172" s="9">
        <v>29.86013843869602</v>
      </c>
      <c r="H172" s="11">
        <v>0.00030462888134416934</v>
      </c>
    </row>
    <row r="173" spans="1:8" ht="14.25">
      <c r="A173" s="6" t="s">
        <v>8</v>
      </c>
      <c r="B173" s="7">
        <v>49.25</v>
      </c>
      <c r="C173" s="8">
        <v>20</v>
      </c>
      <c r="D173" s="9">
        <v>-175.6369674728201</v>
      </c>
      <c r="E173" s="10">
        <f t="shared" si="11"/>
        <v>-7.536967472820095</v>
      </c>
      <c r="F173" s="10">
        <f t="shared" si="9"/>
        <v>-7.536967472820095</v>
      </c>
      <c r="G173" s="9">
        <v>42.718818231740045</v>
      </c>
      <c r="H173" s="11">
        <v>0.00025368476430601817</v>
      </c>
    </row>
    <row r="174" spans="1:8" ht="14.25">
      <c r="A174" s="6" t="s">
        <v>8</v>
      </c>
      <c r="B174" s="7">
        <v>49.25</v>
      </c>
      <c r="C174" s="8">
        <v>25</v>
      </c>
      <c r="D174" s="9">
        <v>-179.53190541528414</v>
      </c>
      <c r="E174" s="10">
        <f t="shared" si="11"/>
        <v>-11.431905415284177</v>
      </c>
      <c r="F174" s="10">
        <f t="shared" si="9"/>
        <v>-11.431905415284177</v>
      </c>
      <c r="G174" s="9">
        <v>35.83349365909206</v>
      </c>
      <c r="H174" s="11">
        <v>0.0002698179811028353</v>
      </c>
    </row>
    <row r="175" spans="1:8" ht="14.25">
      <c r="A175" s="6" t="s">
        <v>8</v>
      </c>
      <c r="B175" s="7">
        <v>49.25</v>
      </c>
      <c r="C175" s="8">
        <v>30</v>
      </c>
      <c r="D175" s="9">
        <v>173.7855350056799</v>
      </c>
      <c r="E175" s="10">
        <f t="shared" si="11"/>
        <v>341.8855350056799</v>
      </c>
      <c r="F175" s="10">
        <f t="shared" si="9"/>
        <v>-18.114464994320087</v>
      </c>
      <c r="G175" s="9">
        <v>35.270230993635145</v>
      </c>
      <c r="H175" s="11">
        <v>0.00033094719533635576</v>
      </c>
    </row>
    <row r="176" spans="1:8" ht="14.25">
      <c r="A176" s="6" t="s">
        <v>8</v>
      </c>
      <c r="B176" s="7">
        <v>49.25</v>
      </c>
      <c r="C176" s="8">
        <v>35</v>
      </c>
      <c r="D176" s="9">
        <v>-168.91665128880967</v>
      </c>
      <c r="E176" s="10">
        <f t="shared" si="11"/>
        <v>-0.8166512888096804</v>
      </c>
      <c r="F176" s="10">
        <f aca="true" t="shared" si="12" ref="F176:F212">IF(E176&lt;-90,E176+360,IF(E176&gt;270,E176-360,E176))</f>
        <v>-0.8166512888096804</v>
      </c>
      <c r="G176" s="9">
        <v>51.195561206872874</v>
      </c>
      <c r="H176" s="11">
        <v>0.00025640024774559015</v>
      </c>
    </row>
    <row r="177" spans="1:8" ht="14.25">
      <c r="A177" s="6" t="s">
        <v>8</v>
      </c>
      <c r="B177" s="7">
        <v>49.25</v>
      </c>
      <c r="C177" s="8">
        <v>40</v>
      </c>
      <c r="D177" s="9">
        <v>-170.65938160631507</v>
      </c>
      <c r="E177" s="10">
        <f t="shared" si="11"/>
        <v>-2.559381606315071</v>
      </c>
      <c r="F177" s="10">
        <f t="shared" si="12"/>
        <v>-2.559381606315071</v>
      </c>
      <c r="G177" s="9">
        <v>49.74102079362843</v>
      </c>
      <c r="H177" s="11">
        <v>0.0002876700617530437</v>
      </c>
    </row>
    <row r="178" spans="1:8" ht="14.25">
      <c r="A178" s="6" t="s">
        <v>8</v>
      </c>
      <c r="B178" s="7">
        <v>49.25</v>
      </c>
      <c r="C178" s="8">
        <v>50</v>
      </c>
      <c r="D178" s="9">
        <v>-49.2512225890921</v>
      </c>
      <c r="E178" s="10">
        <f t="shared" si="11"/>
        <v>118.8487774109079</v>
      </c>
      <c r="F178" s="10">
        <f t="shared" si="12"/>
        <v>118.8487774109079</v>
      </c>
      <c r="G178" s="9">
        <v>75.88152163910524</v>
      </c>
      <c r="H178" s="11">
        <v>0.00028175073252256153</v>
      </c>
    </row>
    <row r="179" spans="1:8" ht="14.25">
      <c r="A179" s="6" t="s">
        <v>8</v>
      </c>
      <c r="B179" s="7">
        <v>49.25</v>
      </c>
      <c r="C179" s="8">
        <v>60</v>
      </c>
      <c r="D179" s="9">
        <v>-167.2256606519763</v>
      </c>
      <c r="E179" s="10">
        <f t="shared" si="11"/>
        <v>0.8743393480236819</v>
      </c>
      <c r="F179" s="10">
        <f t="shared" si="12"/>
        <v>0.8743393480236819</v>
      </c>
      <c r="G179" s="9">
        <v>65.11772527731445</v>
      </c>
      <c r="H179" s="11">
        <v>0.00032592416324046916</v>
      </c>
    </row>
    <row r="180" spans="1:8" ht="14.25">
      <c r="A180" s="6" t="s">
        <v>9</v>
      </c>
      <c r="B180" s="7">
        <v>58.75</v>
      </c>
      <c r="C180" s="8">
        <v>0</v>
      </c>
      <c r="D180" s="9">
        <v>85.52637020110977</v>
      </c>
      <c r="E180" s="10">
        <f>IF((D180-103.6)&lt;0,(D180-103.6)+360,(D180-103.6))</f>
        <v>341.92637020110976</v>
      </c>
      <c r="F180" s="10">
        <f t="shared" si="12"/>
        <v>-18.073629798890238</v>
      </c>
      <c r="G180" s="9">
        <v>22.77988038246448</v>
      </c>
      <c r="H180" s="11">
        <v>0.0017862462892893577</v>
      </c>
    </row>
    <row r="181" spans="1:8" ht="14.25">
      <c r="A181" s="6" t="s">
        <v>9</v>
      </c>
      <c r="B181" s="7">
        <v>58.75</v>
      </c>
      <c r="C181" s="8">
        <v>5</v>
      </c>
      <c r="D181" s="9">
        <v>-105.36920077141623</v>
      </c>
      <c r="E181" s="10">
        <f aca="true" t="shared" si="13" ref="E181:E212">IF((D181-103.6)&lt;0,(D181-103.6)+360,(D181-103.6))</f>
        <v>151.03079922858376</v>
      </c>
      <c r="F181" s="10">
        <f t="shared" si="12"/>
        <v>151.03079922858376</v>
      </c>
      <c r="G181" s="9">
        <v>21.831934651495086</v>
      </c>
      <c r="H181" s="11">
        <v>0.0006984949707764545</v>
      </c>
    </row>
    <row r="182" spans="1:8" ht="14.25">
      <c r="A182" s="6" t="s">
        <v>9</v>
      </c>
      <c r="B182" s="7">
        <v>58.75</v>
      </c>
      <c r="C182" s="8">
        <v>10</v>
      </c>
      <c r="D182" s="9">
        <v>-101.9294062877711</v>
      </c>
      <c r="E182" s="10">
        <f t="shared" si="13"/>
        <v>154.4705937122289</v>
      </c>
      <c r="F182" s="10">
        <f t="shared" si="12"/>
        <v>154.4705937122289</v>
      </c>
      <c r="G182" s="9">
        <v>5.64019103022933</v>
      </c>
      <c r="H182" s="11">
        <v>0.001509243999656782</v>
      </c>
    </row>
    <row r="183" spans="1:8" ht="14.25">
      <c r="A183" s="6" t="s">
        <v>9</v>
      </c>
      <c r="B183" s="7">
        <v>58.75</v>
      </c>
      <c r="C183" s="8">
        <v>15</v>
      </c>
      <c r="D183" s="9">
        <v>-101.54812118083467</v>
      </c>
      <c r="E183" s="10">
        <f t="shared" si="13"/>
        <v>154.85187881916534</v>
      </c>
      <c r="F183" s="10">
        <f t="shared" si="12"/>
        <v>154.85187881916534</v>
      </c>
      <c r="G183" s="9">
        <v>9.00367704222783</v>
      </c>
      <c r="H183" s="11">
        <v>0.0015165064462111595</v>
      </c>
    </row>
    <row r="184" spans="1:8" ht="14.25">
      <c r="A184" s="6" t="s">
        <v>9</v>
      </c>
      <c r="B184" s="7">
        <v>58.75</v>
      </c>
      <c r="C184" s="8">
        <v>20</v>
      </c>
      <c r="D184" s="9">
        <v>-103.76623806320411</v>
      </c>
      <c r="E184" s="10">
        <f t="shared" si="13"/>
        <v>152.6337619367959</v>
      </c>
      <c r="F184" s="10">
        <f t="shared" si="12"/>
        <v>152.6337619367959</v>
      </c>
      <c r="G184" s="9">
        <v>14.851764901793182</v>
      </c>
      <c r="H184" s="11">
        <v>0.0013790620147041974</v>
      </c>
    </row>
    <row r="185" spans="1:8" ht="14.25">
      <c r="A185" s="6" t="s">
        <v>9</v>
      </c>
      <c r="B185" s="7">
        <v>58.75</v>
      </c>
      <c r="C185" s="8">
        <v>25</v>
      </c>
      <c r="D185" s="9">
        <v>-100.38063317366621</v>
      </c>
      <c r="E185" s="10">
        <f t="shared" si="13"/>
        <v>156.0193668263338</v>
      </c>
      <c r="F185" s="10">
        <f t="shared" si="12"/>
        <v>156.0193668263338</v>
      </c>
      <c r="G185" s="9">
        <v>23.452199645417107</v>
      </c>
      <c r="H185" s="11">
        <v>0.0012324118138025129</v>
      </c>
    </row>
    <row r="186" spans="1:8" ht="14.25">
      <c r="A186" s="6" t="s">
        <v>9</v>
      </c>
      <c r="B186" s="7">
        <v>58.75</v>
      </c>
      <c r="C186" s="8">
        <v>30</v>
      </c>
      <c r="D186" s="9">
        <v>-101.81625541072782</v>
      </c>
      <c r="E186" s="10">
        <f t="shared" si="13"/>
        <v>154.5837445892722</v>
      </c>
      <c r="F186" s="10">
        <f t="shared" si="12"/>
        <v>154.5837445892722</v>
      </c>
      <c r="G186" s="9">
        <v>33.59106272698731</v>
      </c>
      <c r="H186" s="11">
        <v>0.0010920511721526605</v>
      </c>
    </row>
    <row r="187" spans="1:8" ht="14.25">
      <c r="A187" s="6" t="s">
        <v>9</v>
      </c>
      <c r="B187" s="7">
        <v>58.75</v>
      </c>
      <c r="C187" s="8">
        <v>35</v>
      </c>
      <c r="D187" s="9">
        <v>-92.80623570131371</v>
      </c>
      <c r="E187" s="10">
        <f t="shared" si="13"/>
        <v>163.5937642986863</v>
      </c>
      <c r="F187" s="10">
        <f t="shared" si="12"/>
        <v>163.5937642986863</v>
      </c>
      <c r="G187" s="9">
        <v>48.91975653076538</v>
      </c>
      <c r="H187" s="11">
        <v>0.000989917588291571</v>
      </c>
    </row>
    <row r="188" spans="1:8" ht="14.25">
      <c r="A188" s="6" t="s">
        <v>9</v>
      </c>
      <c r="B188" s="7">
        <v>58.75</v>
      </c>
      <c r="C188" s="8">
        <v>40</v>
      </c>
      <c r="D188" s="9">
        <v>-90.941607678342</v>
      </c>
      <c r="E188" s="10">
        <f t="shared" si="13"/>
        <v>165.458392321658</v>
      </c>
      <c r="F188" s="10">
        <f t="shared" si="12"/>
        <v>165.458392321658</v>
      </c>
      <c r="G188" s="9">
        <v>59.67108581113446</v>
      </c>
      <c r="H188" s="11">
        <v>0.001017597554784056</v>
      </c>
    </row>
    <row r="189" spans="1:8" ht="14.25">
      <c r="A189" s="6" t="s">
        <v>9</v>
      </c>
      <c r="B189" s="7">
        <v>58.75</v>
      </c>
      <c r="C189" s="8">
        <v>50</v>
      </c>
      <c r="D189" s="9">
        <v>-47.985803565332674</v>
      </c>
      <c r="E189" s="10">
        <f t="shared" si="13"/>
        <v>208.41419643466733</v>
      </c>
      <c r="F189" s="10">
        <f t="shared" si="12"/>
        <v>208.41419643466733</v>
      </c>
      <c r="G189" s="9">
        <v>72.90980417513791</v>
      </c>
      <c r="H189" s="11">
        <v>0.0011922456133280591</v>
      </c>
    </row>
    <row r="190" spans="1:8" ht="14.25">
      <c r="A190" s="6" t="s">
        <v>9</v>
      </c>
      <c r="B190" s="7">
        <v>58.75</v>
      </c>
      <c r="C190" s="8">
        <v>60</v>
      </c>
      <c r="D190" s="9">
        <v>-78.40981561463104</v>
      </c>
      <c r="E190" s="10">
        <f t="shared" si="13"/>
        <v>177.99018438536896</v>
      </c>
      <c r="F190" s="10">
        <f t="shared" si="12"/>
        <v>177.99018438536896</v>
      </c>
      <c r="G190" s="9">
        <v>78.36721004805018</v>
      </c>
      <c r="H190" s="11">
        <v>0.0012905069959128466</v>
      </c>
    </row>
    <row r="191" spans="1:8" ht="14.25">
      <c r="A191" s="6" t="s">
        <v>50</v>
      </c>
      <c r="B191" s="7">
        <v>63.25</v>
      </c>
      <c r="C191" s="8">
        <v>0</v>
      </c>
      <c r="D191" s="9">
        <v>113.31859811839018</v>
      </c>
      <c r="E191" s="10">
        <f t="shared" si="13"/>
        <v>9.71859811839019</v>
      </c>
      <c r="F191" s="10">
        <f t="shared" si="12"/>
        <v>9.71859811839019</v>
      </c>
      <c r="G191" s="9">
        <v>15.760234034210496</v>
      </c>
      <c r="H191" s="11">
        <v>0.005614987539612176</v>
      </c>
    </row>
    <row r="192" spans="1:8" ht="14.25">
      <c r="A192" s="6" t="s">
        <v>50</v>
      </c>
      <c r="B192" s="7">
        <v>63.25</v>
      </c>
      <c r="C192" s="8">
        <v>5</v>
      </c>
      <c r="D192" s="9">
        <v>106.43623206179585</v>
      </c>
      <c r="E192" s="10">
        <f t="shared" si="13"/>
        <v>2.8362320617958545</v>
      </c>
      <c r="F192" s="10">
        <f t="shared" si="12"/>
        <v>2.8362320617958545</v>
      </c>
      <c r="G192" s="9">
        <v>9.834093568320824</v>
      </c>
      <c r="H192" s="11">
        <v>0.003388314553137002</v>
      </c>
    </row>
    <row r="193" spans="1:8" ht="14.25">
      <c r="A193" s="6" t="s">
        <v>50</v>
      </c>
      <c r="B193" s="7">
        <v>63.25</v>
      </c>
      <c r="C193" s="8">
        <v>10</v>
      </c>
      <c r="D193" s="9">
        <v>108.11719267376974</v>
      </c>
      <c r="E193" s="10">
        <f t="shared" si="13"/>
        <v>4.517192673769742</v>
      </c>
      <c r="F193" s="10">
        <f t="shared" si="12"/>
        <v>4.517192673769742</v>
      </c>
      <c r="G193" s="9">
        <v>7.153297997878832</v>
      </c>
      <c r="H193" s="11">
        <v>0.002458471718608941</v>
      </c>
    </row>
    <row r="194" spans="1:8" ht="14.25">
      <c r="A194" s="6" t="s">
        <v>50</v>
      </c>
      <c r="B194" s="7">
        <v>63.25</v>
      </c>
      <c r="C194" s="8">
        <v>15</v>
      </c>
      <c r="D194" s="9">
        <v>101.83756670776566</v>
      </c>
      <c r="E194" s="10">
        <f t="shared" si="13"/>
        <v>358.23756670776567</v>
      </c>
      <c r="F194" s="10">
        <f t="shared" si="12"/>
        <v>-1.7624332922343342</v>
      </c>
      <c r="G194" s="9">
        <v>10.224253863360126</v>
      </c>
      <c r="H194" s="11">
        <v>0.00201361855536246</v>
      </c>
    </row>
    <row r="195" spans="1:8" ht="14.25">
      <c r="A195" s="6" t="s">
        <v>50</v>
      </c>
      <c r="B195" s="7">
        <v>63.25</v>
      </c>
      <c r="C195" s="8">
        <v>20</v>
      </c>
      <c r="D195" s="9">
        <v>94.12187508002079</v>
      </c>
      <c r="E195" s="10">
        <f t="shared" si="13"/>
        <v>350.5218750800208</v>
      </c>
      <c r="F195" s="10">
        <f t="shared" si="12"/>
        <v>-9.478124919979223</v>
      </c>
      <c r="G195" s="9">
        <v>16.2123922507891</v>
      </c>
      <c r="H195" s="11">
        <v>0.0017376149356229647</v>
      </c>
    </row>
    <row r="196" spans="1:8" ht="14.25">
      <c r="A196" s="6" t="s">
        <v>50</v>
      </c>
      <c r="B196" s="7">
        <v>63.25</v>
      </c>
      <c r="C196" s="8">
        <v>25</v>
      </c>
      <c r="D196" s="9">
        <v>98.90228282504185</v>
      </c>
      <c r="E196" s="10">
        <f t="shared" si="13"/>
        <v>355.30228282504186</v>
      </c>
      <c r="F196" s="10">
        <f t="shared" si="12"/>
        <v>-4.697717174958143</v>
      </c>
      <c r="G196" s="9">
        <v>19.079260885853195</v>
      </c>
      <c r="H196" s="11">
        <v>0.0014387114152949506</v>
      </c>
    </row>
    <row r="197" spans="1:8" ht="14.25">
      <c r="A197" s="6" t="s">
        <v>50</v>
      </c>
      <c r="B197" s="7">
        <v>63.25</v>
      </c>
      <c r="C197" s="8">
        <v>30</v>
      </c>
      <c r="D197" s="9">
        <v>99.10577690275592</v>
      </c>
      <c r="E197" s="10">
        <f t="shared" si="13"/>
        <v>355.50577690275594</v>
      </c>
      <c r="F197" s="10">
        <f t="shared" si="12"/>
        <v>-4.49422309724406</v>
      </c>
      <c r="G197" s="9">
        <v>27.033314294921208</v>
      </c>
      <c r="H197" s="11">
        <v>0.001204751963600807</v>
      </c>
    </row>
    <row r="198" spans="1:8" ht="14.25">
      <c r="A198" s="6" t="s">
        <v>50</v>
      </c>
      <c r="B198" s="7">
        <v>63.25</v>
      </c>
      <c r="C198" s="8">
        <v>35</v>
      </c>
      <c r="D198" s="9">
        <v>102.17397654991409</v>
      </c>
      <c r="E198" s="10">
        <f t="shared" si="13"/>
        <v>358.5739765499141</v>
      </c>
      <c r="F198" s="10">
        <f t="shared" si="12"/>
        <v>-1.4260234500858928</v>
      </c>
      <c r="G198" s="9">
        <v>43.77621131920661</v>
      </c>
      <c r="H198" s="11">
        <v>0.0010689846153242805</v>
      </c>
    </row>
    <row r="199" spans="1:8" ht="14.25">
      <c r="A199" s="6" t="s">
        <v>50</v>
      </c>
      <c r="B199" s="7">
        <v>63.25</v>
      </c>
      <c r="C199" s="8">
        <v>40</v>
      </c>
      <c r="D199" s="9">
        <v>103.05249103187478</v>
      </c>
      <c r="E199" s="10">
        <f t="shared" si="13"/>
        <v>359.4524910318748</v>
      </c>
      <c r="F199" s="10">
        <f t="shared" si="12"/>
        <v>-0.5475089681252143</v>
      </c>
      <c r="G199" s="9">
        <v>49.50454367067666</v>
      </c>
      <c r="H199" s="11">
        <v>0.0010078407202529574</v>
      </c>
    </row>
    <row r="200" spans="1:8" ht="14.25">
      <c r="A200" s="6" t="s">
        <v>50</v>
      </c>
      <c r="B200" s="7">
        <v>63.25</v>
      </c>
      <c r="C200" s="8">
        <v>50</v>
      </c>
      <c r="D200" s="9">
        <v>101.86034407268026</v>
      </c>
      <c r="E200" s="10">
        <f t="shared" si="13"/>
        <v>358.26034407268025</v>
      </c>
      <c r="F200" s="10">
        <f t="shared" si="12"/>
        <v>-1.7396559273197454</v>
      </c>
      <c r="G200" s="9">
        <v>70.10058604155012</v>
      </c>
      <c r="H200" s="11">
        <v>0.0008748030851048709</v>
      </c>
    </row>
    <row r="201" spans="1:8" ht="14.25">
      <c r="A201" s="6" t="s">
        <v>50</v>
      </c>
      <c r="B201" s="7">
        <v>63.25</v>
      </c>
      <c r="C201" s="8">
        <v>60</v>
      </c>
      <c r="D201" s="9">
        <v>92.26828094480099</v>
      </c>
      <c r="E201" s="10">
        <f t="shared" si="13"/>
        <v>348.668280944801</v>
      </c>
      <c r="F201" s="10">
        <f t="shared" si="12"/>
        <v>-11.331719055199017</v>
      </c>
      <c r="G201" s="9">
        <v>77.24817297450859</v>
      </c>
      <c r="H201" s="11">
        <v>0.0010337983441106684</v>
      </c>
    </row>
    <row r="202" spans="1:8" ht="14.25">
      <c r="A202" s="6" t="s">
        <v>67</v>
      </c>
      <c r="B202" s="7">
        <v>65.8</v>
      </c>
      <c r="C202" s="8">
        <v>0</v>
      </c>
      <c r="D202" s="9">
        <v>143.09409088994119</v>
      </c>
      <c r="E202" s="10">
        <f t="shared" si="13"/>
        <v>39.49409088994119</v>
      </c>
      <c r="F202" s="10">
        <f t="shared" si="12"/>
        <v>39.49409088994119</v>
      </c>
      <c r="G202" s="9">
        <v>9.7011456457003</v>
      </c>
      <c r="H202" s="11">
        <v>0.003034554415808028</v>
      </c>
    </row>
    <row r="203" spans="1:8" ht="14.25">
      <c r="A203" s="6" t="s">
        <v>67</v>
      </c>
      <c r="B203" s="7">
        <v>65.8</v>
      </c>
      <c r="C203" s="8">
        <v>5</v>
      </c>
      <c r="D203" s="9">
        <v>128.5901775995712</v>
      </c>
      <c r="E203" s="10">
        <f t="shared" si="13"/>
        <v>24.99017759957121</v>
      </c>
      <c r="F203" s="10">
        <f t="shared" si="12"/>
        <v>24.99017759957121</v>
      </c>
      <c r="G203" s="9">
        <v>1.3123712913730061</v>
      </c>
      <c r="H203" s="11">
        <v>0.0014718032445884199</v>
      </c>
    </row>
    <row r="204" spans="1:8" ht="14.25">
      <c r="A204" s="6" t="s">
        <v>67</v>
      </c>
      <c r="B204" s="7">
        <v>65.8</v>
      </c>
      <c r="C204" s="8">
        <v>10</v>
      </c>
      <c r="D204" s="9">
        <v>136.3556072487216</v>
      </c>
      <c r="E204" s="10">
        <f t="shared" si="13"/>
        <v>32.75560724872162</v>
      </c>
      <c r="F204" s="10">
        <f t="shared" si="12"/>
        <v>32.75560724872162</v>
      </c>
      <c r="G204" s="9">
        <v>-4.511444292028113</v>
      </c>
      <c r="H204" s="11">
        <v>0.0010463750774153597</v>
      </c>
    </row>
    <row r="205" spans="1:8" ht="14.25">
      <c r="A205" s="6" t="s">
        <v>67</v>
      </c>
      <c r="B205" s="7">
        <v>65.8</v>
      </c>
      <c r="C205" s="8">
        <v>15</v>
      </c>
      <c r="D205" s="9">
        <v>136.99633433018266</v>
      </c>
      <c r="E205" s="10">
        <f t="shared" si="13"/>
        <v>33.39633433018267</v>
      </c>
      <c r="F205" s="10">
        <f t="shared" si="12"/>
        <v>33.39633433018267</v>
      </c>
      <c r="G205" s="9">
        <v>-0.5877062395337382</v>
      </c>
      <c r="H205" s="11">
        <v>0.0008194903286143711</v>
      </c>
    </row>
    <row r="206" spans="1:8" ht="14.25">
      <c r="A206" s="6" t="s">
        <v>67</v>
      </c>
      <c r="B206" s="7">
        <v>65.8</v>
      </c>
      <c r="C206" s="8">
        <v>20</v>
      </c>
      <c r="D206" s="9">
        <v>129.83820382426688</v>
      </c>
      <c r="E206" s="10">
        <f t="shared" si="13"/>
        <v>26.23820382426689</v>
      </c>
      <c r="F206" s="10">
        <f t="shared" si="12"/>
        <v>26.23820382426689</v>
      </c>
      <c r="G206" s="9">
        <v>8.47441524516625</v>
      </c>
      <c r="H206" s="11">
        <v>0.0006295813825868741</v>
      </c>
    </row>
    <row r="207" spans="1:8" ht="14.25">
      <c r="A207" s="6" t="s">
        <v>67</v>
      </c>
      <c r="B207" s="7">
        <v>65.8</v>
      </c>
      <c r="C207" s="8">
        <v>25</v>
      </c>
      <c r="D207" s="9">
        <v>139.9699250677777</v>
      </c>
      <c r="E207" s="10">
        <f t="shared" si="13"/>
        <v>36.3699250677777</v>
      </c>
      <c r="F207" s="10">
        <f t="shared" si="12"/>
        <v>36.3699250677777</v>
      </c>
      <c r="G207" s="9">
        <v>16.17183233042553</v>
      </c>
      <c r="H207" s="11">
        <v>0.0005947171122474953</v>
      </c>
    </row>
    <row r="208" spans="1:8" ht="14.25">
      <c r="A208" s="6" t="s">
        <v>67</v>
      </c>
      <c r="B208" s="7">
        <v>65.8</v>
      </c>
      <c r="C208" s="8">
        <v>30</v>
      </c>
      <c r="D208" s="9">
        <v>138.2878482594701</v>
      </c>
      <c r="E208" s="10">
        <f t="shared" si="13"/>
        <v>34.687848259470115</v>
      </c>
      <c r="F208" s="10">
        <f t="shared" si="12"/>
        <v>34.687848259470115</v>
      </c>
      <c r="G208" s="9">
        <v>37.30655076858358</v>
      </c>
      <c r="H208" s="11">
        <v>0.0004946217068629317</v>
      </c>
    </row>
    <row r="209" spans="1:8" ht="14.25">
      <c r="A209" s="6" t="s">
        <v>67</v>
      </c>
      <c r="B209" s="7">
        <v>65.8</v>
      </c>
      <c r="C209" s="8">
        <v>35</v>
      </c>
      <c r="D209" s="9">
        <v>151.89409875294</v>
      </c>
      <c r="E209" s="10">
        <f t="shared" si="13"/>
        <v>48.294098752940016</v>
      </c>
      <c r="F209" s="10">
        <f t="shared" si="12"/>
        <v>48.294098752940016</v>
      </c>
      <c r="G209" s="9">
        <v>38.29296115719256</v>
      </c>
      <c r="H209" s="11">
        <v>0.0005757463424981526</v>
      </c>
    </row>
    <row r="210" spans="1:8" ht="14.25">
      <c r="A210" s="6" t="s">
        <v>67</v>
      </c>
      <c r="B210" s="7">
        <v>65.8</v>
      </c>
      <c r="C210" s="8">
        <v>40</v>
      </c>
      <c r="D210" s="9">
        <v>163.7824709529503</v>
      </c>
      <c r="E210" s="10">
        <f t="shared" si="13"/>
        <v>60.1824709529503</v>
      </c>
      <c r="F210" s="10">
        <f t="shared" si="12"/>
        <v>60.1824709529503</v>
      </c>
      <c r="G210" s="9">
        <v>47.33834607853806</v>
      </c>
      <c r="H210" s="11">
        <v>0.0005539401146333419</v>
      </c>
    </row>
    <row r="211" spans="1:8" ht="14.25">
      <c r="A211" s="6" t="s">
        <v>67</v>
      </c>
      <c r="B211" s="7">
        <v>65.8</v>
      </c>
      <c r="C211" s="8">
        <v>50</v>
      </c>
      <c r="D211" s="9">
        <v>118.67239382848184</v>
      </c>
      <c r="E211" s="10">
        <f t="shared" si="13"/>
        <v>15.07239382848185</v>
      </c>
      <c r="F211" s="10">
        <f t="shared" si="12"/>
        <v>15.07239382848185</v>
      </c>
      <c r="G211" s="9">
        <v>79.68536391905553</v>
      </c>
      <c r="H211" s="11">
        <v>0.0006061457202290552</v>
      </c>
    </row>
    <row r="212" spans="1:8" ht="14.25">
      <c r="A212" s="6" t="s">
        <v>67</v>
      </c>
      <c r="B212" s="7">
        <v>65.8</v>
      </c>
      <c r="C212" s="8">
        <v>60</v>
      </c>
      <c r="D212" s="9">
        <v>126.01014833177538</v>
      </c>
      <c r="E212" s="10">
        <f t="shared" si="13"/>
        <v>22.41014833177539</v>
      </c>
      <c r="F212" s="10">
        <f t="shared" si="12"/>
        <v>22.41014833177539</v>
      </c>
      <c r="G212" s="9">
        <v>85.82406812309897</v>
      </c>
      <c r="H212" s="11">
        <v>0.0006280172890279375</v>
      </c>
    </row>
    <row r="213" spans="1:8" ht="14.25">
      <c r="A213" s="6" t="s">
        <v>68</v>
      </c>
      <c r="B213" s="7">
        <v>66.75</v>
      </c>
      <c r="C213" s="8">
        <v>0</v>
      </c>
      <c r="D213" s="9">
        <v>138.1305462048415</v>
      </c>
      <c r="E213" s="10"/>
      <c r="F213" s="10"/>
      <c r="G213" s="9">
        <v>20.225272624797846</v>
      </c>
      <c r="H213" s="11">
        <v>0.0022354147928516535</v>
      </c>
    </row>
    <row r="214" spans="1:8" ht="14.25">
      <c r="A214" s="6" t="s">
        <v>68</v>
      </c>
      <c r="B214" s="7">
        <v>66.75</v>
      </c>
      <c r="C214" s="8">
        <v>5</v>
      </c>
      <c r="D214" s="9">
        <v>127.08151990571407</v>
      </c>
      <c r="E214" s="10"/>
      <c r="F214" s="10"/>
      <c r="G214" s="9">
        <v>12.914687242778221</v>
      </c>
      <c r="H214" s="11">
        <v>0.0006083222029484046</v>
      </c>
    </row>
    <row r="215" spans="1:8" ht="14.25">
      <c r="A215" s="6" t="s">
        <v>68</v>
      </c>
      <c r="B215" s="7">
        <v>66.75</v>
      </c>
      <c r="C215" s="8">
        <v>10</v>
      </c>
      <c r="D215" s="9">
        <v>81.37075741847111</v>
      </c>
      <c r="E215" s="10"/>
      <c r="F215" s="10"/>
      <c r="G215" s="9">
        <v>23.41271994640651</v>
      </c>
      <c r="H215" s="11">
        <v>0.00017462115491829737</v>
      </c>
    </row>
    <row r="216" spans="1:8" ht="14.25">
      <c r="A216" s="6" t="s">
        <v>68</v>
      </c>
      <c r="B216" s="7">
        <v>66.75</v>
      </c>
      <c r="C216" s="8">
        <v>15</v>
      </c>
      <c r="D216" s="9">
        <v>149.8889284108467</v>
      </c>
      <c r="E216" s="10"/>
      <c r="F216" s="10"/>
      <c r="G216" s="9">
        <v>19.471620608688518</v>
      </c>
      <c r="H216" s="11">
        <v>0.0002488660861768835</v>
      </c>
    </row>
    <row r="217" spans="1:8" ht="14.25">
      <c r="A217" s="6" t="s">
        <v>68</v>
      </c>
      <c r="B217" s="7">
        <v>66.75</v>
      </c>
      <c r="C217" s="8">
        <v>20</v>
      </c>
      <c r="D217" s="9">
        <v>135.67453679891466</v>
      </c>
      <c r="E217" s="10"/>
      <c r="F217" s="10"/>
      <c r="G217" s="9">
        <v>48.30007979390396</v>
      </c>
      <c r="H217" s="11">
        <v>0.00019204726664287622</v>
      </c>
    </row>
    <row r="218" spans="1:8" ht="14.25">
      <c r="A218" s="6" t="s">
        <v>68</v>
      </c>
      <c r="B218" s="7">
        <v>66.75</v>
      </c>
      <c r="C218" s="8">
        <v>25</v>
      </c>
      <c r="D218" s="9">
        <v>126.37943237559526</v>
      </c>
      <c r="E218" s="10"/>
      <c r="F218" s="10"/>
      <c r="G218" s="9">
        <v>74.8745855015383</v>
      </c>
      <c r="H218" s="11">
        <v>0.0002174946712036872</v>
      </c>
    </row>
    <row r="219" spans="1:8" ht="14.25">
      <c r="A219" s="6" t="s">
        <v>68</v>
      </c>
      <c r="B219" s="7">
        <v>66.75</v>
      </c>
      <c r="C219" s="8">
        <v>30</v>
      </c>
      <c r="D219" s="9">
        <v>167.31726695161123</v>
      </c>
      <c r="E219" s="10"/>
      <c r="F219" s="10"/>
      <c r="G219" s="9">
        <v>65.53640601611659</v>
      </c>
      <c r="H219" s="11">
        <v>0.0002728886958468599</v>
      </c>
    </row>
    <row r="220" spans="1:8" ht="14.25">
      <c r="A220" s="6" t="s">
        <v>68</v>
      </c>
      <c r="B220" s="7">
        <v>66.75</v>
      </c>
      <c r="C220" s="8">
        <v>35</v>
      </c>
      <c r="D220" s="9">
        <v>-171.65520396133715</v>
      </c>
      <c r="E220" s="10"/>
      <c r="F220" s="10"/>
      <c r="G220" s="9">
        <v>79.94189090986231</v>
      </c>
      <c r="H220" s="11">
        <v>0.00033495792362623695</v>
      </c>
    </row>
    <row r="221" spans="1:8" ht="14.25">
      <c r="A221" s="6" t="s">
        <v>68</v>
      </c>
      <c r="B221" s="7">
        <v>66.75</v>
      </c>
      <c r="C221" s="8">
        <v>40</v>
      </c>
      <c r="D221" s="9">
        <v>166.16112118697103</v>
      </c>
      <c r="E221" s="10"/>
      <c r="F221" s="10"/>
      <c r="G221" s="9">
        <v>76.2096975000452</v>
      </c>
      <c r="H221" s="11">
        <v>0.00039285416324254474</v>
      </c>
    </row>
    <row r="222" spans="1:8" ht="14.25">
      <c r="A222" s="6" t="s">
        <v>68</v>
      </c>
      <c r="B222" s="7">
        <v>66.75</v>
      </c>
      <c r="C222" s="8">
        <v>50</v>
      </c>
      <c r="D222" s="9">
        <v>-133.32450667549065</v>
      </c>
      <c r="E222" s="10"/>
      <c r="F222" s="10"/>
      <c r="G222" s="9">
        <v>88.83051493842945</v>
      </c>
      <c r="H222" s="11">
        <v>0.000527639909860399</v>
      </c>
    </row>
    <row r="223" spans="1:8" ht="14.25">
      <c r="A223" s="6" t="s">
        <v>68</v>
      </c>
      <c r="B223" s="7">
        <v>66.75</v>
      </c>
      <c r="C223" s="8">
        <v>60</v>
      </c>
      <c r="D223" s="9">
        <v>154.54166837579388</v>
      </c>
      <c r="E223" s="10"/>
      <c r="F223" s="10"/>
      <c r="G223" s="9">
        <v>86.40023975201487</v>
      </c>
      <c r="H223" s="11">
        <v>0.0006025788934811774</v>
      </c>
    </row>
    <row r="224" spans="1:8" ht="14.25">
      <c r="A224" s="6" t="s">
        <v>10</v>
      </c>
      <c r="B224" s="7">
        <v>68.25</v>
      </c>
      <c r="C224" s="8">
        <v>0</v>
      </c>
      <c r="D224" s="9">
        <v>-56.594468618817636</v>
      </c>
      <c r="E224" s="10"/>
      <c r="F224" s="10"/>
      <c r="G224" s="9">
        <v>0.5543319606526017</v>
      </c>
      <c r="H224" s="11">
        <v>0.0005724789073755993</v>
      </c>
    </row>
    <row r="225" spans="1:8" ht="14.25">
      <c r="A225" s="6" t="s">
        <v>10</v>
      </c>
      <c r="B225" s="7">
        <v>68.25</v>
      </c>
      <c r="C225" s="8">
        <v>5</v>
      </c>
      <c r="D225" s="9">
        <v>-50.94358733117548</v>
      </c>
      <c r="E225" s="10"/>
      <c r="F225" s="10"/>
      <c r="G225" s="9">
        <v>-4.508816485538694</v>
      </c>
      <c r="H225" s="11">
        <v>0.0006015582981723384</v>
      </c>
    </row>
    <row r="226" spans="1:8" ht="14.25">
      <c r="A226" s="6" t="s">
        <v>10</v>
      </c>
      <c r="B226" s="7">
        <v>68.25</v>
      </c>
      <c r="C226" s="8">
        <v>10</v>
      </c>
      <c r="D226" s="9">
        <v>-44.04288031214035</v>
      </c>
      <c r="E226" s="10"/>
      <c r="F226" s="10"/>
      <c r="G226" s="9">
        <v>-2.8117020515755575</v>
      </c>
      <c r="H226" s="11">
        <v>0.00048061551137681773</v>
      </c>
    </row>
    <row r="227" spans="1:8" ht="14.25">
      <c r="A227" s="6" t="s">
        <v>10</v>
      </c>
      <c r="B227" s="7">
        <v>68.25</v>
      </c>
      <c r="C227" s="8">
        <v>15</v>
      </c>
      <c r="D227" s="9">
        <v>-40.52876346208519</v>
      </c>
      <c r="E227" s="10"/>
      <c r="F227" s="10"/>
      <c r="G227" s="9">
        <v>-2.364090336489975</v>
      </c>
      <c r="H227" s="11">
        <v>0.0005282494234734194</v>
      </c>
    </row>
    <row r="228" spans="1:8" ht="14.25">
      <c r="A228" s="6" t="s">
        <v>10</v>
      </c>
      <c r="B228" s="7">
        <v>68.25</v>
      </c>
      <c r="C228" s="8">
        <v>20</v>
      </c>
      <c r="D228" s="9">
        <v>-51.14901644008342</v>
      </c>
      <c r="E228" s="10"/>
      <c r="F228" s="10"/>
      <c r="G228" s="9">
        <v>-1.8405784147117419</v>
      </c>
      <c r="H228" s="11">
        <v>0.0004097622024064689</v>
      </c>
    </row>
    <row r="229" spans="1:8" ht="14.25">
      <c r="A229" s="6" t="s">
        <v>10</v>
      </c>
      <c r="B229" s="7">
        <v>68.25</v>
      </c>
      <c r="C229" s="8">
        <v>25</v>
      </c>
      <c r="D229" s="9">
        <v>-39.548278325659794</v>
      </c>
      <c r="E229" s="10"/>
      <c r="F229" s="10"/>
      <c r="G229" s="9">
        <v>3.5689670168930987</v>
      </c>
      <c r="H229" s="11">
        <v>0.00043251439395238623</v>
      </c>
    </row>
    <row r="230" spans="1:8" ht="14.25">
      <c r="A230" s="6" t="s">
        <v>10</v>
      </c>
      <c r="B230" s="7">
        <v>68.25</v>
      </c>
      <c r="C230" s="8">
        <v>30</v>
      </c>
      <c r="D230" s="9">
        <v>-46.36934276362392</v>
      </c>
      <c r="E230" s="10"/>
      <c r="F230" s="10"/>
      <c r="G230" s="9">
        <v>9.876695702810485</v>
      </c>
      <c r="H230" s="11">
        <v>0.00029463924487583117</v>
      </c>
    </row>
    <row r="231" spans="1:8" ht="14.25">
      <c r="A231" s="6" t="s">
        <v>10</v>
      </c>
      <c r="B231" s="7">
        <v>68.25</v>
      </c>
      <c r="C231" s="8">
        <v>35</v>
      </c>
      <c r="D231" s="9">
        <v>-46.0550686472835</v>
      </c>
      <c r="E231" s="10"/>
      <c r="F231" s="10"/>
      <c r="G231" s="9">
        <v>11.228022579257653</v>
      </c>
      <c r="H231" s="11">
        <v>0.00031281761363452667</v>
      </c>
    </row>
    <row r="232" spans="1:8" ht="14.25">
      <c r="A232" s="6" t="s">
        <v>10</v>
      </c>
      <c r="B232" s="7">
        <v>68.25</v>
      </c>
      <c r="C232" s="8">
        <v>40</v>
      </c>
      <c r="D232" s="9">
        <v>-43.42563491830645</v>
      </c>
      <c r="E232" s="10"/>
      <c r="F232" s="10"/>
      <c r="G232" s="9">
        <v>16.463436322800728</v>
      </c>
      <c r="H232" s="11">
        <v>0.00029789338122220845</v>
      </c>
    </row>
    <row r="233" spans="1:8" ht="14.25">
      <c r="A233" s="6" t="s">
        <v>10</v>
      </c>
      <c r="B233" s="7">
        <v>68.25</v>
      </c>
      <c r="C233" s="8">
        <v>50</v>
      </c>
      <c r="D233" s="9">
        <v>-24.570248374007384</v>
      </c>
      <c r="E233" s="10"/>
      <c r="F233" s="10"/>
      <c r="G233" s="9">
        <v>31.243194385761214</v>
      </c>
      <c r="H233" s="11">
        <v>0.00029993924418121744</v>
      </c>
    </row>
    <row r="234" spans="1:8" ht="14.25">
      <c r="A234" s="6" t="s">
        <v>10</v>
      </c>
      <c r="B234" s="7">
        <v>68.25</v>
      </c>
      <c r="C234" s="8">
        <v>60</v>
      </c>
      <c r="D234" s="9">
        <v>-27.842920821013557</v>
      </c>
      <c r="E234" s="10"/>
      <c r="F234" s="10"/>
      <c r="G234" s="9">
        <v>44.64140342013669</v>
      </c>
      <c r="H234" s="11">
        <v>0.00024863826108626163</v>
      </c>
    </row>
    <row r="235" spans="1:8" ht="14.25">
      <c r="A235" s="6" t="s">
        <v>51</v>
      </c>
      <c r="B235" s="7">
        <v>72.75</v>
      </c>
      <c r="C235" s="8">
        <v>0</v>
      </c>
      <c r="D235" s="9">
        <v>160.75416715943422</v>
      </c>
      <c r="E235" s="10"/>
      <c r="F235" s="10"/>
      <c r="G235" s="9">
        <v>16.05632198525628</v>
      </c>
      <c r="H235" s="11">
        <v>0.000902408210401479</v>
      </c>
    </row>
    <row r="236" spans="1:8" ht="14.25">
      <c r="A236" s="6" t="s">
        <v>51</v>
      </c>
      <c r="B236" s="7">
        <v>72.75</v>
      </c>
      <c r="C236" s="8">
        <v>5</v>
      </c>
      <c r="D236" s="9">
        <v>156.62817203907483</v>
      </c>
      <c r="E236" s="10"/>
      <c r="F236" s="10"/>
      <c r="G236" s="9">
        <v>2.655459313152107</v>
      </c>
      <c r="H236" s="11">
        <v>0.0006321185385637729</v>
      </c>
    </row>
    <row r="237" spans="1:8" ht="14.25">
      <c r="A237" s="6" t="s">
        <v>51</v>
      </c>
      <c r="B237" s="7">
        <v>72.75</v>
      </c>
      <c r="C237" s="8">
        <v>10</v>
      </c>
      <c r="D237" s="9">
        <v>145.0854497477093</v>
      </c>
      <c r="E237" s="10"/>
      <c r="F237" s="10"/>
      <c r="G237" s="9">
        <v>-2.8064516852746646</v>
      </c>
      <c r="H237" s="11">
        <v>0.00023779550174256873</v>
      </c>
    </row>
    <row r="238" spans="1:8" ht="14.25">
      <c r="A238" s="6" t="s">
        <v>51</v>
      </c>
      <c r="B238" s="7">
        <v>72.75</v>
      </c>
      <c r="C238" s="8">
        <v>15</v>
      </c>
      <c r="D238" s="9">
        <v>115.20289887849985</v>
      </c>
      <c r="E238" s="10"/>
      <c r="F238" s="10"/>
      <c r="G238" s="9">
        <v>-7.085194266963499</v>
      </c>
      <c r="H238" s="11">
        <v>0.00016098741500502454</v>
      </c>
    </row>
    <row r="239" spans="1:8" ht="14.25">
      <c r="A239" s="6" t="s">
        <v>51</v>
      </c>
      <c r="B239" s="7">
        <v>72.75</v>
      </c>
      <c r="C239" s="8">
        <v>20</v>
      </c>
      <c r="D239" s="9">
        <v>75.91096907901859</v>
      </c>
      <c r="E239" s="10"/>
      <c r="F239" s="10"/>
      <c r="G239" s="9">
        <v>20.800171682694998</v>
      </c>
      <c r="H239" s="11">
        <v>0.00013629588642361881</v>
      </c>
    </row>
    <row r="240" spans="1:8" ht="14.25">
      <c r="A240" s="6" t="s">
        <v>51</v>
      </c>
      <c r="B240" s="7">
        <v>72.75</v>
      </c>
      <c r="C240" s="8">
        <v>25</v>
      </c>
      <c r="D240" s="9">
        <v>152.22723124700974</v>
      </c>
      <c r="E240" s="10"/>
      <c r="F240" s="10"/>
      <c r="G240" s="9">
        <v>7.121631459013012</v>
      </c>
      <c r="H240" s="11">
        <v>0.00015763520496703775</v>
      </c>
    </row>
    <row r="241" spans="1:8" ht="14.25">
      <c r="A241" s="6" t="s">
        <v>51</v>
      </c>
      <c r="B241" s="7">
        <v>72.75</v>
      </c>
      <c r="C241" s="8">
        <v>30</v>
      </c>
      <c r="D241" s="9">
        <v>79.79218740066774</v>
      </c>
      <c r="E241" s="10"/>
      <c r="F241" s="10"/>
      <c r="G241" s="9">
        <v>69.27571978353349</v>
      </c>
      <c r="H241" s="11">
        <v>8.218911622283087E-05</v>
      </c>
    </row>
    <row r="242" spans="1:8" ht="14.25">
      <c r="A242" s="6" t="s">
        <v>51</v>
      </c>
      <c r="B242" s="7">
        <v>72.75</v>
      </c>
      <c r="C242" s="8">
        <v>35</v>
      </c>
      <c r="D242" s="9">
        <v>18.07649763470035</v>
      </c>
      <c r="E242" s="10"/>
      <c r="F242" s="10"/>
      <c r="G242" s="9">
        <v>76.17569385521078</v>
      </c>
      <c r="H242" s="11">
        <v>0.00012815218414822277</v>
      </c>
    </row>
    <row r="243" spans="1:8" ht="14.25">
      <c r="A243" s="6" t="s">
        <v>51</v>
      </c>
      <c r="B243" s="7">
        <v>72.75</v>
      </c>
      <c r="C243" s="8">
        <v>40</v>
      </c>
      <c r="D243" s="9">
        <v>-4.819215980818587</v>
      </c>
      <c r="E243" s="10"/>
      <c r="F243" s="10"/>
      <c r="G243" s="9">
        <v>50.91180829359545</v>
      </c>
      <c r="H243" s="11">
        <v>0.00021536342345904514</v>
      </c>
    </row>
    <row r="244" spans="1:8" ht="14.25">
      <c r="A244" s="6" t="s">
        <v>51</v>
      </c>
      <c r="B244" s="7">
        <v>72.75</v>
      </c>
      <c r="C244" s="8">
        <v>50</v>
      </c>
      <c r="D244" s="9">
        <v>-121.99574281561763</v>
      </c>
      <c r="E244" s="10"/>
      <c r="F244" s="10"/>
      <c r="G244" s="9">
        <v>72.21858750591903</v>
      </c>
      <c r="H244" s="11">
        <v>0.00023104748147512882</v>
      </c>
    </row>
    <row r="245" spans="1:8" ht="14.25">
      <c r="A245" s="6" t="s">
        <v>51</v>
      </c>
      <c r="B245" s="7">
        <v>72.75</v>
      </c>
      <c r="C245" s="8">
        <v>60</v>
      </c>
      <c r="D245" s="9">
        <v>-18.230100112789227</v>
      </c>
      <c r="E245" s="10"/>
      <c r="F245" s="10"/>
      <c r="G245" s="9">
        <v>58.365056443241045</v>
      </c>
      <c r="H245" s="11">
        <v>0.0003726771365404645</v>
      </c>
    </row>
    <row r="246" spans="1:8" ht="14.25">
      <c r="A246" s="6" t="s">
        <v>11</v>
      </c>
      <c r="B246" s="7">
        <v>77.75</v>
      </c>
      <c r="C246" s="8">
        <v>0</v>
      </c>
      <c r="D246" s="9">
        <v>-12.640837239304123</v>
      </c>
      <c r="E246" s="10"/>
      <c r="F246" s="10"/>
      <c r="G246" s="9">
        <v>-27.841614414383884</v>
      </c>
      <c r="H246" s="11">
        <v>6.649908306886644E-05</v>
      </c>
    </row>
    <row r="247" spans="1:8" ht="14.25">
      <c r="A247" s="6" t="s">
        <v>11</v>
      </c>
      <c r="B247" s="7">
        <v>77.75</v>
      </c>
      <c r="C247" s="8">
        <v>5</v>
      </c>
      <c r="D247" s="9">
        <v>-26.005271348548124</v>
      </c>
      <c r="E247" s="10"/>
      <c r="F247" s="10"/>
      <c r="G247" s="9">
        <v>-11.011271375579344</v>
      </c>
      <c r="H247" s="11">
        <v>0.00014353768889040954</v>
      </c>
    </row>
    <row r="248" spans="1:8" ht="14.25">
      <c r="A248" s="6" t="s">
        <v>11</v>
      </c>
      <c r="B248" s="7">
        <v>77.75</v>
      </c>
      <c r="C248" s="8">
        <v>10</v>
      </c>
      <c r="D248" s="9">
        <v>-22.314484603216187</v>
      </c>
      <c r="E248" s="10"/>
      <c r="F248" s="10"/>
      <c r="G248" s="9">
        <v>-1.101559744846632</v>
      </c>
      <c r="H248" s="11">
        <v>0.00020212060905679558</v>
      </c>
    </row>
    <row r="249" spans="1:8" ht="14.25">
      <c r="A249" s="6" t="s">
        <v>11</v>
      </c>
      <c r="B249" s="7">
        <v>77.75</v>
      </c>
      <c r="C249" s="8">
        <v>15</v>
      </c>
      <c r="D249" s="9">
        <v>-31.44493788109591</v>
      </c>
      <c r="E249" s="10"/>
      <c r="F249" s="10"/>
      <c r="G249" s="9">
        <v>-1.3895068141435702</v>
      </c>
      <c r="H249" s="11">
        <v>0.000162599904244775</v>
      </c>
    </row>
    <row r="250" spans="1:8" ht="14.25">
      <c r="A250" s="6" t="s">
        <v>11</v>
      </c>
      <c r="B250" s="7">
        <v>77.75</v>
      </c>
      <c r="C250" s="8">
        <v>20</v>
      </c>
      <c r="D250" s="9">
        <v>-36.20980339605667</v>
      </c>
      <c r="E250" s="10"/>
      <c r="F250" s="10"/>
      <c r="G250" s="9">
        <v>-5.668995527869963</v>
      </c>
      <c r="H250" s="11">
        <v>0.0001388319720561514</v>
      </c>
    </row>
    <row r="251" spans="1:8" ht="14.25">
      <c r="A251" s="6" t="s">
        <v>11</v>
      </c>
      <c r="B251" s="7">
        <v>77.75</v>
      </c>
      <c r="C251" s="8">
        <v>25</v>
      </c>
      <c r="D251" s="9">
        <v>-9.29780459417237</v>
      </c>
      <c r="E251" s="10"/>
      <c r="F251" s="10"/>
      <c r="G251" s="9">
        <v>4.839002242990667</v>
      </c>
      <c r="H251" s="11">
        <v>0.0001480152827818803</v>
      </c>
    </row>
    <row r="252" spans="1:8" ht="14.25">
      <c r="A252" s="6" t="s">
        <v>11</v>
      </c>
      <c r="B252" s="7">
        <v>77.75</v>
      </c>
      <c r="C252" s="8">
        <v>30</v>
      </c>
      <c r="D252" s="9">
        <v>-64.62749372217662</v>
      </c>
      <c r="E252" s="10"/>
      <c r="F252" s="10"/>
      <c r="G252" s="9">
        <v>4.625289176340828</v>
      </c>
      <c r="H252" s="11">
        <v>7.653132641578873E-05</v>
      </c>
    </row>
    <row r="253" spans="1:8" ht="14.25">
      <c r="A253" s="6" t="s">
        <v>11</v>
      </c>
      <c r="B253" s="7">
        <v>77.75</v>
      </c>
      <c r="C253" s="8">
        <v>35</v>
      </c>
      <c r="D253" s="9">
        <v>-25.312436005350953</v>
      </c>
      <c r="E253" s="10"/>
      <c r="F253" s="10"/>
      <c r="G253" s="9">
        <v>-1.2532560528822045</v>
      </c>
      <c r="H253" s="11">
        <v>0.00014696159663493723</v>
      </c>
    </row>
    <row r="254" spans="1:8" ht="14.25">
      <c r="A254" s="6" t="s">
        <v>11</v>
      </c>
      <c r="B254" s="7">
        <v>77.75</v>
      </c>
      <c r="C254" s="8">
        <v>40</v>
      </c>
      <c r="D254" s="9">
        <v>-26.673651172417493</v>
      </c>
      <c r="E254" s="10"/>
      <c r="F254" s="10"/>
      <c r="G254" s="9">
        <v>6.026678851783743</v>
      </c>
      <c r="H254" s="11">
        <v>6.571958400659578E-05</v>
      </c>
    </row>
    <row r="255" spans="1:8" ht="14.25">
      <c r="A255" s="6" t="s">
        <v>11</v>
      </c>
      <c r="B255" s="7">
        <v>77.75</v>
      </c>
      <c r="C255" s="8">
        <v>50</v>
      </c>
      <c r="D255" s="9">
        <v>-8.118157517770484</v>
      </c>
      <c r="E255" s="10"/>
      <c r="F255" s="10"/>
      <c r="G255" s="9">
        <v>12.78926186847263</v>
      </c>
      <c r="H255" s="11">
        <v>0.00013842702416074688</v>
      </c>
    </row>
    <row r="256" spans="1:8" ht="14.25">
      <c r="A256" s="6" t="s">
        <v>11</v>
      </c>
      <c r="B256" s="7">
        <v>77.75</v>
      </c>
      <c r="C256" s="8">
        <v>60</v>
      </c>
      <c r="D256" s="9">
        <v>-15.667884723481937</v>
      </c>
      <c r="E256" s="10"/>
      <c r="F256" s="10"/>
      <c r="G256" s="9">
        <v>8.191606110434078</v>
      </c>
      <c r="H256" s="11">
        <v>0.00027612236894174294</v>
      </c>
    </row>
    <row r="257" spans="1:8" ht="14.25">
      <c r="A257" s="6" t="s">
        <v>52</v>
      </c>
      <c r="B257" s="7">
        <v>82.25</v>
      </c>
      <c r="C257" s="8">
        <v>0</v>
      </c>
      <c r="D257" s="9">
        <v>-37.13353460107133</v>
      </c>
      <c r="E257" s="10"/>
      <c r="F257" s="10"/>
      <c r="G257" s="9">
        <v>-20.37567481470777</v>
      </c>
      <c r="H257" s="11">
        <v>0.0003547076133944689</v>
      </c>
    </row>
    <row r="258" spans="1:8" ht="14.25">
      <c r="A258" s="6" t="s">
        <v>52</v>
      </c>
      <c r="B258" s="7">
        <v>82.25</v>
      </c>
      <c r="C258" s="8">
        <v>5</v>
      </c>
      <c r="D258" s="9">
        <v>-45.26966366155076</v>
      </c>
      <c r="E258" s="10"/>
      <c r="F258" s="10"/>
      <c r="G258" s="9">
        <v>-2.289428969947539</v>
      </c>
      <c r="H258" s="11">
        <v>0.00019847579121384047</v>
      </c>
    </row>
    <row r="259" spans="1:8" ht="14.25">
      <c r="A259" s="6" t="s">
        <v>52</v>
      </c>
      <c r="B259" s="7">
        <v>82.25</v>
      </c>
      <c r="C259" s="8">
        <v>10</v>
      </c>
      <c r="D259" s="9">
        <v>-36.73224333631244</v>
      </c>
      <c r="E259" s="10"/>
      <c r="F259" s="10"/>
      <c r="G259" s="9">
        <v>34.310626229109765</v>
      </c>
      <c r="H259" s="11">
        <v>0.00012517225007564577</v>
      </c>
    </row>
    <row r="260" spans="1:8" ht="14.25">
      <c r="A260" s="6" t="s">
        <v>52</v>
      </c>
      <c r="B260" s="7">
        <v>82.25</v>
      </c>
      <c r="C260" s="8">
        <v>15</v>
      </c>
      <c r="D260" s="9">
        <v>-30.398964915315506</v>
      </c>
      <c r="E260" s="10"/>
      <c r="F260" s="10"/>
      <c r="G260" s="9">
        <v>30.43327852873438</v>
      </c>
      <c r="H260" s="11">
        <v>6.76577612547149E-05</v>
      </c>
    </row>
    <row r="261" spans="1:8" ht="14.25">
      <c r="A261" s="6" t="s">
        <v>52</v>
      </c>
      <c r="B261" s="7">
        <v>82.25</v>
      </c>
      <c r="C261" s="8">
        <v>20</v>
      </c>
      <c r="D261" s="9">
        <v>-4.432468701916179</v>
      </c>
      <c r="E261" s="10"/>
      <c r="F261" s="10"/>
      <c r="G261" s="9">
        <v>11.363904223306317</v>
      </c>
      <c r="H261" s="11">
        <v>0.00011440839293932941</v>
      </c>
    </row>
    <row r="262" spans="1:8" ht="14.25">
      <c r="A262" s="6" t="s">
        <v>52</v>
      </c>
      <c r="B262" s="7">
        <v>82.25</v>
      </c>
      <c r="C262" s="8">
        <v>25</v>
      </c>
      <c r="D262" s="9">
        <v>-53.765779607035</v>
      </c>
      <c r="E262" s="10"/>
      <c r="F262" s="10"/>
      <c r="G262" s="9">
        <v>-21.57806078578398</v>
      </c>
      <c r="H262" s="11">
        <v>6.230549864177318E-05</v>
      </c>
    </row>
    <row r="263" spans="1:8" ht="14.25">
      <c r="A263" s="6" t="s">
        <v>52</v>
      </c>
      <c r="B263" s="7">
        <v>82.25</v>
      </c>
      <c r="C263" s="8">
        <v>30</v>
      </c>
      <c r="D263" s="9">
        <v>-9.599784076006063</v>
      </c>
      <c r="E263" s="10"/>
      <c r="F263" s="10"/>
      <c r="G263" s="9">
        <v>-1.4658023623351772</v>
      </c>
      <c r="H263" s="11">
        <v>0.00018205816180937894</v>
      </c>
    </row>
    <row r="264" spans="1:8" ht="14.25">
      <c r="A264" s="6" t="s">
        <v>52</v>
      </c>
      <c r="B264" s="7">
        <v>82.25</v>
      </c>
      <c r="C264" s="8">
        <v>35</v>
      </c>
      <c r="D264" s="9">
        <v>-14.78114930278319</v>
      </c>
      <c r="E264" s="10"/>
      <c r="F264" s="10"/>
      <c r="G264" s="9">
        <v>-6.388288898687624</v>
      </c>
      <c r="H264" s="11">
        <v>0.00011195712681647381</v>
      </c>
    </row>
    <row r="265" spans="1:8" ht="14.25">
      <c r="A265" s="6" t="s">
        <v>52</v>
      </c>
      <c r="B265" s="7">
        <v>82.25</v>
      </c>
      <c r="C265" s="8">
        <v>40</v>
      </c>
      <c r="D265" s="9">
        <v>-13.962728670921726</v>
      </c>
      <c r="E265" s="10"/>
      <c r="F265" s="10"/>
      <c r="G265" s="9">
        <v>-20.16817682420985</v>
      </c>
      <c r="H265" s="11">
        <v>9.665961115688393E-05</v>
      </c>
    </row>
    <row r="266" spans="1:8" ht="14.25">
      <c r="A266" s="6" t="s">
        <v>52</v>
      </c>
      <c r="B266" s="7">
        <v>82.25</v>
      </c>
      <c r="C266" s="8">
        <v>50</v>
      </c>
      <c r="D266" s="9">
        <v>-176.26458532542705</v>
      </c>
      <c r="E266" s="10"/>
      <c r="F266" s="10"/>
      <c r="G266" s="9">
        <v>-12.265244604591693</v>
      </c>
      <c r="H266" s="11">
        <v>0.00015018993210585055</v>
      </c>
    </row>
    <row r="267" spans="1:8" ht="14.25">
      <c r="A267" s="6" t="s">
        <v>52</v>
      </c>
      <c r="B267" s="7">
        <v>82.25</v>
      </c>
      <c r="C267" s="8">
        <v>60</v>
      </c>
      <c r="D267" s="9">
        <v>-8.133390932140388</v>
      </c>
      <c r="E267" s="10"/>
      <c r="F267" s="10"/>
      <c r="G267" s="9">
        <v>0.41946665061055943</v>
      </c>
      <c r="H267" s="11">
        <v>0.00029075228166595697</v>
      </c>
    </row>
    <row r="268" spans="1:8" ht="14.25">
      <c r="A268" s="6" t="s">
        <v>12</v>
      </c>
      <c r="B268" s="7">
        <v>87.25</v>
      </c>
      <c r="C268" s="8">
        <v>0</v>
      </c>
      <c r="D268" s="9">
        <v>-79.92196848828071</v>
      </c>
      <c r="E268" s="10"/>
      <c r="F268" s="10"/>
      <c r="G268" s="9">
        <v>26.979985935988754</v>
      </c>
      <c r="H268" s="11">
        <v>9.043614294075129E-05</v>
      </c>
    </row>
    <row r="269" spans="1:8" ht="14.25">
      <c r="A269" s="6" t="s">
        <v>12</v>
      </c>
      <c r="B269" s="7">
        <v>87.25</v>
      </c>
      <c r="C269" s="8">
        <v>5</v>
      </c>
      <c r="D269" s="9">
        <v>-35.9224099627394</v>
      </c>
      <c r="E269" s="10"/>
      <c r="F269" s="10"/>
      <c r="G269" s="9">
        <v>10.75135848656356</v>
      </c>
      <c r="H269" s="11">
        <v>0.0001563731842900182</v>
      </c>
    </row>
    <row r="270" spans="1:8" ht="14.25">
      <c r="A270" s="6" t="s">
        <v>12</v>
      </c>
      <c r="B270" s="7">
        <v>87.25</v>
      </c>
      <c r="C270" s="8">
        <v>10</v>
      </c>
      <c r="D270" s="9">
        <v>-22.9548226821813</v>
      </c>
      <c r="E270" s="10"/>
      <c r="F270" s="10"/>
      <c r="G270" s="9">
        <v>10.262962894753217</v>
      </c>
      <c r="H270" s="11">
        <v>0.0001285316921074332</v>
      </c>
    </row>
    <row r="271" spans="1:8" ht="14.25">
      <c r="A271" s="6" t="s">
        <v>12</v>
      </c>
      <c r="B271" s="7">
        <v>87.25</v>
      </c>
      <c r="C271" s="8">
        <v>15</v>
      </c>
      <c r="D271" s="9">
        <v>-42.255835359470055</v>
      </c>
      <c r="E271" s="10"/>
      <c r="F271" s="10"/>
      <c r="G271" s="9">
        <v>1.9592220923721761</v>
      </c>
      <c r="H271" s="11">
        <v>9.568795029135069E-05</v>
      </c>
    </row>
    <row r="272" spans="1:8" ht="14.25">
      <c r="A272" s="6" t="s">
        <v>12</v>
      </c>
      <c r="B272" s="7">
        <v>87.25</v>
      </c>
      <c r="C272" s="8">
        <v>20</v>
      </c>
      <c r="D272" s="9">
        <v>-87.120511385091</v>
      </c>
      <c r="E272" s="10"/>
      <c r="F272" s="10"/>
      <c r="G272" s="9">
        <v>-3.4050751674389836</v>
      </c>
      <c r="H272" s="11">
        <v>7.600497549141109E-05</v>
      </c>
    </row>
    <row r="273" spans="1:8" ht="14.25">
      <c r="A273" s="6" t="s">
        <v>12</v>
      </c>
      <c r="B273" s="7">
        <v>87.25</v>
      </c>
      <c r="C273" s="8">
        <v>25</v>
      </c>
      <c r="D273" s="9">
        <v>-39.57577246497151</v>
      </c>
      <c r="E273" s="10"/>
      <c r="F273" s="10"/>
      <c r="G273" s="9">
        <v>11.58760235321199</v>
      </c>
      <c r="H273" s="11">
        <v>6.585984131471923E-05</v>
      </c>
    </row>
    <row r="274" spans="1:8" ht="14.25">
      <c r="A274" s="6" t="s">
        <v>12</v>
      </c>
      <c r="B274" s="7">
        <v>87.25</v>
      </c>
      <c r="C274" s="8">
        <v>30</v>
      </c>
      <c r="D274" s="9">
        <v>-63.29098575168635</v>
      </c>
      <c r="E274" s="10"/>
      <c r="F274" s="10"/>
      <c r="G274" s="9">
        <v>-14.211448217540543</v>
      </c>
      <c r="H274" s="11">
        <v>8.041919652670001E-05</v>
      </c>
    </row>
    <row r="275" spans="1:8" ht="14.25">
      <c r="A275" s="6" t="s">
        <v>12</v>
      </c>
      <c r="B275" s="7">
        <v>87.25</v>
      </c>
      <c r="C275" s="8">
        <v>35</v>
      </c>
      <c r="D275" s="9">
        <v>-37.91733831001845</v>
      </c>
      <c r="E275" s="10"/>
      <c r="F275" s="10"/>
      <c r="G275" s="9">
        <v>-9.385109183412963</v>
      </c>
      <c r="H275" s="11">
        <v>0.0001313181991195432</v>
      </c>
    </row>
    <row r="276" spans="1:8" ht="14.25">
      <c r="A276" s="6" t="s">
        <v>12</v>
      </c>
      <c r="B276" s="7">
        <v>87.25</v>
      </c>
      <c r="C276" s="8">
        <v>40</v>
      </c>
      <c r="D276" s="9">
        <v>-127.83242148521434</v>
      </c>
      <c r="E276" s="10"/>
      <c r="F276" s="10"/>
      <c r="G276" s="9">
        <v>-23.977599568740974</v>
      </c>
      <c r="H276" s="11">
        <v>6.822687496873941E-05</v>
      </c>
    </row>
    <row r="277" spans="1:8" ht="14.25">
      <c r="A277" s="6" t="s">
        <v>12</v>
      </c>
      <c r="B277" s="7">
        <v>87.25</v>
      </c>
      <c r="C277" s="8">
        <v>50</v>
      </c>
      <c r="D277" s="9">
        <v>-14.394335961938086</v>
      </c>
      <c r="E277" s="10"/>
      <c r="F277" s="10"/>
      <c r="G277" s="9">
        <v>3.723237584548865</v>
      </c>
      <c r="H277" s="11">
        <v>0.00017818800787370624</v>
      </c>
    </row>
    <row r="278" spans="1:8" ht="14.25">
      <c r="A278" s="6" t="s">
        <v>12</v>
      </c>
      <c r="B278" s="7">
        <v>87.25</v>
      </c>
      <c r="C278" s="8">
        <v>60</v>
      </c>
      <c r="D278" s="9">
        <v>-3.4039117023676893</v>
      </c>
      <c r="E278" s="10"/>
      <c r="F278" s="10"/>
      <c r="G278" s="9">
        <v>5.296760456836551</v>
      </c>
      <c r="H278" s="11">
        <v>0.00013200556728596715</v>
      </c>
    </row>
    <row r="279" spans="1:8" ht="14.25">
      <c r="A279" s="6" t="s">
        <v>13</v>
      </c>
      <c r="B279" s="7">
        <v>96.75</v>
      </c>
      <c r="C279" s="8">
        <v>0</v>
      </c>
      <c r="D279" s="9">
        <v>7.347906729571033</v>
      </c>
      <c r="E279" s="10"/>
      <c r="F279" s="10"/>
      <c r="G279" s="9">
        <v>-31.368424453599065</v>
      </c>
      <c r="H279" s="11">
        <v>0.0006014340939196912</v>
      </c>
    </row>
    <row r="280" spans="1:8" ht="14.25">
      <c r="A280" s="6" t="s">
        <v>13</v>
      </c>
      <c r="B280" s="7">
        <v>96.75</v>
      </c>
      <c r="C280" s="8">
        <v>5</v>
      </c>
      <c r="D280" s="9">
        <v>8.299856010153576</v>
      </c>
      <c r="E280" s="10"/>
      <c r="F280" s="10"/>
      <c r="G280" s="9">
        <v>-31.23035659318977</v>
      </c>
      <c r="H280" s="11">
        <v>0.0005390756269587784</v>
      </c>
    </row>
    <row r="281" spans="1:8" ht="14.25">
      <c r="A281" s="6" t="s">
        <v>13</v>
      </c>
      <c r="B281" s="7">
        <v>96.75</v>
      </c>
      <c r="C281" s="8">
        <v>10</v>
      </c>
      <c r="D281" s="9">
        <v>1.627045036861553</v>
      </c>
      <c r="E281" s="10"/>
      <c r="F281" s="10"/>
      <c r="G281" s="9">
        <v>-50.08814221145523</v>
      </c>
      <c r="H281" s="11">
        <v>0.0001847510003666827</v>
      </c>
    </row>
    <row r="282" spans="1:8" ht="14.25">
      <c r="A282" s="6" t="s">
        <v>13</v>
      </c>
      <c r="B282" s="7">
        <v>96.75</v>
      </c>
      <c r="C282" s="8">
        <v>15</v>
      </c>
      <c r="D282" s="9">
        <v>-1.0845888562853774</v>
      </c>
      <c r="E282" s="10"/>
      <c r="F282" s="10"/>
      <c r="G282" s="9">
        <v>-33.69831571623438</v>
      </c>
      <c r="H282" s="11">
        <v>0.00012482247150449313</v>
      </c>
    </row>
    <row r="283" spans="1:8" ht="14.25">
      <c r="A283" s="6" t="s">
        <v>13</v>
      </c>
      <c r="B283" s="7">
        <v>96.75</v>
      </c>
      <c r="C283" s="8">
        <v>20</v>
      </c>
      <c r="D283" s="9">
        <v>-167.84819658399186</v>
      </c>
      <c r="E283" s="10"/>
      <c r="F283" s="10"/>
      <c r="G283" s="9">
        <v>-43.76782027920162</v>
      </c>
      <c r="H283" s="11">
        <v>6.387825962845262E-05</v>
      </c>
    </row>
    <row r="284" spans="1:8" ht="14.25">
      <c r="A284" s="6" t="s">
        <v>13</v>
      </c>
      <c r="B284" s="7">
        <v>96.75</v>
      </c>
      <c r="C284" s="8">
        <v>25</v>
      </c>
      <c r="D284" s="9">
        <v>-158.53975152887404</v>
      </c>
      <c r="E284" s="10"/>
      <c r="F284" s="10"/>
      <c r="G284" s="9">
        <v>-22.42514267532198</v>
      </c>
      <c r="H284" s="11">
        <v>7.327851882373168E-05</v>
      </c>
    </row>
    <row r="285" spans="1:8" ht="14.25">
      <c r="A285" s="6" t="s">
        <v>13</v>
      </c>
      <c r="B285" s="7">
        <v>96.75</v>
      </c>
      <c r="C285" s="8">
        <v>30</v>
      </c>
      <c r="D285" s="9">
        <v>172.02494228695465</v>
      </c>
      <c r="E285" s="10"/>
      <c r="F285" s="10"/>
      <c r="G285" s="9">
        <v>-12.042611774628508</v>
      </c>
      <c r="H285" s="11">
        <v>9.351555042344562E-05</v>
      </c>
    </row>
    <row r="286" spans="1:8" ht="14.25">
      <c r="A286" s="6" t="s">
        <v>13</v>
      </c>
      <c r="B286" s="7">
        <v>96.75</v>
      </c>
      <c r="C286" s="8">
        <v>35</v>
      </c>
      <c r="D286" s="9">
        <v>-168.86012454624213</v>
      </c>
      <c r="E286" s="10"/>
      <c r="F286" s="10"/>
      <c r="G286" s="9">
        <v>-35.79978261206221</v>
      </c>
      <c r="H286" s="11">
        <v>3.706783412825735E-05</v>
      </c>
    </row>
    <row r="287" spans="1:8" ht="14.25">
      <c r="A287" s="6" t="s">
        <v>13</v>
      </c>
      <c r="B287" s="7">
        <v>96.75</v>
      </c>
      <c r="C287" s="8">
        <v>40</v>
      </c>
      <c r="D287" s="9">
        <v>176.49411802750478</v>
      </c>
      <c r="E287" s="10"/>
      <c r="F287" s="10"/>
      <c r="G287" s="9">
        <v>-40.30748746361681</v>
      </c>
      <c r="H287" s="11">
        <v>3.5749540128650606E-05</v>
      </c>
    </row>
    <row r="288" spans="1:8" ht="14.25">
      <c r="A288" s="6" t="s">
        <v>13</v>
      </c>
      <c r="B288" s="7">
        <v>96.75</v>
      </c>
      <c r="C288" s="8">
        <v>50</v>
      </c>
      <c r="D288" s="9">
        <v>-50.20209665414796</v>
      </c>
      <c r="E288" s="10"/>
      <c r="F288" s="10"/>
      <c r="G288" s="9">
        <v>-85.32093215184614</v>
      </c>
      <c r="H288" s="11">
        <v>1.853075828628985E-05</v>
      </c>
    </row>
    <row r="289" spans="1:8" ht="14.25">
      <c r="A289" s="6" t="s">
        <v>13</v>
      </c>
      <c r="B289" s="7">
        <v>96.75</v>
      </c>
      <c r="C289" s="8">
        <v>60</v>
      </c>
      <c r="D289" s="9">
        <v>9.609642624864405</v>
      </c>
      <c r="E289" s="10"/>
      <c r="F289" s="10"/>
      <c r="G289" s="9">
        <v>-36.21923029133667</v>
      </c>
      <c r="H289" s="11">
        <v>2.3664844631013323E-05</v>
      </c>
    </row>
    <row r="290" spans="1:8" ht="14.25">
      <c r="A290" s="6" t="s">
        <v>54</v>
      </c>
      <c r="B290" s="7">
        <v>101.25</v>
      </c>
      <c r="C290" s="8">
        <v>0</v>
      </c>
      <c r="D290" s="9">
        <v>32.124049188978404</v>
      </c>
      <c r="E290" s="10"/>
      <c r="F290" s="10"/>
      <c r="G290" s="9">
        <v>22.00466215604208</v>
      </c>
      <c r="H290" s="11">
        <v>0.0002820791752327704</v>
      </c>
    </row>
    <row r="291" spans="1:8" ht="14.25">
      <c r="A291" s="6" t="s">
        <v>54</v>
      </c>
      <c r="B291" s="7">
        <v>101.25</v>
      </c>
      <c r="C291" s="8">
        <v>5</v>
      </c>
      <c r="D291" s="9">
        <v>19.202805955996006</v>
      </c>
      <c r="E291" s="10"/>
      <c r="F291" s="10"/>
      <c r="G291" s="9">
        <v>22.78962014452927</v>
      </c>
      <c r="H291" s="11">
        <v>0.00016943911656993493</v>
      </c>
    </row>
    <row r="292" spans="1:8" ht="14.25">
      <c r="A292" s="6" t="s">
        <v>54</v>
      </c>
      <c r="B292" s="7">
        <v>101.25</v>
      </c>
      <c r="C292" s="8">
        <v>10</v>
      </c>
      <c r="D292" s="9">
        <v>-0.8207833076069463</v>
      </c>
      <c r="E292" s="10"/>
      <c r="F292" s="10"/>
      <c r="G292" s="9">
        <v>9.985538988960586</v>
      </c>
      <c r="H292" s="11">
        <v>0.00019634415070482746</v>
      </c>
    </row>
    <row r="293" spans="1:8" ht="14.25">
      <c r="A293" s="6" t="s">
        <v>54</v>
      </c>
      <c r="B293" s="7">
        <v>101.25</v>
      </c>
      <c r="C293" s="8">
        <v>15</v>
      </c>
      <c r="D293" s="9">
        <v>-3.696450259691496</v>
      </c>
      <c r="E293" s="10"/>
      <c r="F293" s="10"/>
      <c r="G293" s="9">
        <v>10.34639016562312</v>
      </c>
      <c r="H293" s="11">
        <v>0.00023435015743540692</v>
      </c>
    </row>
    <row r="294" spans="1:8" ht="14.25">
      <c r="A294" s="6" t="s">
        <v>54</v>
      </c>
      <c r="B294" s="7">
        <v>101.25</v>
      </c>
      <c r="C294" s="8">
        <v>20</v>
      </c>
      <c r="D294" s="9">
        <v>-14.81349308251472</v>
      </c>
      <c r="E294" s="10"/>
      <c r="F294" s="10"/>
      <c r="G294" s="9">
        <v>15.043885179609315</v>
      </c>
      <c r="H294" s="11">
        <v>0.00014729609765706627</v>
      </c>
    </row>
    <row r="295" spans="1:8" ht="14.25">
      <c r="A295" s="6" t="s">
        <v>54</v>
      </c>
      <c r="B295" s="7">
        <v>101.25</v>
      </c>
      <c r="C295" s="8">
        <v>25</v>
      </c>
      <c r="D295" s="9">
        <v>-1.5666675977935602</v>
      </c>
      <c r="E295" s="10"/>
      <c r="F295" s="10"/>
      <c r="G295" s="9">
        <v>9.017966023085801</v>
      </c>
      <c r="H295" s="11">
        <v>0.0003199225988047109</v>
      </c>
    </row>
    <row r="296" spans="1:8" ht="14.25">
      <c r="A296" s="6" t="s">
        <v>54</v>
      </c>
      <c r="B296" s="7">
        <v>101.25</v>
      </c>
      <c r="C296" s="8">
        <v>30</v>
      </c>
      <c r="D296" s="9">
        <v>19.066455994258362</v>
      </c>
      <c r="E296" s="10"/>
      <c r="F296" s="10"/>
      <c r="G296" s="9">
        <v>20.049771987283197</v>
      </c>
      <c r="H296" s="11">
        <v>0.00013414273374655819</v>
      </c>
    </row>
    <row r="297" spans="1:8" ht="14.25">
      <c r="A297" s="6" t="s">
        <v>54</v>
      </c>
      <c r="B297" s="7">
        <v>101.25</v>
      </c>
      <c r="C297" s="8">
        <v>35</v>
      </c>
      <c r="D297" s="9">
        <v>6.863205306113992</v>
      </c>
      <c r="E297" s="10"/>
      <c r="F297" s="10"/>
      <c r="G297" s="9">
        <v>11.22351723837236</v>
      </c>
      <c r="H297" s="11">
        <v>0.00019642722443694</v>
      </c>
    </row>
    <row r="298" spans="1:8" ht="14.25">
      <c r="A298" s="6" t="s">
        <v>54</v>
      </c>
      <c r="B298" s="7">
        <v>101.25</v>
      </c>
      <c r="C298" s="8">
        <v>40</v>
      </c>
      <c r="D298" s="9">
        <v>29.148599907193073</v>
      </c>
      <c r="E298" s="10"/>
      <c r="F298" s="10"/>
      <c r="G298" s="9">
        <v>24.056148828069183</v>
      </c>
      <c r="H298" s="11">
        <v>9.978370042246379E-05</v>
      </c>
    </row>
    <row r="299" spans="1:8" ht="14.25">
      <c r="A299" s="6" t="s">
        <v>54</v>
      </c>
      <c r="B299" s="7">
        <v>101.25</v>
      </c>
      <c r="C299" s="8">
        <v>50</v>
      </c>
      <c r="D299" s="9">
        <v>85.32329933979736</v>
      </c>
      <c r="E299" s="10"/>
      <c r="F299" s="10"/>
      <c r="G299" s="9">
        <v>34.94445982290796</v>
      </c>
      <c r="H299" s="11">
        <v>6.799444152642186E-05</v>
      </c>
    </row>
    <row r="300" spans="1:8" ht="14.25">
      <c r="A300" s="6" t="s">
        <v>54</v>
      </c>
      <c r="B300" s="7">
        <v>101.25</v>
      </c>
      <c r="C300" s="8">
        <v>60</v>
      </c>
      <c r="D300" s="9">
        <v>20.04271427636338</v>
      </c>
      <c r="E300" s="10"/>
      <c r="F300" s="10"/>
      <c r="G300" s="9">
        <v>32.36660278401472</v>
      </c>
      <c r="H300" s="11">
        <v>8.118474661535873E-05</v>
      </c>
    </row>
    <row r="301" spans="1:8" ht="14.25">
      <c r="A301" s="6" t="s">
        <v>14</v>
      </c>
      <c r="B301" s="7">
        <v>106.25</v>
      </c>
      <c r="C301" s="8">
        <v>0</v>
      </c>
      <c r="D301" s="9">
        <v>61.884568657462026</v>
      </c>
      <c r="E301" s="10"/>
      <c r="F301" s="10"/>
      <c r="G301" s="9">
        <v>40.77247407877391</v>
      </c>
      <c r="H301" s="11">
        <v>6.622088061178286E-05</v>
      </c>
    </row>
    <row r="302" spans="1:8" ht="14.25">
      <c r="A302" s="6" t="s">
        <v>14</v>
      </c>
      <c r="B302" s="7">
        <v>106.25</v>
      </c>
      <c r="C302" s="8">
        <v>5</v>
      </c>
      <c r="D302" s="9">
        <v>42.054088996763824</v>
      </c>
      <c r="E302" s="10"/>
      <c r="F302" s="10"/>
      <c r="G302" s="9">
        <v>22.859306085678256</v>
      </c>
      <c r="H302" s="11">
        <v>7.885301975828192E-05</v>
      </c>
    </row>
    <row r="303" spans="1:8" ht="14.25">
      <c r="A303" s="6" t="s">
        <v>14</v>
      </c>
      <c r="B303" s="7">
        <v>106.25</v>
      </c>
      <c r="C303" s="8">
        <v>10</v>
      </c>
      <c r="D303" s="9">
        <v>114.76173658539257</v>
      </c>
      <c r="E303" s="10"/>
      <c r="F303" s="10"/>
      <c r="G303" s="9">
        <v>57.94516162792274</v>
      </c>
      <c r="H303" s="11">
        <v>2.2557033703259833E-05</v>
      </c>
    </row>
    <row r="304" spans="1:8" ht="14.25">
      <c r="A304" s="6" t="s">
        <v>14</v>
      </c>
      <c r="B304" s="7">
        <v>106.25</v>
      </c>
      <c r="C304" s="8">
        <v>15</v>
      </c>
      <c r="D304" s="9">
        <v>17.20590578405584</v>
      </c>
      <c r="E304" s="10"/>
      <c r="F304" s="10"/>
      <c r="G304" s="9">
        <v>24.572592543967655</v>
      </c>
      <c r="H304" s="11">
        <v>7.860846283956963E-05</v>
      </c>
    </row>
    <row r="305" spans="1:8" ht="14.25">
      <c r="A305" s="6" t="s">
        <v>14</v>
      </c>
      <c r="B305" s="7">
        <v>106.25</v>
      </c>
      <c r="C305" s="8">
        <v>20</v>
      </c>
      <c r="D305" s="9">
        <v>107.40997141837937</v>
      </c>
      <c r="E305" s="10"/>
      <c r="F305" s="10"/>
      <c r="G305" s="9">
        <v>79.14074390908347</v>
      </c>
      <c r="H305" s="11">
        <v>3.0158042077694632E-05</v>
      </c>
    </row>
    <row r="306" spans="1:8" ht="14.25">
      <c r="A306" s="6" t="s">
        <v>14</v>
      </c>
      <c r="B306" s="7">
        <v>106.25</v>
      </c>
      <c r="C306" s="8">
        <v>25</v>
      </c>
      <c r="D306" s="9">
        <v>4.006425678427812</v>
      </c>
      <c r="E306" s="10"/>
      <c r="F306" s="10"/>
      <c r="G306" s="9">
        <v>15.928231826583463</v>
      </c>
      <c r="H306" s="11">
        <v>0.00021635511900807894</v>
      </c>
    </row>
    <row r="307" spans="1:8" ht="14.25">
      <c r="A307" s="6" t="s">
        <v>14</v>
      </c>
      <c r="B307" s="7">
        <v>106.25</v>
      </c>
      <c r="C307" s="8">
        <v>30</v>
      </c>
      <c r="D307" s="9">
        <v>74.14165926645842</v>
      </c>
      <c r="E307" s="10"/>
      <c r="F307" s="10"/>
      <c r="G307" s="9">
        <v>40.15304645695037</v>
      </c>
      <c r="H307" s="11">
        <v>7.510798810379626E-05</v>
      </c>
    </row>
    <row r="308" spans="1:8" ht="14.25">
      <c r="A308" s="6" t="s">
        <v>14</v>
      </c>
      <c r="B308" s="7">
        <v>106.25</v>
      </c>
      <c r="C308" s="8">
        <v>35</v>
      </c>
      <c r="D308" s="9">
        <v>3.7479196521088785</v>
      </c>
      <c r="E308" s="10"/>
      <c r="F308" s="10"/>
      <c r="G308" s="9">
        <v>12.53055878669639</v>
      </c>
      <c r="H308" s="11">
        <v>0.00017970569470665088</v>
      </c>
    </row>
    <row r="309" spans="1:8" ht="14.25">
      <c r="A309" s="6" t="s">
        <v>14</v>
      </c>
      <c r="B309" s="7">
        <v>106.25</v>
      </c>
      <c r="C309" s="8">
        <v>40</v>
      </c>
      <c r="D309" s="9">
        <v>13.943576629472139</v>
      </c>
      <c r="E309" s="10"/>
      <c r="F309" s="10"/>
      <c r="G309" s="9">
        <v>19.888755168995043</v>
      </c>
      <c r="H309" s="11">
        <v>9.201487291737135E-05</v>
      </c>
    </row>
    <row r="310" spans="1:8" ht="14.25">
      <c r="A310" s="6" t="s">
        <v>14</v>
      </c>
      <c r="B310" s="7">
        <v>106.25</v>
      </c>
      <c r="C310" s="8">
        <v>50</v>
      </c>
      <c r="D310" s="9">
        <v>21.08110414589452</v>
      </c>
      <c r="E310" s="10"/>
      <c r="F310" s="10"/>
      <c r="G310" s="9">
        <v>16.28517296076116</v>
      </c>
      <c r="H310" s="11">
        <v>0.00013949873151036178</v>
      </c>
    </row>
    <row r="311" spans="1:8" ht="14.25">
      <c r="A311" s="6" t="s">
        <v>14</v>
      </c>
      <c r="B311" s="7">
        <v>106.25</v>
      </c>
      <c r="C311" s="8">
        <v>60</v>
      </c>
      <c r="D311" s="9">
        <v>38.08064190861467</v>
      </c>
      <c r="E311" s="10"/>
      <c r="F311" s="10"/>
      <c r="G311" s="9">
        <v>25.100084717616394</v>
      </c>
      <c r="H311" s="11">
        <v>0.00012430906485449885</v>
      </c>
    </row>
    <row r="312" spans="1:8" ht="14.25">
      <c r="A312" s="6" t="s">
        <v>55</v>
      </c>
      <c r="B312" s="7">
        <v>110.75</v>
      </c>
      <c r="C312" s="8">
        <v>0</v>
      </c>
      <c r="D312" s="9">
        <v>-81.62620512303266</v>
      </c>
      <c r="E312" s="10"/>
      <c r="F312" s="10"/>
      <c r="G312" s="9">
        <v>7.923245719599672</v>
      </c>
      <c r="H312" s="11">
        <v>0.00031670758496284867</v>
      </c>
    </row>
    <row r="313" spans="1:8" ht="14.25">
      <c r="A313" s="6" t="s">
        <v>55</v>
      </c>
      <c r="B313" s="7">
        <v>110.75</v>
      </c>
      <c r="C313" s="8">
        <v>5</v>
      </c>
      <c r="D313" s="9">
        <v>-67.1290902276696</v>
      </c>
      <c r="E313" s="10"/>
      <c r="F313" s="10"/>
      <c r="G313" s="9">
        <v>3.7873341109604057</v>
      </c>
      <c r="H313" s="11">
        <v>0.000234007907877063</v>
      </c>
    </row>
    <row r="314" spans="1:8" ht="14.25">
      <c r="A314" s="6" t="s">
        <v>55</v>
      </c>
      <c r="B314" s="7">
        <v>110.75</v>
      </c>
      <c r="C314" s="8">
        <v>10</v>
      </c>
      <c r="D314" s="9">
        <v>-108.89787318456749</v>
      </c>
      <c r="E314" s="10"/>
      <c r="F314" s="10"/>
      <c r="G314" s="9">
        <v>-1.048899555709623</v>
      </c>
      <c r="H314" s="11">
        <v>0.00010847424225819695</v>
      </c>
    </row>
    <row r="315" spans="1:8" ht="14.25">
      <c r="A315" s="6" t="s">
        <v>55</v>
      </c>
      <c r="B315" s="7">
        <v>110.75</v>
      </c>
      <c r="C315" s="8">
        <v>15</v>
      </c>
      <c r="D315" s="9">
        <v>-68.14618565967193</v>
      </c>
      <c r="E315" s="10"/>
      <c r="F315" s="10"/>
      <c r="G315" s="9">
        <v>-0.3152473174792667</v>
      </c>
      <c r="H315" s="11">
        <v>0.0001350144954809653</v>
      </c>
    </row>
    <row r="316" spans="1:8" ht="14.25">
      <c r="A316" s="6" t="s">
        <v>55</v>
      </c>
      <c r="B316" s="7">
        <v>110.75</v>
      </c>
      <c r="C316" s="8">
        <v>20</v>
      </c>
      <c r="D316" s="9">
        <v>-165.9370246750029</v>
      </c>
      <c r="E316" s="10"/>
      <c r="F316" s="10"/>
      <c r="G316" s="9">
        <v>-5.962374010510167</v>
      </c>
      <c r="H316" s="11">
        <v>0.00025401601370189246</v>
      </c>
    </row>
    <row r="317" spans="1:8" ht="14.25">
      <c r="A317" s="6" t="s">
        <v>55</v>
      </c>
      <c r="B317" s="7">
        <v>110.75</v>
      </c>
      <c r="C317" s="8">
        <v>25</v>
      </c>
      <c r="D317" s="9">
        <v>-45.04513098219788</v>
      </c>
      <c r="E317" s="10"/>
      <c r="F317" s="10"/>
      <c r="G317" s="9">
        <v>4.353595722244235</v>
      </c>
      <c r="H317" s="11">
        <v>0.00011253765182111273</v>
      </c>
    </row>
    <row r="318" spans="1:8" ht="14.25">
      <c r="A318" s="6" t="s">
        <v>55</v>
      </c>
      <c r="B318" s="7">
        <v>110.75</v>
      </c>
      <c r="C318" s="8">
        <v>30</v>
      </c>
      <c r="D318" s="9">
        <v>-46.443725221937626</v>
      </c>
      <c r="E318" s="10"/>
      <c r="F318" s="10"/>
      <c r="G318" s="9">
        <v>8.626857489779358</v>
      </c>
      <c r="H318" s="11">
        <v>8.771403027452335E-05</v>
      </c>
    </row>
    <row r="319" spans="1:8" ht="14.25">
      <c r="A319" s="6" t="s">
        <v>55</v>
      </c>
      <c r="B319" s="7">
        <v>110.75</v>
      </c>
      <c r="C319" s="8">
        <v>35</v>
      </c>
      <c r="D319" s="9">
        <v>-28.79780783152939</v>
      </c>
      <c r="E319" s="10"/>
      <c r="F319" s="10"/>
      <c r="G319" s="9">
        <v>-32.950583196758984</v>
      </c>
      <c r="H319" s="11">
        <v>0.0001405163141489272</v>
      </c>
    </row>
    <row r="320" spans="1:8" ht="14.25">
      <c r="A320" s="6" t="s">
        <v>55</v>
      </c>
      <c r="B320" s="7">
        <v>110.75</v>
      </c>
      <c r="C320" s="8">
        <v>40</v>
      </c>
      <c r="D320" s="9">
        <v>-91.55429306926524</v>
      </c>
      <c r="E320" s="10"/>
      <c r="F320" s="10"/>
      <c r="G320" s="9">
        <v>-24.147365902096336</v>
      </c>
      <c r="H320" s="11">
        <v>0.00014452499324826138</v>
      </c>
    </row>
    <row r="321" spans="1:8" ht="14.25">
      <c r="A321" s="6" t="s">
        <v>55</v>
      </c>
      <c r="B321" s="7">
        <v>110.75</v>
      </c>
      <c r="C321" s="8">
        <v>50</v>
      </c>
      <c r="D321" s="9">
        <v>-130.78194059455402</v>
      </c>
      <c r="E321" s="10"/>
      <c r="F321" s="10"/>
      <c r="G321" s="9">
        <v>59.41092623912497</v>
      </c>
      <c r="H321" s="11">
        <v>0.00011370998565209654</v>
      </c>
    </row>
    <row r="322" spans="1:8" ht="14.25">
      <c r="A322" s="6" t="s">
        <v>55</v>
      </c>
      <c r="B322" s="7">
        <v>110.75</v>
      </c>
      <c r="C322" s="8">
        <v>60</v>
      </c>
      <c r="D322" s="9">
        <v>-23.864777707956357</v>
      </c>
      <c r="E322" s="10"/>
      <c r="F322" s="10"/>
      <c r="G322" s="9">
        <v>-47.818139528065124</v>
      </c>
      <c r="H322" s="11">
        <v>0.00011216203552450357</v>
      </c>
    </row>
    <row r="323" spans="1:8" ht="14.25">
      <c r="A323" s="6" t="s">
        <v>15</v>
      </c>
      <c r="B323" s="7">
        <v>115.75</v>
      </c>
      <c r="C323" s="8">
        <v>0</v>
      </c>
      <c r="D323" s="9">
        <v>179.1967151444734</v>
      </c>
      <c r="E323" s="10"/>
      <c r="F323" s="10"/>
      <c r="G323" s="9">
        <v>53.596591255909104</v>
      </c>
      <c r="H323" s="11">
        <v>7.520452435195704E-05</v>
      </c>
    </row>
    <row r="324" spans="1:8" ht="14.25">
      <c r="A324" s="6" t="s">
        <v>15</v>
      </c>
      <c r="B324" s="7">
        <v>115.75</v>
      </c>
      <c r="C324" s="8">
        <v>5</v>
      </c>
      <c r="D324" s="9">
        <v>85.95927001508555</v>
      </c>
      <c r="E324" s="10"/>
      <c r="F324" s="10"/>
      <c r="G324" s="9">
        <v>37.08646292733092</v>
      </c>
      <c r="H324" s="11">
        <v>8.137547405385728E-05</v>
      </c>
    </row>
    <row r="325" spans="1:8" ht="14.25">
      <c r="A325" s="6" t="s">
        <v>15</v>
      </c>
      <c r="B325" s="7">
        <v>115.75</v>
      </c>
      <c r="C325" s="8">
        <v>10</v>
      </c>
      <c r="D325" s="9">
        <v>108.86955970810554</v>
      </c>
      <c r="E325" s="10"/>
      <c r="F325" s="10"/>
      <c r="G325" s="9">
        <v>44.53341429679306</v>
      </c>
      <c r="H325" s="11">
        <v>8.076568138757946E-05</v>
      </c>
    </row>
    <row r="326" spans="1:8" ht="14.25">
      <c r="A326" s="6" t="s">
        <v>15</v>
      </c>
      <c r="B326" s="7">
        <v>115.75</v>
      </c>
      <c r="C326" s="8">
        <v>15</v>
      </c>
      <c r="D326" s="9">
        <v>86.04842512988591</v>
      </c>
      <c r="E326" s="10"/>
      <c r="F326" s="10"/>
      <c r="G326" s="9">
        <v>50.426700792956474</v>
      </c>
      <c r="H326" s="11">
        <v>0.00010751154952841113</v>
      </c>
    </row>
    <row r="327" spans="1:8" ht="14.25">
      <c r="A327" s="6" t="s">
        <v>15</v>
      </c>
      <c r="B327" s="7">
        <v>115.75</v>
      </c>
      <c r="C327" s="8">
        <v>20</v>
      </c>
      <c r="D327" s="9">
        <v>85.9140847056651</v>
      </c>
      <c r="E327" s="10"/>
      <c r="F327" s="10"/>
      <c r="G327" s="9">
        <v>46.67741480694585</v>
      </c>
      <c r="H327" s="11">
        <v>0.0001355322061706737</v>
      </c>
    </row>
    <row r="328" spans="1:8" ht="14.25">
      <c r="A328" s="6" t="s">
        <v>15</v>
      </c>
      <c r="B328" s="7">
        <v>115.75</v>
      </c>
      <c r="C328" s="8">
        <v>25</v>
      </c>
      <c r="D328" s="9">
        <v>72.69192796226353</v>
      </c>
      <c r="E328" s="10"/>
      <c r="F328" s="10"/>
      <c r="G328" s="9">
        <v>42.53292855835591</v>
      </c>
      <c r="H328" s="11">
        <v>0.00019339841364654468</v>
      </c>
    </row>
    <row r="329" spans="1:8" ht="14.25">
      <c r="A329" s="6" t="s">
        <v>15</v>
      </c>
      <c r="B329" s="7">
        <v>115.75</v>
      </c>
      <c r="C329" s="8">
        <v>30</v>
      </c>
      <c r="D329" s="9">
        <v>79.99864414777522</v>
      </c>
      <c r="E329" s="10"/>
      <c r="F329" s="10"/>
      <c r="G329" s="9">
        <v>55.82988064765415</v>
      </c>
      <c r="H329" s="11">
        <v>0.0001668291089858122</v>
      </c>
    </row>
    <row r="330" spans="1:8" ht="14.25">
      <c r="A330" s="6" t="s">
        <v>15</v>
      </c>
      <c r="B330" s="7">
        <v>115.75</v>
      </c>
      <c r="C330" s="8">
        <v>35</v>
      </c>
      <c r="D330" s="9">
        <v>32.800621827543544</v>
      </c>
      <c r="E330" s="10"/>
      <c r="F330" s="10"/>
      <c r="G330" s="9">
        <v>45.83886934854802</v>
      </c>
      <c r="H330" s="11">
        <v>0.00023242801608455035</v>
      </c>
    </row>
    <row r="331" spans="1:8" ht="14.25">
      <c r="A331" s="6" t="s">
        <v>15</v>
      </c>
      <c r="B331" s="7">
        <v>115.75</v>
      </c>
      <c r="C331" s="8">
        <v>40</v>
      </c>
      <c r="D331" s="9">
        <v>46.377344191279555</v>
      </c>
      <c r="E331" s="10"/>
      <c r="F331" s="10"/>
      <c r="G331" s="9">
        <v>59.87103056762011</v>
      </c>
      <c r="H331" s="11">
        <v>0.0002160833487268281</v>
      </c>
    </row>
    <row r="332" spans="1:8" ht="14.25">
      <c r="A332" s="6" t="s">
        <v>15</v>
      </c>
      <c r="B332" s="7">
        <v>115.75</v>
      </c>
      <c r="C332" s="8">
        <v>50</v>
      </c>
      <c r="D332" s="9">
        <v>11.306567232503603</v>
      </c>
      <c r="E332" s="10"/>
      <c r="F332" s="10"/>
      <c r="G332" s="9">
        <v>54.04739486330217</v>
      </c>
      <c r="H332" s="11">
        <v>0.0002559224827579633</v>
      </c>
    </row>
    <row r="333" spans="1:8" ht="14.25">
      <c r="A333" s="6" t="s">
        <v>15</v>
      </c>
      <c r="B333" s="7">
        <v>115.75</v>
      </c>
      <c r="C333" s="8">
        <v>60</v>
      </c>
      <c r="D333" s="9">
        <v>-23.661221256070277</v>
      </c>
      <c r="E333" s="10"/>
      <c r="F333" s="10"/>
      <c r="G333" s="9">
        <v>87.78851979552213</v>
      </c>
      <c r="H333" s="11">
        <v>0.0002173318677563187</v>
      </c>
    </row>
    <row r="334" spans="1:8" ht="14.25">
      <c r="A334" s="6" t="s">
        <v>56</v>
      </c>
      <c r="B334" s="7">
        <v>120.25</v>
      </c>
      <c r="C334" s="8">
        <v>0</v>
      </c>
      <c r="D334" s="9">
        <v>176.23528561719175</v>
      </c>
      <c r="E334" s="10"/>
      <c r="F334" s="10"/>
      <c r="G334" s="9">
        <v>25.09967704875111</v>
      </c>
      <c r="H334" s="11">
        <v>0.00036919400659273985</v>
      </c>
    </row>
    <row r="335" spans="1:8" ht="14.25">
      <c r="A335" s="6" t="s">
        <v>56</v>
      </c>
      <c r="B335" s="7">
        <v>120.25</v>
      </c>
      <c r="C335" s="8">
        <v>5</v>
      </c>
      <c r="D335" s="9">
        <v>31.475875465278524</v>
      </c>
      <c r="E335" s="10"/>
      <c r="F335" s="10"/>
      <c r="G335" s="9">
        <v>-21.74606050464796</v>
      </c>
      <c r="H335" s="11">
        <v>0.00015482859616362864</v>
      </c>
    </row>
    <row r="336" spans="1:8" ht="14.25">
      <c r="A336" s="6" t="s">
        <v>56</v>
      </c>
      <c r="B336" s="7">
        <v>120.25</v>
      </c>
      <c r="C336" s="8">
        <v>10</v>
      </c>
      <c r="D336" s="9">
        <v>32.07546408609851</v>
      </c>
      <c r="E336" s="10"/>
      <c r="F336" s="10"/>
      <c r="G336" s="9">
        <v>-12.68167482690973</v>
      </c>
      <c r="H336" s="11">
        <v>0.0001813886082889441</v>
      </c>
    </row>
    <row r="337" spans="1:8" ht="14.25">
      <c r="A337" s="6" t="s">
        <v>56</v>
      </c>
      <c r="B337" s="7">
        <v>120.25</v>
      </c>
      <c r="C337" s="8">
        <v>15</v>
      </c>
      <c r="D337" s="9">
        <v>26.51088849664856</v>
      </c>
      <c r="E337" s="10"/>
      <c r="F337" s="10"/>
      <c r="G337" s="9">
        <v>-16.65671487742006</v>
      </c>
      <c r="H337" s="11">
        <v>9.925451529275632E-05</v>
      </c>
    </row>
    <row r="338" spans="1:8" ht="14.25">
      <c r="A338" s="6" t="s">
        <v>56</v>
      </c>
      <c r="B338" s="7">
        <v>120.25</v>
      </c>
      <c r="C338" s="8">
        <v>20</v>
      </c>
      <c r="D338" s="9">
        <v>27.64645197464008</v>
      </c>
      <c r="E338" s="10"/>
      <c r="F338" s="10"/>
      <c r="G338" s="9">
        <v>20.355772103092477</v>
      </c>
      <c r="H338" s="11">
        <v>2.70436749612548E-05</v>
      </c>
    </row>
    <row r="339" spans="1:8" ht="14.25">
      <c r="A339" s="6" t="s">
        <v>56</v>
      </c>
      <c r="B339" s="7">
        <v>120.25</v>
      </c>
      <c r="C339" s="8">
        <v>25</v>
      </c>
      <c r="D339" s="9">
        <v>9.036904562422507</v>
      </c>
      <c r="E339" s="10"/>
      <c r="F339" s="10"/>
      <c r="G339" s="9">
        <v>22.17001162134916</v>
      </c>
      <c r="H339" s="11">
        <v>8.887095400635688E-05</v>
      </c>
    </row>
    <row r="340" spans="1:8" ht="14.25">
      <c r="A340" s="6" t="s">
        <v>56</v>
      </c>
      <c r="B340" s="7">
        <v>120.25</v>
      </c>
      <c r="C340" s="8">
        <v>30</v>
      </c>
      <c r="D340" s="9">
        <v>32.106001666603326</v>
      </c>
      <c r="E340" s="10"/>
      <c r="F340" s="10"/>
      <c r="G340" s="9">
        <v>51.11289991971853</v>
      </c>
      <c r="H340" s="11">
        <v>0.00010730043916499131</v>
      </c>
    </row>
    <row r="341" spans="1:8" ht="14.25">
      <c r="A341" s="6" t="s">
        <v>56</v>
      </c>
      <c r="B341" s="7">
        <v>120.25</v>
      </c>
      <c r="C341" s="8">
        <v>35</v>
      </c>
      <c r="D341" s="9">
        <v>-18.196081904619273</v>
      </c>
      <c r="E341" s="10"/>
      <c r="F341" s="10"/>
      <c r="G341" s="9">
        <v>70.49124975842881</v>
      </c>
      <c r="H341" s="11">
        <v>0.00012310754233595925</v>
      </c>
    </row>
    <row r="342" spans="1:8" ht="14.25">
      <c r="A342" s="6" t="s">
        <v>56</v>
      </c>
      <c r="B342" s="7">
        <v>120.25</v>
      </c>
      <c r="C342" s="8">
        <v>40</v>
      </c>
      <c r="D342" s="9">
        <v>-138.42032418445777</v>
      </c>
      <c r="E342" s="10"/>
      <c r="F342" s="10"/>
      <c r="G342" s="9">
        <v>70.29204740997766</v>
      </c>
      <c r="H342" s="11">
        <v>0.00016529219753212796</v>
      </c>
    </row>
    <row r="343" spans="1:8" ht="14.25">
      <c r="A343" s="6" t="s">
        <v>56</v>
      </c>
      <c r="B343" s="7">
        <v>120.25</v>
      </c>
      <c r="C343" s="8">
        <v>50</v>
      </c>
      <c r="D343" s="9">
        <v>74.36368814036622</v>
      </c>
      <c r="E343" s="10"/>
      <c r="F343" s="10"/>
      <c r="G343" s="9">
        <v>86.41622466670458</v>
      </c>
      <c r="H343" s="11">
        <v>0.00025582026444556736</v>
      </c>
    </row>
    <row r="344" spans="1:8" ht="14.25">
      <c r="A344" s="6" t="s">
        <v>56</v>
      </c>
      <c r="B344" s="7">
        <v>120.25</v>
      </c>
      <c r="C344" s="8">
        <v>60</v>
      </c>
      <c r="D344" s="9">
        <v>3.7616012611119336</v>
      </c>
      <c r="E344" s="10"/>
      <c r="F344" s="10"/>
      <c r="G344" s="9">
        <v>70.84067776339971</v>
      </c>
      <c r="H344" s="11">
        <v>0.0003499964375373127</v>
      </c>
    </row>
    <row r="345" spans="1:8" ht="14.25">
      <c r="A345" s="6" t="s">
        <v>69</v>
      </c>
      <c r="B345" s="7">
        <v>123</v>
      </c>
      <c r="C345" s="8">
        <v>0</v>
      </c>
      <c r="D345" s="9">
        <v>-140.34806508655132</v>
      </c>
      <c r="E345" s="10"/>
      <c r="F345" s="10"/>
      <c r="G345" s="9">
        <v>26.859107050960283</v>
      </c>
      <c r="H345" s="11">
        <v>0.0005480766699103329</v>
      </c>
    </row>
    <row r="346" spans="1:8" ht="14.25">
      <c r="A346" s="6" t="s">
        <v>69</v>
      </c>
      <c r="B346" s="7">
        <v>123</v>
      </c>
      <c r="C346" s="8">
        <v>5</v>
      </c>
      <c r="D346" s="9">
        <v>-117.91135392734097</v>
      </c>
      <c r="E346" s="10"/>
      <c r="F346" s="10"/>
      <c r="G346" s="9">
        <v>16.763647518558713</v>
      </c>
      <c r="H346" s="11">
        <v>0.000256240503113774</v>
      </c>
    </row>
    <row r="347" spans="1:8" ht="14.25">
      <c r="A347" s="6" t="s">
        <v>69</v>
      </c>
      <c r="B347" s="7">
        <v>123</v>
      </c>
      <c r="C347" s="8">
        <v>10</v>
      </c>
      <c r="D347" s="9">
        <v>-39.62701908309218</v>
      </c>
      <c r="E347" s="10"/>
      <c r="F347" s="10"/>
      <c r="G347" s="9">
        <v>20.152719639365486</v>
      </c>
      <c r="H347" s="11">
        <v>0.00025515230321515814</v>
      </c>
    </row>
    <row r="348" spans="1:8" ht="14.25">
      <c r="A348" s="6" t="s">
        <v>69</v>
      </c>
      <c r="B348" s="7">
        <v>123</v>
      </c>
      <c r="C348" s="8">
        <v>15</v>
      </c>
      <c r="D348" s="9">
        <v>-164.63230313757873</v>
      </c>
      <c r="E348" s="10"/>
      <c r="F348" s="10"/>
      <c r="G348" s="9">
        <v>10.271507184641381</v>
      </c>
      <c r="H348" s="11">
        <v>0.0002608896859996577</v>
      </c>
    </row>
    <row r="349" spans="1:8" ht="14.25">
      <c r="A349" s="6" t="s">
        <v>69</v>
      </c>
      <c r="B349" s="7">
        <v>123</v>
      </c>
      <c r="C349" s="8">
        <v>20</v>
      </c>
      <c r="D349" s="9">
        <v>-27.222124847058847</v>
      </c>
      <c r="E349" s="10"/>
      <c r="F349" s="10"/>
      <c r="G349" s="9">
        <v>34.2690396609799</v>
      </c>
      <c r="H349" s="11">
        <v>0.00014647485624843604</v>
      </c>
    </row>
    <row r="350" spans="1:8" ht="14.25">
      <c r="A350" s="6" t="s">
        <v>69</v>
      </c>
      <c r="B350" s="7">
        <v>123</v>
      </c>
      <c r="C350" s="8">
        <v>25</v>
      </c>
      <c r="D350" s="9">
        <v>-54.458922799431164</v>
      </c>
      <c r="E350" s="10"/>
      <c r="F350" s="10"/>
      <c r="G350" s="9">
        <v>50.326027480241606</v>
      </c>
      <c r="H350" s="11">
        <v>0.00011662233019023415</v>
      </c>
    </row>
    <row r="351" spans="1:8" ht="14.25">
      <c r="A351" s="6" t="s">
        <v>69</v>
      </c>
      <c r="B351" s="7">
        <v>123</v>
      </c>
      <c r="C351" s="8">
        <v>30</v>
      </c>
      <c r="D351" s="9">
        <v>-36.64454239833351</v>
      </c>
      <c r="E351" s="10"/>
      <c r="F351" s="10"/>
      <c r="G351" s="9">
        <v>36.14362805114616</v>
      </c>
      <c r="H351" s="11">
        <v>0.00016308771690719078</v>
      </c>
    </row>
    <row r="352" spans="1:8" ht="14.25">
      <c r="A352" s="6" t="s">
        <v>69</v>
      </c>
      <c r="B352" s="7">
        <v>123</v>
      </c>
      <c r="C352" s="8">
        <v>35</v>
      </c>
      <c r="D352" s="9">
        <v>-44.33203389933049</v>
      </c>
      <c r="E352" s="10"/>
      <c r="F352" s="10"/>
      <c r="G352" s="9">
        <v>62.24140630006809</v>
      </c>
      <c r="H352" s="11">
        <v>0.00013114212553180614</v>
      </c>
    </row>
    <row r="353" spans="1:8" ht="14.25">
      <c r="A353" s="6" t="s">
        <v>69</v>
      </c>
      <c r="B353" s="7">
        <v>123</v>
      </c>
      <c r="C353" s="8">
        <v>40</v>
      </c>
      <c r="D353" s="9">
        <v>-27.36090139248135</v>
      </c>
      <c r="E353" s="10"/>
      <c r="F353" s="10"/>
      <c r="G353" s="9">
        <v>48.0048875476791</v>
      </c>
      <c r="H353" s="11">
        <v>0.0001805565884729771</v>
      </c>
    </row>
    <row r="354" spans="1:8" ht="14.25">
      <c r="A354" s="6" t="s">
        <v>69</v>
      </c>
      <c r="B354" s="7">
        <v>123</v>
      </c>
      <c r="C354" s="8">
        <v>50</v>
      </c>
      <c r="D354" s="9">
        <v>-0.3882758086471512</v>
      </c>
      <c r="E354" s="10"/>
      <c r="F354" s="10"/>
      <c r="G354" s="9">
        <v>53.682534385776776</v>
      </c>
      <c r="H354" s="11">
        <v>0.0002596221860011197</v>
      </c>
    </row>
    <row r="355" spans="1:8" ht="14.25">
      <c r="A355" s="6" t="s">
        <v>69</v>
      </c>
      <c r="B355" s="7">
        <v>123</v>
      </c>
      <c r="C355" s="8">
        <v>60</v>
      </c>
      <c r="D355" s="9">
        <v>-4.088372296210539</v>
      </c>
      <c r="E355" s="10"/>
      <c r="F355" s="10"/>
      <c r="G355" s="9">
        <v>61.05993200795174</v>
      </c>
      <c r="H355" s="11">
        <v>0.00024002248506412895</v>
      </c>
    </row>
    <row r="356" spans="1:8" ht="14.25">
      <c r="A356" s="6" t="s">
        <v>16</v>
      </c>
      <c r="B356" s="7">
        <v>125.25</v>
      </c>
      <c r="C356" s="8">
        <v>0</v>
      </c>
      <c r="D356" s="9">
        <v>83.38662152700901</v>
      </c>
      <c r="E356" s="10"/>
      <c r="F356" s="10"/>
      <c r="G356" s="9">
        <v>7.715030049121137</v>
      </c>
      <c r="H356" s="11">
        <v>0.0019284725899529917</v>
      </c>
    </row>
    <row r="357" spans="1:8" ht="14.25">
      <c r="A357" s="6" t="s">
        <v>16</v>
      </c>
      <c r="B357" s="7">
        <v>125.25</v>
      </c>
      <c r="C357" s="8">
        <v>5</v>
      </c>
      <c r="D357" s="9">
        <v>88.4160260146158</v>
      </c>
      <c r="E357" s="10"/>
      <c r="F357" s="10"/>
      <c r="G357" s="9">
        <v>0.10332669901948896</v>
      </c>
      <c r="H357" s="11">
        <v>0.0015486942954538864</v>
      </c>
    </row>
    <row r="358" spans="1:8" ht="14.25">
      <c r="A358" s="6" t="s">
        <v>16</v>
      </c>
      <c r="B358" s="7">
        <v>125.25</v>
      </c>
      <c r="C358" s="8">
        <v>10</v>
      </c>
      <c r="D358" s="9">
        <v>84.68899226100731</v>
      </c>
      <c r="E358" s="10"/>
      <c r="F358" s="10"/>
      <c r="G358" s="9">
        <v>-0.857215494123812</v>
      </c>
      <c r="H358" s="11">
        <v>0.0012713998849067905</v>
      </c>
    </row>
    <row r="359" spans="1:8" ht="14.25">
      <c r="A359" s="6" t="s">
        <v>16</v>
      </c>
      <c r="B359" s="7">
        <v>125.25</v>
      </c>
      <c r="C359" s="8">
        <v>15</v>
      </c>
      <c r="D359" s="9">
        <v>87.12604301636466</v>
      </c>
      <c r="E359" s="10"/>
      <c r="F359" s="10"/>
      <c r="G359" s="9">
        <v>0.038209860667346204</v>
      </c>
      <c r="H359" s="11">
        <v>0.0011888955970677068</v>
      </c>
    </row>
    <row r="360" spans="1:8" ht="14.25">
      <c r="A360" s="6" t="s">
        <v>16</v>
      </c>
      <c r="B360" s="7">
        <v>125.25</v>
      </c>
      <c r="C360" s="8">
        <v>20</v>
      </c>
      <c r="D360" s="9">
        <v>82.42625663813489</v>
      </c>
      <c r="E360" s="10"/>
      <c r="F360" s="10"/>
      <c r="G360" s="9">
        <v>1.3067124217270303</v>
      </c>
      <c r="H360" s="11">
        <v>0.0009875700999630356</v>
      </c>
    </row>
    <row r="361" spans="1:8" ht="14.25">
      <c r="A361" s="6" t="s">
        <v>16</v>
      </c>
      <c r="B361" s="7">
        <v>125.25</v>
      </c>
      <c r="C361" s="8">
        <v>25</v>
      </c>
      <c r="D361" s="9">
        <v>88.14322921899588</v>
      </c>
      <c r="E361" s="10"/>
      <c r="F361" s="10"/>
      <c r="G361" s="9">
        <v>2.646252124849701</v>
      </c>
      <c r="H361" s="11">
        <v>0.0008714864201724544</v>
      </c>
    </row>
    <row r="362" spans="1:8" ht="14.25">
      <c r="A362" s="6" t="s">
        <v>16</v>
      </c>
      <c r="B362" s="7">
        <v>125.25</v>
      </c>
      <c r="C362" s="8">
        <v>30</v>
      </c>
      <c r="D362" s="9">
        <v>89.23326538950008</v>
      </c>
      <c r="E362" s="10"/>
      <c r="F362" s="10"/>
      <c r="G362" s="9">
        <v>9.059117624954927</v>
      </c>
      <c r="H362" s="11">
        <v>0.0006634340687984075</v>
      </c>
    </row>
    <row r="363" spans="1:8" ht="14.25">
      <c r="A363" s="6" t="s">
        <v>16</v>
      </c>
      <c r="B363" s="7">
        <v>125.25</v>
      </c>
      <c r="C363" s="8">
        <v>35</v>
      </c>
      <c r="D363" s="9">
        <v>75.55997294615474</v>
      </c>
      <c r="E363" s="10"/>
      <c r="F363" s="10"/>
      <c r="G363" s="9">
        <v>14.535476120791884</v>
      </c>
      <c r="H363" s="11">
        <v>0.0005784538285809853</v>
      </c>
    </row>
    <row r="364" spans="1:8" ht="14.25">
      <c r="A364" s="6" t="s">
        <v>16</v>
      </c>
      <c r="B364" s="7">
        <v>125.25</v>
      </c>
      <c r="C364" s="8">
        <v>40</v>
      </c>
      <c r="D364" s="9">
        <v>86.63078672473468</v>
      </c>
      <c r="E364" s="10"/>
      <c r="F364" s="10"/>
      <c r="G364" s="9">
        <v>26.559482697295973</v>
      </c>
      <c r="H364" s="11">
        <v>0.0005042419014213317</v>
      </c>
    </row>
    <row r="365" spans="1:8" ht="14.25">
      <c r="A365" s="6" t="s">
        <v>16</v>
      </c>
      <c r="B365" s="7">
        <v>125.25</v>
      </c>
      <c r="C365" s="8">
        <v>50</v>
      </c>
      <c r="D365" s="9">
        <v>93.39916312601378</v>
      </c>
      <c r="E365" s="10"/>
      <c r="F365" s="10"/>
      <c r="G365" s="9">
        <v>48.564912352339334</v>
      </c>
      <c r="H365" s="11">
        <v>0.0004177371169539523</v>
      </c>
    </row>
    <row r="366" spans="1:8" ht="14.25">
      <c r="A366" s="6" t="s">
        <v>16</v>
      </c>
      <c r="B366" s="7">
        <v>125.25</v>
      </c>
      <c r="C366" s="8">
        <v>60</v>
      </c>
      <c r="D366" s="9">
        <v>111.37438311275497</v>
      </c>
      <c r="E366" s="10"/>
      <c r="F366" s="10"/>
      <c r="G366" s="9">
        <v>70.01256621863938</v>
      </c>
      <c r="H366" s="11">
        <v>0.0004457378560779867</v>
      </c>
    </row>
    <row r="367" spans="1:8" ht="14.25">
      <c r="A367" s="6" t="s">
        <v>57</v>
      </c>
      <c r="B367" s="7">
        <v>129.75</v>
      </c>
      <c r="C367" s="8">
        <v>0</v>
      </c>
      <c r="D367" s="9">
        <v>-123.53936116559855</v>
      </c>
      <c r="E367" s="10"/>
      <c r="F367" s="10"/>
      <c r="G367" s="9">
        <v>17.164704944146383</v>
      </c>
      <c r="H367" s="11">
        <v>0.001062755832776278</v>
      </c>
    </row>
    <row r="368" spans="1:8" ht="14.25">
      <c r="A368" s="6" t="s">
        <v>57</v>
      </c>
      <c r="B368" s="7">
        <v>129.75</v>
      </c>
      <c r="C368" s="8">
        <v>5</v>
      </c>
      <c r="D368" s="9">
        <v>-109.90916382733559</v>
      </c>
      <c r="E368" s="10"/>
      <c r="F368" s="10"/>
      <c r="G368" s="9">
        <v>4.828912981272762</v>
      </c>
      <c r="H368" s="11">
        <v>0.0012430404231962853</v>
      </c>
    </row>
    <row r="369" spans="1:8" ht="14.25">
      <c r="A369" s="6" t="s">
        <v>57</v>
      </c>
      <c r="B369" s="7">
        <v>129.75</v>
      </c>
      <c r="C369" s="8">
        <v>10</v>
      </c>
      <c r="D369" s="9">
        <v>-112.85108668457013</v>
      </c>
      <c r="E369" s="10"/>
      <c r="F369" s="10"/>
      <c r="G369" s="9">
        <v>7.384226816540869</v>
      </c>
      <c r="H369" s="11">
        <v>0.0010642487003045856</v>
      </c>
    </row>
    <row r="370" spans="1:8" ht="14.25">
      <c r="A370" s="6" t="s">
        <v>57</v>
      </c>
      <c r="B370" s="7">
        <v>129.75</v>
      </c>
      <c r="C370" s="8">
        <v>15</v>
      </c>
      <c r="D370" s="9">
        <v>-101.90144769129977</v>
      </c>
      <c r="E370" s="10"/>
      <c r="F370" s="10"/>
      <c r="G370" s="9">
        <v>13.657561709511013</v>
      </c>
      <c r="H370" s="11">
        <v>0.000897515569837092</v>
      </c>
    </row>
    <row r="371" spans="1:8" ht="14.25">
      <c r="A371" s="6" t="s">
        <v>57</v>
      </c>
      <c r="B371" s="7">
        <v>129.75</v>
      </c>
      <c r="C371" s="8">
        <v>20</v>
      </c>
      <c r="D371" s="9">
        <v>-111.62455641261752</v>
      </c>
      <c r="E371" s="10"/>
      <c r="F371" s="10"/>
      <c r="G371" s="9">
        <v>15.293200809204025</v>
      </c>
      <c r="H371" s="11">
        <v>0.0008045614871468805</v>
      </c>
    </row>
    <row r="372" spans="1:8" ht="14.25">
      <c r="A372" s="6" t="s">
        <v>57</v>
      </c>
      <c r="B372" s="7">
        <v>129.75</v>
      </c>
      <c r="C372" s="8">
        <v>25</v>
      </c>
      <c r="D372" s="9">
        <v>-104.00564790025973</v>
      </c>
      <c r="E372" s="10"/>
      <c r="F372" s="10"/>
      <c r="G372" s="9">
        <v>21.595150245845193</v>
      </c>
      <c r="H372" s="11">
        <v>0.0006301388787402345</v>
      </c>
    </row>
    <row r="373" spans="1:8" ht="14.25">
      <c r="A373" s="6" t="s">
        <v>57</v>
      </c>
      <c r="B373" s="7">
        <v>129.75</v>
      </c>
      <c r="C373" s="8">
        <v>30</v>
      </c>
      <c r="D373" s="9">
        <v>-102.57700591766702</v>
      </c>
      <c r="E373" s="10"/>
      <c r="F373" s="10"/>
      <c r="G373" s="9">
        <v>33.822422038767016</v>
      </c>
      <c r="H373" s="11">
        <v>0.0005008436901958534</v>
      </c>
    </row>
    <row r="374" spans="1:8" ht="14.25">
      <c r="A374" s="6" t="s">
        <v>57</v>
      </c>
      <c r="B374" s="7">
        <v>129.75</v>
      </c>
      <c r="C374" s="8">
        <v>35</v>
      </c>
      <c r="D374" s="9">
        <v>-105.6796116400642</v>
      </c>
      <c r="E374" s="10"/>
      <c r="F374" s="10"/>
      <c r="G374" s="9">
        <v>45.08809920471508</v>
      </c>
      <c r="H374" s="11">
        <v>0.0004228930706230595</v>
      </c>
    </row>
    <row r="375" spans="1:8" ht="14.25">
      <c r="A375" s="6" t="s">
        <v>57</v>
      </c>
      <c r="B375" s="7">
        <v>129.75</v>
      </c>
      <c r="C375" s="8">
        <v>40</v>
      </c>
      <c r="D375" s="9">
        <v>-110.56061637004295</v>
      </c>
      <c r="E375" s="10"/>
      <c r="F375" s="10"/>
      <c r="G375" s="9">
        <v>56.34646817013011</v>
      </c>
      <c r="H375" s="11">
        <v>0.0004076747172060097</v>
      </c>
    </row>
    <row r="376" spans="1:8" ht="14.25">
      <c r="A376" s="6" t="s">
        <v>57</v>
      </c>
      <c r="B376" s="7">
        <v>129.75</v>
      </c>
      <c r="C376" s="8">
        <v>50</v>
      </c>
      <c r="D376" s="9">
        <v>-152.88782656811097</v>
      </c>
      <c r="E376" s="10"/>
      <c r="F376" s="10"/>
      <c r="G376" s="9">
        <v>62.546683136201544</v>
      </c>
      <c r="H376" s="11">
        <v>0.00043763330449247116</v>
      </c>
    </row>
    <row r="377" spans="1:8" ht="14.25">
      <c r="A377" s="6" t="s">
        <v>57</v>
      </c>
      <c r="B377" s="7">
        <v>129.75</v>
      </c>
      <c r="C377" s="8">
        <v>60</v>
      </c>
      <c r="D377" s="9">
        <v>158.07287415923588</v>
      </c>
      <c r="E377" s="10"/>
      <c r="F377" s="10"/>
      <c r="G377" s="9">
        <v>89.01826343389769</v>
      </c>
      <c r="H377" s="11">
        <v>0.0005072844655860261</v>
      </c>
    </row>
    <row r="378" spans="1:8" ht="14.25">
      <c r="A378" s="6" t="s">
        <v>70</v>
      </c>
      <c r="B378" s="7">
        <v>132.6</v>
      </c>
      <c r="C378" s="8">
        <v>0</v>
      </c>
      <c r="D378" s="9">
        <v>-101.69600740747337</v>
      </c>
      <c r="E378" s="10"/>
      <c r="F378" s="10"/>
      <c r="G378" s="9">
        <v>21.949113400814962</v>
      </c>
      <c r="H378" s="11">
        <v>0.00022624625784529567</v>
      </c>
    </row>
    <row r="379" spans="1:8" ht="14.25">
      <c r="A379" s="6" t="s">
        <v>70</v>
      </c>
      <c r="B379" s="7">
        <v>132.6</v>
      </c>
      <c r="C379" s="8">
        <v>5</v>
      </c>
      <c r="D379" s="9">
        <v>-95.80828128632511</v>
      </c>
      <c r="E379" s="10"/>
      <c r="F379" s="10"/>
      <c r="G379" s="9">
        <v>-20.391890543111376</v>
      </c>
      <c r="H379" s="11">
        <v>0.0002957472798116662</v>
      </c>
    </row>
    <row r="380" spans="1:8" ht="14.25">
      <c r="A380" s="6" t="s">
        <v>70</v>
      </c>
      <c r="B380" s="7">
        <v>132.6</v>
      </c>
      <c r="C380" s="8">
        <v>10</v>
      </c>
      <c r="D380" s="9">
        <v>-71.16308995729563</v>
      </c>
      <c r="E380" s="10"/>
      <c r="F380" s="10"/>
      <c r="G380" s="9">
        <v>-13.680321062495901</v>
      </c>
      <c r="H380" s="11">
        <v>0.0002736650506330686</v>
      </c>
    </row>
    <row r="381" spans="1:8" ht="14.25">
      <c r="A381" s="6" t="s">
        <v>70</v>
      </c>
      <c r="B381" s="7">
        <v>132.6</v>
      </c>
      <c r="C381" s="8">
        <v>15</v>
      </c>
      <c r="D381" s="9">
        <v>-119.69176483374304</v>
      </c>
      <c r="E381" s="10"/>
      <c r="F381" s="10"/>
      <c r="G381" s="9">
        <v>-18.31825528990536</v>
      </c>
      <c r="H381" s="11">
        <v>0.0002480472632382788</v>
      </c>
    </row>
    <row r="382" spans="1:8" ht="14.25">
      <c r="A382" s="6" t="s">
        <v>70</v>
      </c>
      <c r="B382" s="7">
        <v>132.6</v>
      </c>
      <c r="C382" s="8">
        <v>20</v>
      </c>
      <c r="D382" s="9">
        <v>-58.870960816341714</v>
      </c>
      <c r="E382" s="10"/>
      <c r="F382" s="10"/>
      <c r="G382" s="9">
        <v>3.6984948997867013</v>
      </c>
      <c r="H382" s="11">
        <v>0.00017068154823823224</v>
      </c>
    </row>
    <row r="383" spans="1:8" ht="14.25">
      <c r="A383" s="6" t="s">
        <v>70</v>
      </c>
      <c r="B383" s="7">
        <v>132.6</v>
      </c>
      <c r="C383" s="8">
        <v>25</v>
      </c>
      <c r="D383" s="9">
        <v>-68.35922724337432</v>
      </c>
      <c r="E383" s="10"/>
      <c r="F383" s="10"/>
      <c r="G383" s="9">
        <v>4.566443030665866</v>
      </c>
      <c r="H383" s="11">
        <v>0.00015282273485643424</v>
      </c>
    </row>
    <row r="384" spans="1:8" ht="14.25">
      <c r="A384" s="6" t="s">
        <v>70</v>
      </c>
      <c r="B384" s="7">
        <v>132.6</v>
      </c>
      <c r="C384" s="8">
        <v>30</v>
      </c>
      <c r="D384" s="9">
        <v>-43.382487580309906</v>
      </c>
      <c r="E384" s="10"/>
      <c r="F384" s="10"/>
      <c r="G384" s="9">
        <v>20.83934091846995</v>
      </c>
      <c r="H384" s="11">
        <v>0.00017663870589709377</v>
      </c>
    </row>
    <row r="385" spans="1:8" ht="14.25">
      <c r="A385" s="6" t="s">
        <v>70</v>
      </c>
      <c r="B385" s="7">
        <v>132.6</v>
      </c>
      <c r="C385" s="8">
        <v>35</v>
      </c>
      <c r="D385" s="9">
        <v>-84.1708356897927</v>
      </c>
      <c r="E385" s="10"/>
      <c r="F385" s="10"/>
      <c r="G385" s="9">
        <v>59.77324179160065</v>
      </c>
      <c r="H385" s="11">
        <v>0.0001456530147796811</v>
      </c>
    </row>
    <row r="386" spans="1:8" ht="14.25">
      <c r="A386" s="6" t="s">
        <v>70</v>
      </c>
      <c r="B386" s="7">
        <v>132.6</v>
      </c>
      <c r="C386" s="8">
        <v>40</v>
      </c>
      <c r="D386" s="9">
        <v>-37.87268306325003</v>
      </c>
      <c r="E386" s="10"/>
      <c r="F386" s="10"/>
      <c r="G386" s="9">
        <v>50.824848942199495</v>
      </c>
      <c r="H386" s="11">
        <v>0.0001763502750692496</v>
      </c>
    </row>
    <row r="387" spans="1:8" ht="14.25">
      <c r="A387" s="6" t="s">
        <v>70</v>
      </c>
      <c r="B387" s="7">
        <v>132.6</v>
      </c>
      <c r="C387" s="8">
        <v>50</v>
      </c>
      <c r="D387" s="9">
        <v>-4.497667469467891</v>
      </c>
      <c r="E387" s="10"/>
      <c r="F387" s="10"/>
      <c r="G387" s="9">
        <v>50.60631853661826</v>
      </c>
      <c r="H387" s="11">
        <v>0.00032737944154909913</v>
      </c>
    </row>
    <row r="388" spans="1:8" ht="14.25">
      <c r="A388" s="6" t="s">
        <v>70</v>
      </c>
      <c r="B388" s="7">
        <v>132.6</v>
      </c>
      <c r="C388" s="8">
        <v>60</v>
      </c>
      <c r="D388" s="9">
        <v>-10.224388035501354</v>
      </c>
      <c r="E388" s="10"/>
      <c r="F388" s="10"/>
      <c r="G388" s="9">
        <v>77.31950087233312</v>
      </c>
      <c r="H388" s="11">
        <v>0.00026752512148394585</v>
      </c>
    </row>
    <row r="389" spans="1:8" ht="14.25">
      <c r="A389" s="6" t="s">
        <v>17</v>
      </c>
      <c r="B389" s="7">
        <v>134.65</v>
      </c>
      <c r="C389" s="8">
        <v>0</v>
      </c>
      <c r="D389" s="9">
        <v>-111.91142199718577</v>
      </c>
      <c r="E389" s="10"/>
      <c r="F389" s="10"/>
      <c r="G389" s="9">
        <v>-7.923248603681573</v>
      </c>
      <c r="H389" s="11">
        <v>0.0007020637896437902</v>
      </c>
    </row>
    <row r="390" spans="1:8" ht="14.25">
      <c r="A390" s="6" t="s">
        <v>17</v>
      </c>
      <c r="B390" s="7">
        <v>134.65</v>
      </c>
      <c r="C390" s="8">
        <v>5</v>
      </c>
      <c r="D390" s="9">
        <v>-115.69983810096994</v>
      </c>
      <c r="E390" s="10"/>
      <c r="F390" s="10"/>
      <c r="G390" s="9">
        <v>-34.9097642875849</v>
      </c>
      <c r="H390" s="11">
        <v>0.00041026715649683683</v>
      </c>
    </row>
    <row r="391" spans="1:8" ht="14.25">
      <c r="A391" s="6" t="s">
        <v>17</v>
      </c>
      <c r="B391" s="7">
        <v>134.65</v>
      </c>
      <c r="C391" s="8">
        <v>10</v>
      </c>
      <c r="D391" s="9">
        <v>-110.65023329512033</v>
      </c>
      <c r="E391" s="10"/>
      <c r="F391" s="10"/>
      <c r="G391" s="9">
        <v>-44.48493201815493</v>
      </c>
      <c r="H391" s="11">
        <v>0.00033690980556968066</v>
      </c>
    </row>
    <row r="392" spans="1:8" ht="14.25">
      <c r="A392" s="6" t="s">
        <v>17</v>
      </c>
      <c r="B392" s="7">
        <v>134.65</v>
      </c>
      <c r="C392" s="8">
        <v>15</v>
      </c>
      <c r="D392" s="9">
        <v>-135.81754984447616</v>
      </c>
      <c r="E392" s="10"/>
      <c r="F392" s="10"/>
      <c r="G392" s="9">
        <v>-39.244157629900656</v>
      </c>
      <c r="H392" s="11">
        <v>0.00031355000685696053</v>
      </c>
    </row>
    <row r="393" spans="1:8" ht="14.25">
      <c r="A393" s="6" t="s">
        <v>17</v>
      </c>
      <c r="B393" s="7">
        <v>134.65</v>
      </c>
      <c r="C393" s="8">
        <v>20</v>
      </c>
      <c r="D393" s="9">
        <v>-138.9239504024828</v>
      </c>
      <c r="E393" s="10"/>
      <c r="F393" s="10"/>
      <c r="G393" s="9">
        <v>-30.813896072593003</v>
      </c>
      <c r="H393" s="11">
        <v>0.0002781643203216401</v>
      </c>
    </row>
    <row r="394" spans="1:8" ht="14.25">
      <c r="A394" s="6" t="s">
        <v>17</v>
      </c>
      <c r="B394" s="7">
        <v>134.65</v>
      </c>
      <c r="C394" s="8">
        <v>25</v>
      </c>
      <c r="D394" s="9">
        <v>-129.67117121138787</v>
      </c>
      <c r="E394" s="10"/>
      <c r="F394" s="10"/>
      <c r="G394" s="9">
        <v>-21.76952156165588</v>
      </c>
      <c r="H394" s="11">
        <v>0.00021217725250601206</v>
      </c>
    </row>
    <row r="395" spans="1:8" ht="14.25">
      <c r="A395" s="6" t="s">
        <v>17</v>
      </c>
      <c r="B395" s="7">
        <v>134.65</v>
      </c>
      <c r="C395" s="8">
        <v>30</v>
      </c>
      <c r="D395" s="9">
        <v>-79.36374936632164</v>
      </c>
      <c r="E395" s="10"/>
      <c r="F395" s="10"/>
      <c r="G395" s="9">
        <v>-2.1042803060828583</v>
      </c>
      <c r="H395" s="11">
        <v>0.00020713613568976803</v>
      </c>
    </row>
    <row r="396" spans="1:8" ht="14.25">
      <c r="A396" s="6" t="s">
        <v>17</v>
      </c>
      <c r="B396" s="7">
        <v>134.65</v>
      </c>
      <c r="C396" s="8">
        <v>35</v>
      </c>
      <c r="D396" s="9">
        <v>-124.1836373572608</v>
      </c>
      <c r="E396" s="10"/>
      <c r="F396" s="10"/>
      <c r="G396" s="9">
        <v>26.336628758349168</v>
      </c>
      <c r="H396" s="11">
        <v>0.00019554182524974037</v>
      </c>
    </row>
    <row r="397" spans="1:8" ht="14.25">
      <c r="A397" s="6" t="s">
        <v>17</v>
      </c>
      <c r="B397" s="7">
        <v>134.65</v>
      </c>
      <c r="C397" s="8">
        <v>40</v>
      </c>
      <c r="D397" s="9">
        <v>-146.44673722011612</v>
      </c>
      <c r="E397" s="10"/>
      <c r="F397" s="10"/>
      <c r="G397" s="9">
        <v>30.257414772770172</v>
      </c>
      <c r="H397" s="11">
        <v>0.00025954295482636395</v>
      </c>
    </row>
    <row r="398" spans="1:8" ht="14.25">
      <c r="A398" s="6" t="s">
        <v>17</v>
      </c>
      <c r="B398" s="7">
        <v>134.65</v>
      </c>
      <c r="C398" s="8">
        <v>50</v>
      </c>
      <c r="D398" s="9">
        <v>-97.03940472714392</v>
      </c>
      <c r="E398" s="10"/>
      <c r="F398" s="10"/>
      <c r="G398" s="9">
        <v>61.649289249563004</v>
      </c>
      <c r="H398" s="11">
        <v>0.0002352914687127436</v>
      </c>
    </row>
    <row r="399" spans="1:8" ht="14.25">
      <c r="A399" s="6" t="s">
        <v>17</v>
      </c>
      <c r="B399" s="7">
        <v>134.65</v>
      </c>
      <c r="C399" s="8">
        <v>60</v>
      </c>
      <c r="D399" s="9">
        <v>-110.82063956527718</v>
      </c>
      <c r="E399" s="10"/>
      <c r="F399" s="10"/>
      <c r="G399" s="9">
        <v>81.40842540188665</v>
      </c>
      <c r="H399" s="11">
        <v>0.00039868388718381886</v>
      </c>
    </row>
    <row r="400" spans="1:8" ht="14.25">
      <c r="A400" s="6" t="s">
        <v>58</v>
      </c>
      <c r="B400" s="7">
        <v>138.75</v>
      </c>
      <c r="C400" s="8">
        <v>0</v>
      </c>
      <c r="D400" s="9">
        <v>-84.93811580122191</v>
      </c>
      <c r="E400" s="10"/>
      <c r="F400" s="10"/>
      <c r="G400" s="9">
        <v>-44.04392879951747</v>
      </c>
      <c r="H400" s="11">
        <v>0.0005261146493769205</v>
      </c>
    </row>
    <row r="401" spans="1:8" ht="14.25">
      <c r="A401" s="6" t="s">
        <v>58</v>
      </c>
      <c r="B401" s="7">
        <v>138.75</v>
      </c>
      <c r="C401" s="8">
        <v>5</v>
      </c>
      <c r="D401" s="9">
        <v>108.87919292467863</v>
      </c>
      <c r="E401" s="10"/>
      <c r="F401" s="10"/>
      <c r="G401" s="9">
        <v>-37.52369442307394</v>
      </c>
      <c r="H401" s="11">
        <v>0.0002807305164192165</v>
      </c>
    </row>
    <row r="402" spans="1:8" ht="14.25">
      <c r="A402" s="6" t="s">
        <v>58</v>
      </c>
      <c r="B402" s="7">
        <v>138.75</v>
      </c>
      <c r="C402" s="8">
        <v>10</v>
      </c>
      <c r="D402" s="9">
        <v>112.65121619222113</v>
      </c>
      <c r="E402" s="10"/>
      <c r="F402" s="10"/>
      <c r="G402" s="9">
        <v>-24.11833003389129</v>
      </c>
      <c r="H402" s="11">
        <v>0.0003511799020445219</v>
      </c>
    </row>
    <row r="403" spans="1:8" ht="14.25">
      <c r="A403" s="6" t="s">
        <v>58</v>
      </c>
      <c r="B403" s="7">
        <v>138.75</v>
      </c>
      <c r="C403" s="8">
        <v>15</v>
      </c>
      <c r="D403" s="9">
        <v>91.57409198380437</v>
      </c>
      <c r="E403" s="10"/>
      <c r="F403" s="10"/>
      <c r="G403" s="9">
        <v>-24.739363085841862</v>
      </c>
      <c r="H403" s="11">
        <v>0.00023270743874764726</v>
      </c>
    </row>
    <row r="404" spans="1:8" ht="14.25">
      <c r="A404" s="6" t="s">
        <v>58</v>
      </c>
      <c r="B404" s="7">
        <v>138.75</v>
      </c>
      <c r="C404" s="8">
        <v>20</v>
      </c>
      <c r="D404" s="9">
        <v>144.31268338157506</v>
      </c>
      <c r="E404" s="10"/>
      <c r="F404" s="10"/>
      <c r="G404" s="9">
        <v>-21.215754401491928</v>
      </c>
      <c r="H404" s="11">
        <v>0.00022297666689813085</v>
      </c>
    </row>
    <row r="405" spans="1:8" ht="14.25">
      <c r="A405" s="6" t="s">
        <v>58</v>
      </c>
      <c r="B405" s="7">
        <v>138.75</v>
      </c>
      <c r="C405" s="8">
        <v>25</v>
      </c>
      <c r="D405" s="9">
        <v>52.64016138762376</v>
      </c>
      <c r="E405" s="10"/>
      <c r="F405" s="10"/>
      <c r="G405" s="9">
        <v>0.8488113697991706</v>
      </c>
      <c r="H405" s="11">
        <v>8.582415519514306E-05</v>
      </c>
    </row>
    <row r="406" spans="1:8" ht="14.25">
      <c r="A406" s="6" t="s">
        <v>58</v>
      </c>
      <c r="B406" s="7">
        <v>138.75</v>
      </c>
      <c r="C406" s="8">
        <v>30</v>
      </c>
      <c r="D406" s="9">
        <v>21.19554613141553</v>
      </c>
      <c r="E406" s="10"/>
      <c r="F406" s="10"/>
      <c r="G406" s="9">
        <v>31.495015700802707</v>
      </c>
      <c r="H406" s="11">
        <v>0.0001107203284586891</v>
      </c>
    </row>
    <row r="407" spans="1:8" ht="14.25">
      <c r="A407" s="6" t="s">
        <v>58</v>
      </c>
      <c r="B407" s="7">
        <v>138.75</v>
      </c>
      <c r="C407" s="8">
        <v>35</v>
      </c>
      <c r="D407" s="9">
        <v>-127.4327445825424</v>
      </c>
      <c r="E407" s="10"/>
      <c r="F407" s="10"/>
      <c r="G407" s="9">
        <v>75.8340769598308</v>
      </c>
      <c r="H407" s="11">
        <v>0.00012062817291163786</v>
      </c>
    </row>
    <row r="408" spans="1:8" ht="14.25">
      <c r="A408" s="6" t="s">
        <v>58</v>
      </c>
      <c r="B408" s="7">
        <v>138.75</v>
      </c>
      <c r="C408" s="8">
        <v>40</v>
      </c>
      <c r="D408" s="9">
        <v>-126.98966180984692</v>
      </c>
      <c r="E408" s="10"/>
      <c r="F408" s="10"/>
      <c r="G408" s="9">
        <v>49.1497591729843</v>
      </c>
      <c r="H408" s="11">
        <v>0.00021562043789028908</v>
      </c>
    </row>
    <row r="409" spans="1:8" ht="14.25">
      <c r="A409" s="6" t="s">
        <v>58</v>
      </c>
      <c r="B409" s="7">
        <v>138.75</v>
      </c>
      <c r="C409" s="8">
        <v>50</v>
      </c>
      <c r="D409" s="9">
        <v>-128.87192703680915</v>
      </c>
      <c r="E409" s="10"/>
      <c r="F409" s="10"/>
      <c r="G409" s="9">
        <v>64.65468131062079</v>
      </c>
      <c r="H409" s="11">
        <v>0.0003227351122964466</v>
      </c>
    </row>
    <row r="410" spans="1:8" ht="14.25">
      <c r="A410" s="6" t="s">
        <v>58</v>
      </c>
      <c r="B410" s="7">
        <v>138.75</v>
      </c>
      <c r="C410" s="8">
        <v>60</v>
      </c>
      <c r="D410" s="9">
        <v>-105.18116126241507</v>
      </c>
      <c r="E410" s="10"/>
      <c r="F410" s="10"/>
      <c r="G410" s="9">
        <v>70.34524125730067</v>
      </c>
      <c r="H410" s="11">
        <v>0.00040180032339583795</v>
      </c>
    </row>
    <row r="411" spans="1:8" ht="14.25">
      <c r="A411" s="6" t="s">
        <v>18</v>
      </c>
      <c r="B411" s="7">
        <v>144.25</v>
      </c>
      <c r="C411" s="8">
        <v>0</v>
      </c>
      <c r="D411" s="9">
        <v>160.2517490415067</v>
      </c>
      <c r="E411" s="10"/>
      <c r="F411" s="10"/>
      <c r="G411" s="9">
        <v>16.36443124547367</v>
      </c>
      <c r="H411" s="11">
        <v>0.00021397296931154646</v>
      </c>
    </row>
    <row r="412" spans="1:8" ht="14.25">
      <c r="A412" s="6" t="s">
        <v>18</v>
      </c>
      <c r="B412" s="7">
        <v>144.25</v>
      </c>
      <c r="C412" s="8">
        <v>5</v>
      </c>
      <c r="D412" s="9">
        <v>166.3071166035336</v>
      </c>
      <c r="E412" s="10"/>
      <c r="F412" s="10"/>
      <c r="G412" s="9">
        <v>-1.1222926321187137</v>
      </c>
      <c r="H412" s="11">
        <v>0.0003209208560276038</v>
      </c>
    </row>
    <row r="413" spans="1:8" ht="14.25">
      <c r="A413" s="6" t="s">
        <v>18</v>
      </c>
      <c r="B413" s="7">
        <v>144.25</v>
      </c>
      <c r="C413" s="8">
        <v>10</v>
      </c>
      <c r="D413" s="9">
        <v>159.62384222640492</v>
      </c>
      <c r="E413" s="10"/>
      <c r="F413" s="10"/>
      <c r="G413" s="9">
        <v>-2.6856981413828547</v>
      </c>
      <c r="H413" s="11">
        <v>0.000442985049464426</v>
      </c>
    </row>
    <row r="414" spans="1:8" ht="14.25">
      <c r="A414" s="6" t="s">
        <v>18</v>
      </c>
      <c r="B414" s="7">
        <v>144.25</v>
      </c>
      <c r="C414" s="8">
        <v>15</v>
      </c>
      <c r="D414" s="9">
        <v>166.96921356070354</v>
      </c>
      <c r="E414" s="10"/>
      <c r="F414" s="10"/>
      <c r="G414" s="9">
        <v>-1.5085239099108636</v>
      </c>
      <c r="H414" s="11">
        <v>0.00029574558935762676</v>
      </c>
    </row>
    <row r="415" spans="1:8" ht="14.25">
      <c r="A415" s="6" t="s">
        <v>18</v>
      </c>
      <c r="B415" s="7">
        <v>144.25</v>
      </c>
      <c r="C415" s="8">
        <v>20</v>
      </c>
      <c r="D415" s="9">
        <v>166.92723332476683</v>
      </c>
      <c r="E415" s="10"/>
      <c r="F415" s="10"/>
      <c r="G415" s="9">
        <v>0.6831244794267961</v>
      </c>
      <c r="H415" s="11">
        <v>0.00037743796954731515</v>
      </c>
    </row>
    <row r="416" spans="1:8" ht="14.25">
      <c r="A416" s="6" t="s">
        <v>18</v>
      </c>
      <c r="B416" s="7">
        <v>144.25</v>
      </c>
      <c r="C416" s="8">
        <v>25</v>
      </c>
      <c r="D416" s="9">
        <v>160.10965683063816</v>
      </c>
      <c r="E416" s="10"/>
      <c r="F416" s="10"/>
      <c r="G416" s="9">
        <v>0.3675790523100681</v>
      </c>
      <c r="H416" s="11">
        <v>0.00038522804806758295</v>
      </c>
    </row>
    <row r="417" spans="1:8" ht="14.25">
      <c r="A417" s="6" t="s">
        <v>18</v>
      </c>
      <c r="B417" s="7">
        <v>144.25</v>
      </c>
      <c r="C417" s="8">
        <v>30</v>
      </c>
      <c r="D417" s="9">
        <v>97.80655379317582</v>
      </c>
      <c r="E417" s="10"/>
      <c r="F417" s="10"/>
      <c r="G417" s="9">
        <v>38.73499880367681</v>
      </c>
      <c r="H417" s="11">
        <v>8.440526491280032E-05</v>
      </c>
    </row>
    <row r="418" spans="1:8" ht="14.25">
      <c r="A418" s="6" t="s">
        <v>18</v>
      </c>
      <c r="B418" s="7">
        <v>144.25</v>
      </c>
      <c r="C418" s="8">
        <v>35</v>
      </c>
      <c r="D418" s="9">
        <v>162.14303854197988</v>
      </c>
      <c r="E418" s="10"/>
      <c r="F418" s="10"/>
      <c r="G418" s="9">
        <v>23.711400117302727</v>
      </c>
      <c r="H418" s="11">
        <v>0.00017112378394600793</v>
      </c>
    </row>
    <row r="419" spans="1:8" ht="14.25">
      <c r="A419" s="6" t="s">
        <v>18</v>
      </c>
      <c r="B419" s="7">
        <v>144.25</v>
      </c>
      <c r="C419" s="8">
        <v>40</v>
      </c>
      <c r="D419" s="9">
        <v>154.05375704206332</v>
      </c>
      <c r="E419" s="10"/>
      <c r="F419" s="10"/>
      <c r="G419" s="9">
        <v>40.24121022216719</v>
      </c>
      <c r="H419" s="11">
        <v>0.00012200179585973314</v>
      </c>
    </row>
    <row r="420" spans="1:8" ht="14.25">
      <c r="A420" s="6" t="s">
        <v>18</v>
      </c>
      <c r="B420" s="7">
        <v>144.25</v>
      </c>
      <c r="C420" s="8">
        <v>50</v>
      </c>
      <c r="D420" s="9">
        <v>-16.196153392148073</v>
      </c>
      <c r="E420" s="10"/>
      <c r="F420" s="10"/>
      <c r="G420" s="9">
        <v>64.77390541676579</v>
      </c>
      <c r="H420" s="11">
        <v>0.0001450753993342772</v>
      </c>
    </row>
    <row r="421" spans="1:8" ht="14.25">
      <c r="A421" s="6" t="s">
        <v>18</v>
      </c>
      <c r="B421" s="7">
        <v>144.25</v>
      </c>
      <c r="C421" s="8">
        <v>60</v>
      </c>
      <c r="D421" s="9">
        <v>-86.89017293582293</v>
      </c>
      <c r="E421" s="10"/>
      <c r="F421" s="10"/>
      <c r="G421" s="9">
        <v>83.05614726895037</v>
      </c>
      <c r="H421" s="11">
        <v>0.00018776725375115332</v>
      </c>
    </row>
    <row r="422" spans="1:8" ht="14.25">
      <c r="A422" s="6" t="s">
        <v>19</v>
      </c>
      <c r="B422" s="7">
        <v>153.75</v>
      </c>
      <c r="C422" s="8">
        <v>0</v>
      </c>
      <c r="D422" s="9">
        <v>60.20859248371492</v>
      </c>
      <c r="E422" s="10">
        <f>IF((D422-118.9)&lt;0,(D422-118.9)+360,(D422-118.9))</f>
        <v>301.3085924837149</v>
      </c>
      <c r="F422" s="10">
        <f aca="true" t="shared" si="14" ref="F422:F485">IF(E422&lt;-90,E422+360,IF(E422&gt;270,E422-360,E422))</f>
        <v>-58.691407516285096</v>
      </c>
      <c r="G422" s="9">
        <v>31.25516105100653</v>
      </c>
      <c r="H422" s="11">
        <v>0.0004574152050380485</v>
      </c>
    </row>
    <row r="423" spans="1:8" ht="14.25">
      <c r="A423" s="6" t="s">
        <v>19</v>
      </c>
      <c r="B423" s="7">
        <v>153.75</v>
      </c>
      <c r="C423" s="8">
        <v>5</v>
      </c>
      <c r="D423" s="9">
        <v>50.80541410939742</v>
      </c>
      <c r="E423" s="10">
        <f aca="true" t="shared" si="15" ref="E423:E443">IF((D423-118.9)&lt;0,(D423-118.9)+360,(D423-118.9))</f>
        <v>291.9054141093974</v>
      </c>
      <c r="F423" s="10">
        <f t="shared" si="14"/>
        <v>-68.09458589060262</v>
      </c>
      <c r="G423" s="9">
        <v>18.12926110749031</v>
      </c>
      <c r="H423" s="11">
        <v>0.0002737835895027312</v>
      </c>
    </row>
    <row r="424" spans="1:8" ht="14.25">
      <c r="A424" s="6" t="s">
        <v>19</v>
      </c>
      <c r="B424" s="7">
        <v>153.75</v>
      </c>
      <c r="C424" s="8">
        <v>10</v>
      </c>
      <c r="D424" s="9">
        <v>6.250527979551628</v>
      </c>
      <c r="E424" s="10">
        <f t="shared" si="15"/>
        <v>247.35052797955163</v>
      </c>
      <c r="F424" s="10">
        <f t="shared" si="14"/>
        <v>247.35052797955163</v>
      </c>
      <c r="G424" s="9">
        <v>4.467584170880396</v>
      </c>
      <c r="H424" s="11">
        <v>0.0003032284549576441</v>
      </c>
    </row>
    <row r="425" spans="1:8" ht="14.25">
      <c r="A425" s="6" t="s">
        <v>19</v>
      </c>
      <c r="B425" s="7">
        <v>153.75</v>
      </c>
      <c r="C425" s="8">
        <v>15</v>
      </c>
      <c r="D425" s="9">
        <v>-12.723116424783097</v>
      </c>
      <c r="E425" s="10">
        <f t="shared" si="15"/>
        <v>228.3768835752169</v>
      </c>
      <c r="F425" s="10">
        <f t="shared" si="14"/>
        <v>228.3768835752169</v>
      </c>
      <c r="G425" s="9">
        <v>1.4625336665930737</v>
      </c>
      <c r="H425" s="11">
        <v>0.00031142578409303236</v>
      </c>
    </row>
    <row r="426" spans="1:8" ht="14.25">
      <c r="A426" s="6" t="s">
        <v>19</v>
      </c>
      <c r="B426" s="7">
        <v>153.75</v>
      </c>
      <c r="C426" s="8">
        <v>20</v>
      </c>
      <c r="D426" s="9">
        <v>-57.90021542823839</v>
      </c>
      <c r="E426" s="10">
        <f t="shared" si="15"/>
        <v>183.1997845717616</v>
      </c>
      <c r="F426" s="10">
        <f t="shared" si="14"/>
        <v>183.1997845717616</v>
      </c>
      <c r="G426" s="9">
        <v>-14.98439985807714</v>
      </c>
      <c r="H426" s="11">
        <v>6.180478340711179E-05</v>
      </c>
    </row>
    <row r="427" spans="1:8" ht="14.25">
      <c r="A427" s="6" t="s">
        <v>19</v>
      </c>
      <c r="B427" s="7">
        <v>153.75</v>
      </c>
      <c r="C427" s="8">
        <v>25</v>
      </c>
      <c r="D427" s="9">
        <v>-0.5125691566953796</v>
      </c>
      <c r="E427" s="10">
        <f t="shared" si="15"/>
        <v>240.58743084330462</v>
      </c>
      <c r="F427" s="10">
        <f t="shared" si="14"/>
        <v>240.58743084330462</v>
      </c>
      <c r="G427" s="9">
        <v>12.383213182563914</v>
      </c>
      <c r="H427" s="11">
        <v>0.0002863429163433243</v>
      </c>
    </row>
    <row r="428" spans="1:8" ht="14.25">
      <c r="A428" s="6" t="s">
        <v>19</v>
      </c>
      <c r="B428" s="7">
        <v>153.75</v>
      </c>
      <c r="C428" s="8">
        <v>30</v>
      </c>
      <c r="D428" s="9">
        <v>-6.9465827222205005</v>
      </c>
      <c r="E428" s="10">
        <f t="shared" si="15"/>
        <v>234.1534172777795</v>
      </c>
      <c r="F428" s="10">
        <f t="shared" si="14"/>
        <v>234.1534172777795</v>
      </c>
      <c r="G428" s="9">
        <v>6.205886283352015</v>
      </c>
      <c r="H428" s="11">
        <v>0.00021057064204917079</v>
      </c>
    </row>
    <row r="429" spans="1:8" ht="14.25">
      <c r="A429" s="6" t="s">
        <v>19</v>
      </c>
      <c r="B429" s="7">
        <v>153.75</v>
      </c>
      <c r="C429" s="8">
        <v>35</v>
      </c>
      <c r="D429" s="9">
        <v>-4.313385435562766</v>
      </c>
      <c r="E429" s="10">
        <f t="shared" si="15"/>
        <v>236.78661456443723</v>
      </c>
      <c r="F429" s="10">
        <f t="shared" si="14"/>
        <v>236.78661456443723</v>
      </c>
      <c r="G429" s="9">
        <v>10.708785287716504</v>
      </c>
      <c r="H429" s="11">
        <v>0.00023336365780686588</v>
      </c>
    </row>
    <row r="430" spans="1:8" ht="14.25">
      <c r="A430" s="6" t="s">
        <v>19</v>
      </c>
      <c r="B430" s="7">
        <v>153.75</v>
      </c>
      <c r="C430" s="8">
        <v>40</v>
      </c>
      <c r="D430" s="9">
        <v>-10.364047271319269</v>
      </c>
      <c r="E430" s="10">
        <f t="shared" si="15"/>
        <v>230.73595272868073</v>
      </c>
      <c r="F430" s="10">
        <f t="shared" si="14"/>
        <v>230.73595272868073</v>
      </c>
      <c r="G430" s="9">
        <v>15.252889752686517</v>
      </c>
      <c r="H430" s="11">
        <v>0.0002711495902633821</v>
      </c>
    </row>
    <row r="431" spans="1:8" ht="14.25">
      <c r="A431" s="6" t="s">
        <v>19</v>
      </c>
      <c r="B431" s="7">
        <v>153.75</v>
      </c>
      <c r="C431" s="8">
        <v>50</v>
      </c>
      <c r="D431" s="9">
        <v>-7.931437775810714</v>
      </c>
      <c r="E431" s="10">
        <f t="shared" si="15"/>
        <v>233.1685622241893</v>
      </c>
      <c r="F431" s="10">
        <f t="shared" si="14"/>
        <v>233.1685622241893</v>
      </c>
      <c r="G431" s="9">
        <v>20.32088712176776</v>
      </c>
      <c r="H431" s="11">
        <v>0.00026217935459719175</v>
      </c>
    </row>
    <row r="432" spans="1:8" ht="14.25">
      <c r="A432" s="6" t="s">
        <v>19</v>
      </c>
      <c r="B432" s="7">
        <v>153.75</v>
      </c>
      <c r="C432" s="8">
        <v>60</v>
      </c>
      <c r="D432" s="9">
        <v>-4.7787095047794335</v>
      </c>
      <c r="E432" s="10">
        <f t="shared" si="15"/>
        <v>236.32129049522058</v>
      </c>
      <c r="F432" s="10">
        <f t="shared" si="14"/>
        <v>236.32129049522058</v>
      </c>
      <c r="G432" s="9">
        <v>31.873087224687296</v>
      </c>
      <c r="H432" s="11">
        <v>0.00028335001432151015</v>
      </c>
    </row>
    <row r="433" spans="1:8" ht="14.25">
      <c r="A433" s="6" t="s">
        <v>71</v>
      </c>
      <c r="B433" s="7">
        <v>160.9</v>
      </c>
      <c r="C433" s="8">
        <v>0</v>
      </c>
      <c r="D433" s="9">
        <v>-46.55800987795403</v>
      </c>
      <c r="E433" s="10">
        <f t="shared" si="15"/>
        <v>194.54199012204597</v>
      </c>
      <c r="F433" s="10">
        <f t="shared" si="14"/>
        <v>194.54199012204597</v>
      </c>
      <c r="G433" s="9">
        <v>13.768945920613627</v>
      </c>
      <c r="H433" s="11">
        <v>0.0026080317507461443</v>
      </c>
    </row>
    <row r="434" spans="1:8" ht="14.25">
      <c r="A434" s="6" t="s">
        <v>71</v>
      </c>
      <c r="B434" s="7">
        <v>160.9</v>
      </c>
      <c r="C434" s="8">
        <v>5</v>
      </c>
      <c r="D434" s="9">
        <v>-55.89576168180036</v>
      </c>
      <c r="E434" s="10">
        <f t="shared" si="15"/>
        <v>185.20423831819963</v>
      </c>
      <c r="F434" s="10">
        <f t="shared" si="14"/>
        <v>185.20423831819963</v>
      </c>
      <c r="G434" s="9">
        <v>1.7465585325189272</v>
      </c>
      <c r="H434" s="11">
        <v>0.0027523029486224804</v>
      </c>
    </row>
    <row r="435" spans="1:8" ht="14.25">
      <c r="A435" s="6" t="s">
        <v>71</v>
      </c>
      <c r="B435" s="7">
        <v>160.9</v>
      </c>
      <c r="C435" s="8">
        <v>10</v>
      </c>
      <c r="D435" s="9">
        <v>-52.92419653295503</v>
      </c>
      <c r="E435" s="10">
        <f t="shared" si="15"/>
        <v>188.17580346704497</v>
      </c>
      <c r="F435" s="10">
        <f t="shared" si="14"/>
        <v>188.17580346704497</v>
      </c>
      <c r="G435" s="9">
        <v>-4.578695374902377</v>
      </c>
      <c r="H435" s="11">
        <v>0.003210265808761013</v>
      </c>
    </row>
    <row r="436" spans="1:8" ht="14.25">
      <c r="A436" s="6" t="s">
        <v>71</v>
      </c>
      <c r="B436" s="7">
        <v>160.9</v>
      </c>
      <c r="C436" s="8">
        <v>15</v>
      </c>
      <c r="D436" s="9">
        <v>-57.92372581858992</v>
      </c>
      <c r="E436" s="10">
        <f t="shared" si="15"/>
        <v>183.17627418141007</v>
      </c>
      <c r="F436" s="10">
        <f t="shared" si="14"/>
        <v>183.17627418141007</v>
      </c>
      <c r="G436" s="9">
        <v>-7.417804292792206</v>
      </c>
      <c r="H436" s="11">
        <v>0.0030151720055247265</v>
      </c>
    </row>
    <row r="437" spans="1:8" ht="14.25">
      <c r="A437" s="6" t="s">
        <v>71</v>
      </c>
      <c r="B437" s="7">
        <v>160.9</v>
      </c>
      <c r="C437" s="8">
        <v>20</v>
      </c>
      <c r="D437" s="9">
        <v>-52.259618559022904</v>
      </c>
      <c r="E437" s="10">
        <f t="shared" si="15"/>
        <v>188.8403814409771</v>
      </c>
      <c r="F437" s="10">
        <f t="shared" si="14"/>
        <v>188.8403814409771</v>
      </c>
      <c r="G437" s="9">
        <v>-5.812038890670669</v>
      </c>
      <c r="H437" s="11">
        <v>0.0029270627748820143</v>
      </c>
    </row>
    <row r="438" spans="1:8" ht="14.25">
      <c r="A438" s="6" t="s">
        <v>71</v>
      </c>
      <c r="B438" s="7">
        <v>160.9</v>
      </c>
      <c r="C438" s="8">
        <v>25</v>
      </c>
      <c r="D438" s="9">
        <v>-55.67285538789544</v>
      </c>
      <c r="E438" s="10">
        <f t="shared" si="15"/>
        <v>185.42714461210454</v>
      </c>
      <c r="F438" s="10">
        <f t="shared" si="14"/>
        <v>185.42714461210454</v>
      </c>
      <c r="G438" s="9">
        <v>-4.436635517963081</v>
      </c>
      <c r="H438" s="11">
        <v>0.0026370104512686327</v>
      </c>
    </row>
    <row r="439" spans="1:8" ht="14.25">
      <c r="A439" s="6" t="s">
        <v>71</v>
      </c>
      <c r="B439" s="7">
        <v>160.9</v>
      </c>
      <c r="C439" s="8">
        <v>30</v>
      </c>
      <c r="D439" s="9">
        <v>-55.6233407147451</v>
      </c>
      <c r="E439" s="10">
        <f t="shared" si="15"/>
        <v>185.4766592852549</v>
      </c>
      <c r="F439" s="10">
        <f t="shared" si="14"/>
        <v>185.4766592852549</v>
      </c>
      <c r="G439" s="9">
        <v>-1.677882386137204</v>
      </c>
      <c r="H439" s="11">
        <v>0.002296998359609558</v>
      </c>
    </row>
    <row r="440" spans="1:8" ht="14.25">
      <c r="A440" s="6" t="s">
        <v>71</v>
      </c>
      <c r="B440" s="7">
        <v>160.9</v>
      </c>
      <c r="C440" s="8">
        <v>35</v>
      </c>
      <c r="D440" s="9">
        <v>-53.78677391310744</v>
      </c>
      <c r="E440" s="10">
        <f t="shared" si="15"/>
        <v>187.31322608689254</v>
      </c>
      <c r="F440" s="10">
        <f t="shared" si="14"/>
        <v>187.31322608689254</v>
      </c>
      <c r="G440" s="9">
        <v>2.444079480378329</v>
      </c>
      <c r="H440" s="11">
        <v>0.0019510228317474914</v>
      </c>
    </row>
    <row r="441" spans="1:8" ht="14.25">
      <c r="A441" s="6" t="s">
        <v>71</v>
      </c>
      <c r="B441" s="7">
        <v>160.9</v>
      </c>
      <c r="C441" s="8">
        <v>40</v>
      </c>
      <c r="D441" s="9">
        <v>-54.36950298752122</v>
      </c>
      <c r="E441" s="10">
        <f t="shared" si="15"/>
        <v>186.73049701247876</v>
      </c>
      <c r="F441" s="10">
        <f t="shared" si="14"/>
        <v>186.73049701247876</v>
      </c>
      <c r="G441" s="9">
        <v>5.904820355795016</v>
      </c>
      <c r="H441" s="11">
        <v>0.0016873675654699542</v>
      </c>
    </row>
    <row r="442" spans="1:8" ht="14.25">
      <c r="A442" s="6" t="s">
        <v>71</v>
      </c>
      <c r="B442" s="7">
        <v>160.9</v>
      </c>
      <c r="C442" s="8">
        <v>50</v>
      </c>
      <c r="D442" s="9">
        <v>-49.91002387258148</v>
      </c>
      <c r="E442" s="10">
        <f t="shared" si="15"/>
        <v>191.1899761274185</v>
      </c>
      <c r="F442" s="10">
        <f t="shared" si="14"/>
        <v>191.1899761274185</v>
      </c>
      <c r="G442" s="9">
        <v>23.6639153945021</v>
      </c>
      <c r="H442" s="11">
        <v>0.0011357820584513563</v>
      </c>
    </row>
    <row r="443" spans="1:8" ht="14.25">
      <c r="A443" s="6" t="s">
        <v>71</v>
      </c>
      <c r="B443" s="7">
        <v>160.9</v>
      </c>
      <c r="C443" s="8">
        <v>60</v>
      </c>
      <c r="D443" s="9">
        <v>-48.24641775691062</v>
      </c>
      <c r="E443" s="10">
        <f t="shared" si="15"/>
        <v>192.85358224308936</v>
      </c>
      <c r="F443" s="10">
        <f t="shared" si="14"/>
        <v>192.85358224308936</v>
      </c>
      <c r="G443" s="9">
        <v>41.15572654642628</v>
      </c>
      <c r="H443" s="11">
        <v>0.00095970590693191</v>
      </c>
    </row>
    <row r="444" spans="1:8" ht="14.25">
      <c r="A444" s="6" t="s">
        <v>20</v>
      </c>
      <c r="B444" s="7">
        <v>163.25</v>
      </c>
      <c r="C444" s="8">
        <v>0</v>
      </c>
      <c r="D444" s="9">
        <v>-116.46956161524577</v>
      </c>
      <c r="E444" s="10">
        <f>IF((D444-76.7)&lt;0,(D444-76.7)+360,(D444-76.7))</f>
        <v>166.83043838475425</v>
      </c>
      <c r="F444" s="10">
        <f t="shared" si="14"/>
        <v>166.83043838475425</v>
      </c>
      <c r="G444" s="9">
        <v>17.448532137294468</v>
      </c>
      <c r="H444" s="11">
        <v>0.0006750731878100329</v>
      </c>
    </row>
    <row r="445" spans="1:8" ht="14.25">
      <c r="A445" s="6" t="s">
        <v>20</v>
      </c>
      <c r="B445" s="7">
        <v>163.25</v>
      </c>
      <c r="C445" s="8">
        <v>5</v>
      </c>
      <c r="D445" s="9">
        <v>-112.76212106185392</v>
      </c>
      <c r="E445" s="10">
        <f aca="true" t="shared" si="16" ref="E445:E465">IF((D445-76.7)&lt;0,(D445-76.7)+360,(D445-76.7))</f>
        <v>170.5378789381461</v>
      </c>
      <c r="F445" s="10">
        <f t="shared" si="14"/>
        <v>170.5378789381461</v>
      </c>
      <c r="G445" s="9">
        <v>6.846357577612759</v>
      </c>
      <c r="H445" s="11">
        <v>0.0007501552110570185</v>
      </c>
    </row>
    <row r="446" spans="1:8" ht="14.25">
      <c r="A446" s="6" t="s">
        <v>20</v>
      </c>
      <c r="B446" s="7">
        <v>163.25</v>
      </c>
      <c r="C446" s="8">
        <v>10</v>
      </c>
      <c r="D446" s="9">
        <v>-116.40781521962816</v>
      </c>
      <c r="E446" s="10">
        <f t="shared" si="16"/>
        <v>166.89218478037185</v>
      </c>
      <c r="F446" s="10">
        <f t="shared" si="14"/>
        <v>166.89218478037185</v>
      </c>
      <c r="G446" s="9">
        <v>2.683699230586314</v>
      </c>
      <c r="H446" s="11">
        <v>0.0007602366495480206</v>
      </c>
    </row>
    <row r="447" spans="1:8" ht="14.25">
      <c r="A447" s="6" t="s">
        <v>20</v>
      </c>
      <c r="B447" s="7">
        <v>163.25</v>
      </c>
      <c r="C447" s="8">
        <v>15</v>
      </c>
      <c r="D447" s="9">
        <v>-100.39371144973755</v>
      </c>
      <c r="E447" s="10">
        <f t="shared" si="16"/>
        <v>182.90628855026245</v>
      </c>
      <c r="F447" s="10">
        <f t="shared" si="14"/>
        <v>182.90628855026245</v>
      </c>
      <c r="G447" s="9">
        <v>2.724871880505136</v>
      </c>
      <c r="H447" s="11">
        <v>0.0006916482564577172</v>
      </c>
    </row>
    <row r="448" spans="1:8" ht="14.25">
      <c r="A448" s="6" t="s">
        <v>20</v>
      </c>
      <c r="B448" s="7">
        <v>163.25</v>
      </c>
      <c r="C448" s="8">
        <v>20</v>
      </c>
      <c r="D448" s="9">
        <v>-121.47381631331878</v>
      </c>
      <c r="E448" s="10">
        <f t="shared" si="16"/>
        <v>161.82618368668122</v>
      </c>
      <c r="F448" s="10">
        <f t="shared" si="14"/>
        <v>161.82618368668122</v>
      </c>
      <c r="G448" s="9">
        <v>0.5330645169264714</v>
      </c>
      <c r="H448" s="11">
        <v>0.0007488609196522475</v>
      </c>
    </row>
    <row r="449" spans="1:8" ht="14.25">
      <c r="A449" s="6" t="s">
        <v>20</v>
      </c>
      <c r="B449" s="7">
        <v>163.25</v>
      </c>
      <c r="C449" s="8">
        <v>25</v>
      </c>
      <c r="D449" s="9">
        <v>-103.08381095044463</v>
      </c>
      <c r="E449" s="10">
        <f t="shared" si="16"/>
        <v>180.21618904955537</v>
      </c>
      <c r="F449" s="10">
        <f t="shared" si="14"/>
        <v>180.21618904955537</v>
      </c>
      <c r="G449" s="9">
        <v>4.448960045288566</v>
      </c>
      <c r="H449" s="11">
        <v>0.0005911101137766127</v>
      </c>
    </row>
    <row r="450" spans="1:8" ht="14.25">
      <c r="A450" s="6" t="s">
        <v>20</v>
      </c>
      <c r="B450" s="7">
        <v>163.25</v>
      </c>
      <c r="C450" s="8">
        <v>30</v>
      </c>
      <c r="D450" s="9">
        <v>-104.80893940481214</v>
      </c>
      <c r="E450" s="10">
        <f t="shared" si="16"/>
        <v>178.49106059518786</v>
      </c>
      <c r="F450" s="10">
        <f t="shared" si="14"/>
        <v>178.49106059518786</v>
      </c>
      <c r="G450" s="9">
        <v>9.365166554867482</v>
      </c>
      <c r="H450" s="11">
        <v>0.00048193855809221156</v>
      </c>
    </row>
    <row r="451" spans="1:8" ht="14.25">
      <c r="A451" s="6" t="s">
        <v>20</v>
      </c>
      <c r="B451" s="7">
        <v>163.25</v>
      </c>
      <c r="C451" s="8">
        <v>35</v>
      </c>
      <c r="D451" s="9">
        <v>-105.4136243864586</v>
      </c>
      <c r="E451" s="10">
        <f t="shared" si="16"/>
        <v>177.88637561354142</v>
      </c>
      <c r="F451" s="10">
        <f t="shared" si="14"/>
        <v>177.88637561354142</v>
      </c>
      <c r="G451" s="9">
        <v>9.789491158106529</v>
      </c>
      <c r="H451" s="11">
        <v>0.0004278864382157958</v>
      </c>
    </row>
    <row r="452" spans="1:8" ht="14.25">
      <c r="A452" s="6" t="s">
        <v>20</v>
      </c>
      <c r="B452" s="7">
        <v>163.25</v>
      </c>
      <c r="C452" s="8">
        <v>40</v>
      </c>
      <c r="D452" s="9">
        <v>-93.44212926538721</v>
      </c>
      <c r="E452" s="10">
        <f t="shared" si="16"/>
        <v>189.8578707346128</v>
      </c>
      <c r="F452" s="10">
        <f t="shared" si="14"/>
        <v>189.8578707346128</v>
      </c>
      <c r="G452" s="9">
        <v>12.83641621516933</v>
      </c>
      <c r="H452" s="11">
        <v>0.0003947909007576036</v>
      </c>
    </row>
    <row r="453" spans="1:8" ht="14.25">
      <c r="A453" s="6" t="s">
        <v>20</v>
      </c>
      <c r="B453" s="7">
        <v>163.25</v>
      </c>
      <c r="C453" s="8">
        <v>50</v>
      </c>
      <c r="D453" s="9">
        <v>-60.64619546977359</v>
      </c>
      <c r="E453" s="10">
        <f t="shared" si="16"/>
        <v>222.6538045302264</v>
      </c>
      <c r="F453" s="10">
        <f t="shared" si="14"/>
        <v>222.6538045302264</v>
      </c>
      <c r="G453" s="9">
        <v>40.56723885473124</v>
      </c>
      <c r="H453" s="11">
        <v>0.00026842883535305965</v>
      </c>
    </row>
    <row r="454" spans="1:8" ht="14.25">
      <c r="A454" s="6" t="s">
        <v>20</v>
      </c>
      <c r="B454" s="7">
        <v>163.25</v>
      </c>
      <c r="C454" s="8">
        <v>60</v>
      </c>
      <c r="D454" s="9">
        <v>-51.68744075181395</v>
      </c>
      <c r="E454" s="10">
        <f t="shared" si="16"/>
        <v>231.61255924818605</v>
      </c>
      <c r="F454" s="10">
        <f t="shared" si="14"/>
        <v>231.61255924818605</v>
      </c>
      <c r="G454" s="9">
        <v>49.670905304732656</v>
      </c>
      <c r="H454" s="11">
        <v>0.0002743396081501904</v>
      </c>
    </row>
    <row r="455" spans="1:8" ht="14.25">
      <c r="A455" s="6" t="s">
        <v>59</v>
      </c>
      <c r="B455" s="7">
        <v>167.75</v>
      </c>
      <c r="C455" s="8">
        <v>0</v>
      </c>
      <c r="D455" s="9">
        <v>74.31482380864999</v>
      </c>
      <c r="E455" s="10">
        <f t="shared" si="16"/>
        <v>357.61482380865</v>
      </c>
      <c r="F455" s="10">
        <f t="shared" si="14"/>
        <v>-2.3851761913500127</v>
      </c>
      <c r="G455" s="9">
        <v>5.9122335167197715</v>
      </c>
      <c r="H455" s="11">
        <v>0.002186206281689814</v>
      </c>
    </row>
    <row r="456" spans="1:8" ht="14.25">
      <c r="A456" s="6" t="s">
        <v>59</v>
      </c>
      <c r="B456" s="7">
        <v>167.75</v>
      </c>
      <c r="C456" s="8">
        <v>5</v>
      </c>
      <c r="D456" s="9">
        <v>79.194880190884</v>
      </c>
      <c r="E456" s="10">
        <f t="shared" si="16"/>
        <v>2.494880190884004</v>
      </c>
      <c r="F456" s="10">
        <f t="shared" si="14"/>
        <v>2.494880190884004</v>
      </c>
      <c r="G456" s="9">
        <v>2.7784544648845966</v>
      </c>
      <c r="H456" s="11">
        <v>0.0020580649487003566</v>
      </c>
    </row>
    <row r="457" spans="1:8" ht="14.25">
      <c r="A457" s="6" t="s">
        <v>59</v>
      </c>
      <c r="B457" s="7">
        <v>167.75</v>
      </c>
      <c r="C457" s="8">
        <v>10</v>
      </c>
      <c r="D457" s="9">
        <v>73.41006272181262</v>
      </c>
      <c r="E457" s="10">
        <f t="shared" si="16"/>
        <v>356.7100627218126</v>
      </c>
      <c r="F457" s="10">
        <f t="shared" si="14"/>
        <v>-3.289937278187381</v>
      </c>
      <c r="G457" s="9">
        <v>2.366869118141198</v>
      </c>
      <c r="H457" s="11">
        <v>0.0019798337981176604</v>
      </c>
    </row>
    <row r="458" spans="1:8" ht="14.25">
      <c r="A458" s="6" t="s">
        <v>59</v>
      </c>
      <c r="B458" s="7">
        <v>167.75</v>
      </c>
      <c r="C458" s="8">
        <v>15</v>
      </c>
      <c r="D458" s="9">
        <v>74.32783138330515</v>
      </c>
      <c r="E458" s="10">
        <f t="shared" si="16"/>
        <v>357.62783138330514</v>
      </c>
      <c r="F458" s="10">
        <f t="shared" si="14"/>
        <v>-2.3721686166948643</v>
      </c>
      <c r="G458" s="9">
        <v>2.333680108383596</v>
      </c>
      <c r="H458" s="11">
        <v>0.0017974593416767457</v>
      </c>
    </row>
    <row r="459" spans="1:8" ht="14.25">
      <c r="A459" s="6" t="s">
        <v>59</v>
      </c>
      <c r="B459" s="7">
        <v>167.75</v>
      </c>
      <c r="C459" s="8">
        <v>20</v>
      </c>
      <c r="D459" s="9">
        <v>72.51777247614278</v>
      </c>
      <c r="E459" s="10">
        <f t="shared" si="16"/>
        <v>355.81777247614275</v>
      </c>
      <c r="F459" s="10">
        <f t="shared" si="14"/>
        <v>-4.18222752385725</v>
      </c>
      <c r="G459" s="9">
        <v>2.722059241430144</v>
      </c>
      <c r="H459" s="11">
        <v>0.0015171076679000076</v>
      </c>
    </row>
    <row r="460" spans="1:8" ht="14.25">
      <c r="A460" s="6" t="s">
        <v>59</v>
      </c>
      <c r="B460" s="7">
        <v>167.75</v>
      </c>
      <c r="C460" s="8">
        <v>25</v>
      </c>
      <c r="D460" s="9">
        <v>71.98414273842612</v>
      </c>
      <c r="E460" s="10">
        <f t="shared" si="16"/>
        <v>355.2841427384261</v>
      </c>
      <c r="F460" s="10">
        <f t="shared" si="14"/>
        <v>-4.715857261573888</v>
      </c>
      <c r="G460" s="9">
        <v>3.875892264242876</v>
      </c>
      <c r="H460" s="11">
        <v>0.001389234497569075</v>
      </c>
    </row>
    <row r="461" spans="1:8" ht="14.25">
      <c r="A461" s="6" t="s">
        <v>59</v>
      </c>
      <c r="B461" s="7">
        <v>167.75</v>
      </c>
      <c r="C461" s="8">
        <v>30</v>
      </c>
      <c r="D461" s="9">
        <v>68.30486757515611</v>
      </c>
      <c r="E461" s="10">
        <f t="shared" si="16"/>
        <v>351.6048675751561</v>
      </c>
      <c r="F461" s="10">
        <f t="shared" si="14"/>
        <v>-8.395132424843894</v>
      </c>
      <c r="G461" s="9">
        <v>5.013004695026447</v>
      </c>
      <c r="H461" s="11">
        <v>0.0012511751361819817</v>
      </c>
    </row>
    <row r="462" spans="1:8" ht="14.25">
      <c r="A462" s="6" t="s">
        <v>59</v>
      </c>
      <c r="B462" s="7">
        <v>167.75</v>
      </c>
      <c r="C462" s="8">
        <v>35</v>
      </c>
      <c r="D462" s="9">
        <v>68.24114092762919</v>
      </c>
      <c r="E462" s="10">
        <f t="shared" si="16"/>
        <v>351.54114092762916</v>
      </c>
      <c r="F462" s="10">
        <f t="shared" si="14"/>
        <v>-8.458859072370842</v>
      </c>
      <c r="G462" s="9">
        <v>7.249789414758207</v>
      </c>
      <c r="H462" s="11">
        <v>0.0010158062663224716</v>
      </c>
    </row>
    <row r="463" spans="1:8" ht="14.25">
      <c r="A463" s="6" t="s">
        <v>59</v>
      </c>
      <c r="B463" s="7">
        <v>167.75</v>
      </c>
      <c r="C463" s="8">
        <v>40</v>
      </c>
      <c r="D463" s="9">
        <v>68.58776060576808</v>
      </c>
      <c r="E463" s="10">
        <f t="shared" si="16"/>
        <v>351.8877606057681</v>
      </c>
      <c r="F463" s="10">
        <f t="shared" si="14"/>
        <v>-8.112239394231892</v>
      </c>
      <c r="G463" s="9">
        <v>8.677898947694489</v>
      </c>
      <c r="H463" s="11">
        <v>0.0008695017564674611</v>
      </c>
    </row>
    <row r="464" spans="1:8" ht="14.25">
      <c r="A464" s="6" t="s">
        <v>59</v>
      </c>
      <c r="B464" s="7">
        <v>167.75</v>
      </c>
      <c r="C464" s="8">
        <v>50</v>
      </c>
      <c r="D464" s="9">
        <v>77.40913390525088</v>
      </c>
      <c r="E464" s="10">
        <f t="shared" si="16"/>
        <v>0.70913390525088</v>
      </c>
      <c r="F464" s="10">
        <f t="shared" si="14"/>
        <v>0.70913390525088</v>
      </c>
      <c r="G464" s="9">
        <v>20.54753529017578</v>
      </c>
      <c r="H464" s="11">
        <v>0.0005646690221713955</v>
      </c>
    </row>
    <row r="465" spans="1:8" ht="14.25">
      <c r="A465" s="6" t="s">
        <v>59</v>
      </c>
      <c r="B465" s="7">
        <v>167.75</v>
      </c>
      <c r="C465" s="8">
        <v>60</v>
      </c>
      <c r="D465" s="9">
        <v>40.597985313535816</v>
      </c>
      <c r="E465" s="10">
        <f t="shared" si="16"/>
        <v>323.8979853135358</v>
      </c>
      <c r="F465" s="10">
        <f t="shared" si="14"/>
        <v>-36.1020146864642</v>
      </c>
      <c r="G465" s="9">
        <v>31.872481946973068</v>
      </c>
      <c r="H465" s="11">
        <v>0.0005528278837938622</v>
      </c>
    </row>
    <row r="466" spans="1:8" ht="14.25">
      <c r="A466" s="6" t="s">
        <v>21</v>
      </c>
      <c r="B466" s="7">
        <v>172.75</v>
      </c>
      <c r="C466" s="8">
        <v>0</v>
      </c>
      <c r="D466" s="9">
        <v>88.94210718122622</v>
      </c>
      <c r="E466" s="10">
        <f>IF((D466-116.9)&lt;0,(D466-116.9)+360,(D466-116.9))</f>
        <v>332.04210718122624</v>
      </c>
      <c r="F466" s="10">
        <f t="shared" si="14"/>
        <v>-27.957892818773757</v>
      </c>
      <c r="G466" s="9">
        <v>16.037460114174223</v>
      </c>
      <c r="H466" s="11">
        <v>0.0018735219939023933</v>
      </c>
    </row>
    <row r="467" spans="1:8" ht="14.25">
      <c r="A467" s="6" t="s">
        <v>21</v>
      </c>
      <c r="B467" s="7">
        <v>172.75</v>
      </c>
      <c r="C467" s="8">
        <v>5</v>
      </c>
      <c r="D467" s="9">
        <v>89.04607135164437</v>
      </c>
      <c r="E467" s="10">
        <f aca="true" t="shared" si="17" ref="E467:E487">IF((D467-116.9)&lt;0,(D467-116.9)+360,(D467-116.9))</f>
        <v>332.14607135164437</v>
      </c>
      <c r="F467" s="10">
        <f t="shared" si="14"/>
        <v>-27.853928648355634</v>
      </c>
      <c r="G467" s="9">
        <v>9.084936506343153</v>
      </c>
      <c r="H467" s="11">
        <v>0.0014621421593911449</v>
      </c>
    </row>
    <row r="468" spans="1:8" ht="14.25">
      <c r="A468" s="6" t="s">
        <v>21</v>
      </c>
      <c r="B468" s="7">
        <v>172.75</v>
      </c>
      <c r="C468" s="8">
        <v>10</v>
      </c>
      <c r="D468" s="9">
        <v>91.63074440829192</v>
      </c>
      <c r="E468" s="10">
        <f t="shared" si="17"/>
        <v>334.7307444082919</v>
      </c>
      <c r="F468" s="10">
        <f t="shared" si="14"/>
        <v>-25.269255591708088</v>
      </c>
      <c r="G468" s="9">
        <v>6.902622979682647</v>
      </c>
      <c r="H468" s="11">
        <v>0.0011614856377484828</v>
      </c>
    </row>
    <row r="469" spans="1:8" ht="14.25">
      <c r="A469" s="6" t="s">
        <v>21</v>
      </c>
      <c r="B469" s="7">
        <v>172.75</v>
      </c>
      <c r="C469" s="8">
        <v>15</v>
      </c>
      <c r="D469" s="9">
        <v>82.91267017035885</v>
      </c>
      <c r="E469" s="10">
        <f t="shared" si="17"/>
        <v>326.01267017035883</v>
      </c>
      <c r="F469" s="10">
        <f t="shared" si="14"/>
        <v>-33.98732982964117</v>
      </c>
      <c r="G469" s="9">
        <v>7.858524510037886</v>
      </c>
      <c r="H469" s="11">
        <v>0.0010355634664278187</v>
      </c>
    </row>
    <row r="470" spans="1:8" ht="14.25">
      <c r="A470" s="6" t="s">
        <v>21</v>
      </c>
      <c r="B470" s="7">
        <v>172.75</v>
      </c>
      <c r="C470" s="8">
        <v>20</v>
      </c>
      <c r="D470" s="9">
        <v>88.00318760053833</v>
      </c>
      <c r="E470" s="10">
        <f t="shared" si="17"/>
        <v>331.1031876005383</v>
      </c>
      <c r="F470" s="10">
        <f t="shared" si="14"/>
        <v>-28.89681239946168</v>
      </c>
      <c r="G470" s="9">
        <v>9.541283078877127</v>
      </c>
      <c r="H470" s="11">
        <v>0.0009196528047045799</v>
      </c>
    </row>
    <row r="471" spans="1:8" ht="14.25">
      <c r="A471" s="6" t="s">
        <v>21</v>
      </c>
      <c r="B471" s="7">
        <v>172.75</v>
      </c>
      <c r="C471" s="8">
        <v>25</v>
      </c>
      <c r="D471" s="9">
        <v>81.15626092685987</v>
      </c>
      <c r="E471" s="10">
        <f t="shared" si="17"/>
        <v>324.25626092685985</v>
      </c>
      <c r="F471" s="10">
        <f t="shared" si="14"/>
        <v>-35.74373907314015</v>
      </c>
      <c r="G471" s="9">
        <v>10.654975573497836</v>
      </c>
      <c r="H471" s="11">
        <v>0.0007649772104448602</v>
      </c>
    </row>
    <row r="472" spans="1:8" ht="14.25">
      <c r="A472" s="6" t="s">
        <v>21</v>
      </c>
      <c r="B472" s="7">
        <v>172.75</v>
      </c>
      <c r="C472" s="8">
        <v>30</v>
      </c>
      <c r="D472" s="9">
        <v>78.41449755993489</v>
      </c>
      <c r="E472" s="10">
        <f t="shared" si="17"/>
        <v>321.51449755993485</v>
      </c>
      <c r="F472" s="10">
        <f t="shared" si="14"/>
        <v>-38.48550244006515</v>
      </c>
      <c r="G472" s="9">
        <v>19.68723414364304</v>
      </c>
      <c r="H472" s="11">
        <v>0.0006734335861835226</v>
      </c>
    </row>
    <row r="473" spans="1:8" ht="14.25">
      <c r="A473" s="6" t="s">
        <v>21</v>
      </c>
      <c r="B473" s="7">
        <v>172.75</v>
      </c>
      <c r="C473" s="8">
        <v>35</v>
      </c>
      <c r="D473" s="9">
        <v>89.04817004682414</v>
      </c>
      <c r="E473" s="10">
        <f t="shared" si="17"/>
        <v>332.14817004682413</v>
      </c>
      <c r="F473" s="10">
        <f t="shared" si="14"/>
        <v>-27.851829953175866</v>
      </c>
      <c r="G473" s="9">
        <v>22.947402986157602</v>
      </c>
      <c r="H473" s="11">
        <v>0.0005247431990358808</v>
      </c>
    </row>
    <row r="474" spans="1:8" ht="14.25">
      <c r="A474" s="6" t="s">
        <v>21</v>
      </c>
      <c r="B474" s="7">
        <v>172.75</v>
      </c>
      <c r="C474" s="8">
        <v>40</v>
      </c>
      <c r="D474" s="9">
        <v>54.549200386925676</v>
      </c>
      <c r="E474" s="10">
        <f t="shared" si="17"/>
        <v>297.64920038692566</v>
      </c>
      <c r="F474" s="10">
        <f t="shared" si="14"/>
        <v>-62.350799613074344</v>
      </c>
      <c r="G474" s="9">
        <v>32.19182875515548</v>
      </c>
      <c r="H474" s="11">
        <v>0.0004647346819422884</v>
      </c>
    </row>
    <row r="475" spans="1:8" ht="14.25">
      <c r="A475" s="6" t="s">
        <v>21</v>
      </c>
      <c r="B475" s="7">
        <v>172.75</v>
      </c>
      <c r="C475" s="8">
        <v>50</v>
      </c>
      <c r="D475" s="9">
        <v>42.63508417274203</v>
      </c>
      <c r="E475" s="10">
        <f t="shared" si="17"/>
        <v>285.73508417274206</v>
      </c>
      <c r="F475" s="10">
        <f t="shared" si="14"/>
        <v>-74.26491582725794</v>
      </c>
      <c r="G475" s="9">
        <v>57.5250401405719</v>
      </c>
      <c r="H475" s="11">
        <v>0.00039287543076654716</v>
      </c>
    </row>
    <row r="476" spans="1:8" ht="14.25">
      <c r="A476" s="6" t="s">
        <v>21</v>
      </c>
      <c r="B476" s="7">
        <v>172.75</v>
      </c>
      <c r="C476" s="8">
        <v>60</v>
      </c>
      <c r="D476" s="9">
        <v>55.313216495146385</v>
      </c>
      <c r="E476" s="10">
        <f t="shared" si="17"/>
        <v>298.4132164951464</v>
      </c>
      <c r="F476" s="10">
        <f t="shared" si="14"/>
        <v>-61.5867835048536</v>
      </c>
      <c r="G476" s="9">
        <v>69.83020017561537</v>
      </c>
      <c r="H476" s="11">
        <v>0.0004419741079248874</v>
      </c>
    </row>
    <row r="477" spans="1:8" ht="14.25">
      <c r="A477" s="6" t="s">
        <v>60</v>
      </c>
      <c r="B477" s="7">
        <v>177.25</v>
      </c>
      <c r="C477" s="8">
        <v>0</v>
      </c>
      <c r="D477" s="9">
        <v>-72.57635761588384</v>
      </c>
      <c r="E477" s="10">
        <f t="shared" si="17"/>
        <v>170.52364238411616</v>
      </c>
      <c r="F477" s="10">
        <f t="shared" si="14"/>
        <v>170.52364238411616</v>
      </c>
      <c r="G477" s="9">
        <v>67.34306512966836</v>
      </c>
      <c r="H477" s="11">
        <v>0.00046316328986222564</v>
      </c>
    </row>
    <row r="478" spans="1:8" ht="14.25">
      <c r="A478" s="6" t="s">
        <v>60</v>
      </c>
      <c r="B478" s="7">
        <v>177.25</v>
      </c>
      <c r="C478" s="8">
        <v>5</v>
      </c>
      <c r="D478" s="9">
        <v>-74.43956470688127</v>
      </c>
      <c r="E478" s="10">
        <f t="shared" si="17"/>
        <v>168.66043529311872</v>
      </c>
      <c r="F478" s="10">
        <f t="shared" si="14"/>
        <v>168.66043529311872</v>
      </c>
      <c r="G478" s="9">
        <v>9.247943228420159</v>
      </c>
      <c r="H478" s="11">
        <v>0.0005004382665983887</v>
      </c>
    </row>
    <row r="479" spans="1:8" ht="14.25">
      <c r="A479" s="6" t="s">
        <v>60</v>
      </c>
      <c r="B479" s="7">
        <v>177.25</v>
      </c>
      <c r="C479" s="8">
        <v>10</v>
      </c>
      <c r="D479" s="9">
        <v>-59.039641347227665</v>
      </c>
      <c r="E479" s="10">
        <f t="shared" si="17"/>
        <v>184.06035865277232</v>
      </c>
      <c r="F479" s="10">
        <f t="shared" si="14"/>
        <v>184.06035865277232</v>
      </c>
      <c r="G479" s="9">
        <v>3.5772531661693554</v>
      </c>
      <c r="H479" s="11">
        <v>0.0006664231524046865</v>
      </c>
    </row>
    <row r="480" spans="1:8" ht="14.25">
      <c r="A480" s="6" t="s">
        <v>60</v>
      </c>
      <c r="B480" s="7">
        <v>177.25</v>
      </c>
      <c r="C480" s="8">
        <v>15</v>
      </c>
      <c r="D480" s="9">
        <v>-61.28269322372513</v>
      </c>
      <c r="E480" s="10">
        <f t="shared" si="17"/>
        <v>181.81730677627485</v>
      </c>
      <c r="F480" s="10">
        <f t="shared" si="14"/>
        <v>181.81730677627485</v>
      </c>
      <c r="G480" s="9">
        <v>4.444564482222042</v>
      </c>
      <c r="H480" s="11">
        <v>0.0006881003621391287</v>
      </c>
    </row>
    <row r="481" spans="1:8" ht="14.25">
      <c r="A481" s="6" t="s">
        <v>60</v>
      </c>
      <c r="B481" s="7">
        <v>177.25</v>
      </c>
      <c r="C481" s="8">
        <v>20</v>
      </c>
      <c r="D481" s="9">
        <v>-60.47750258243802</v>
      </c>
      <c r="E481" s="10">
        <f t="shared" si="17"/>
        <v>182.622497417562</v>
      </c>
      <c r="F481" s="10">
        <f t="shared" si="14"/>
        <v>182.622497417562</v>
      </c>
      <c r="G481" s="9">
        <v>8.965623252427894</v>
      </c>
      <c r="H481" s="11">
        <v>0.0006104843361798893</v>
      </c>
    </row>
    <row r="482" spans="1:8" ht="14.25">
      <c r="A482" s="6" t="s">
        <v>60</v>
      </c>
      <c r="B482" s="7">
        <v>177.25</v>
      </c>
      <c r="C482" s="8">
        <v>25</v>
      </c>
      <c r="D482" s="9">
        <v>-62.98806443887265</v>
      </c>
      <c r="E482" s="10">
        <f t="shared" si="17"/>
        <v>180.11193556112735</v>
      </c>
      <c r="F482" s="10">
        <f t="shared" si="14"/>
        <v>180.11193556112735</v>
      </c>
      <c r="G482" s="9">
        <v>16.555782314223084</v>
      </c>
      <c r="H482" s="11">
        <v>0.0005293935317889708</v>
      </c>
    </row>
    <row r="483" spans="1:8" ht="14.25">
      <c r="A483" s="6" t="s">
        <v>60</v>
      </c>
      <c r="B483" s="7">
        <v>177.25</v>
      </c>
      <c r="C483" s="8">
        <v>30</v>
      </c>
      <c r="D483" s="9">
        <v>-44.66739342088352</v>
      </c>
      <c r="E483" s="10">
        <f t="shared" si="17"/>
        <v>198.43260657911648</v>
      </c>
      <c r="F483" s="10">
        <f t="shared" si="14"/>
        <v>198.43260657911648</v>
      </c>
      <c r="G483" s="9">
        <v>24.960278058275687</v>
      </c>
      <c r="H483" s="11">
        <v>0.0005199651296962133</v>
      </c>
    </row>
    <row r="484" spans="1:8" ht="14.25">
      <c r="A484" s="6" t="s">
        <v>60</v>
      </c>
      <c r="B484" s="7">
        <v>177.25</v>
      </c>
      <c r="C484" s="8">
        <v>35</v>
      </c>
      <c r="D484" s="9">
        <v>-50.144822548597226</v>
      </c>
      <c r="E484" s="10">
        <f t="shared" si="17"/>
        <v>192.95517745140276</v>
      </c>
      <c r="F484" s="10">
        <f t="shared" si="14"/>
        <v>192.95517745140276</v>
      </c>
      <c r="G484" s="9">
        <v>35.14664801519033</v>
      </c>
      <c r="H484" s="11">
        <v>0.0004268235303963454</v>
      </c>
    </row>
    <row r="485" spans="1:8" ht="14.25">
      <c r="A485" s="6" t="s">
        <v>60</v>
      </c>
      <c r="B485" s="7">
        <v>177.25</v>
      </c>
      <c r="C485" s="8">
        <v>40</v>
      </c>
      <c r="D485" s="9">
        <v>-52.722422264162205</v>
      </c>
      <c r="E485" s="10">
        <f t="shared" si="17"/>
        <v>190.3775777358378</v>
      </c>
      <c r="F485" s="10">
        <f t="shared" si="14"/>
        <v>190.3775777358378</v>
      </c>
      <c r="G485" s="9">
        <v>36.10338791123006</v>
      </c>
      <c r="H485" s="11">
        <v>0.0004094737418931768</v>
      </c>
    </row>
    <row r="486" spans="1:8" ht="14.25">
      <c r="A486" s="6" t="s">
        <v>60</v>
      </c>
      <c r="B486" s="7">
        <v>177.25</v>
      </c>
      <c r="C486" s="8">
        <v>50</v>
      </c>
      <c r="D486" s="9">
        <v>-65.08890284383551</v>
      </c>
      <c r="E486" s="10">
        <f t="shared" si="17"/>
        <v>178.01109715616448</v>
      </c>
      <c r="F486" s="10">
        <f aca="true" t="shared" si="18" ref="F486:F542">IF(E486&lt;-90,E486+360,IF(E486&gt;270,E486-360,E486))</f>
        <v>178.01109715616448</v>
      </c>
      <c r="G486" s="9">
        <v>63.08392673691293</v>
      </c>
      <c r="H486" s="11">
        <v>0.0003252322202611543</v>
      </c>
    </row>
    <row r="487" spans="1:8" ht="14.25">
      <c r="A487" s="6" t="s">
        <v>60</v>
      </c>
      <c r="B487" s="7">
        <v>177.25</v>
      </c>
      <c r="C487" s="8">
        <v>60</v>
      </c>
      <c r="D487" s="9">
        <v>-13.845326896363439</v>
      </c>
      <c r="E487" s="10">
        <f t="shared" si="17"/>
        <v>229.25467310363655</v>
      </c>
      <c r="F487" s="10">
        <f t="shared" si="18"/>
        <v>229.25467310363655</v>
      </c>
      <c r="G487" s="9">
        <v>42.74543868936917</v>
      </c>
      <c r="H487" s="11">
        <v>0.0004805063831511503</v>
      </c>
    </row>
    <row r="488" spans="1:8" ht="14.25">
      <c r="A488" s="6" t="s">
        <v>22</v>
      </c>
      <c r="B488" s="7">
        <v>182.25</v>
      </c>
      <c r="C488" s="8">
        <v>0</v>
      </c>
      <c r="D488" s="9">
        <v>-113.27521625174296</v>
      </c>
      <c r="E488" s="10">
        <f>IF((D488-266.8)&lt;0,(D488-266.8)+360,(D488-266.8))</f>
        <v>-20.075216251742972</v>
      </c>
      <c r="F488" s="10">
        <f t="shared" si="18"/>
        <v>-20.075216251742972</v>
      </c>
      <c r="G488" s="9">
        <v>19.870491270444788</v>
      </c>
      <c r="H488" s="11">
        <v>0.0013039312002172507</v>
      </c>
    </row>
    <row r="489" spans="1:8" ht="14.25">
      <c r="A489" s="6" t="s">
        <v>22</v>
      </c>
      <c r="B489" s="7">
        <v>182.25</v>
      </c>
      <c r="C489" s="8">
        <v>5</v>
      </c>
      <c r="D489" s="9">
        <v>-110.37918894804697</v>
      </c>
      <c r="E489" s="10">
        <f aca="true" t="shared" si="19" ref="E489:E509">IF((D489-266.8)&lt;0,(D489-266.8)+360,(D489-266.8))</f>
        <v>-17.179188948047</v>
      </c>
      <c r="F489" s="10">
        <f t="shared" si="18"/>
        <v>-17.179188948047</v>
      </c>
      <c r="G489" s="9">
        <v>7.631349363512679</v>
      </c>
      <c r="H489" s="11">
        <v>0.0009277198297438727</v>
      </c>
    </row>
    <row r="490" spans="1:8" ht="14.25">
      <c r="A490" s="6" t="s">
        <v>22</v>
      </c>
      <c r="B490" s="7">
        <v>182.25</v>
      </c>
      <c r="C490" s="8">
        <v>10</v>
      </c>
      <c r="D490" s="9">
        <v>-104.75507490151608</v>
      </c>
      <c r="E490" s="10">
        <f t="shared" si="19"/>
        <v>-11.555074901516093</v>
      </c>
      <c r="F490" s="10">
        <f t="shared" si="18"/>
        <v>-11.555074901516093</v>
      </c>
      <c r="G490" s="9">
        <v>2.205527267040151</v>
      </c>
      <c r="H490" s="11">
        <v>0.0007579992525992358</v>
      </c>
    </row>
    <row r="491" spans="1:8" ht="14.25">
      <c r="A491" s="6" t="s">
        <v>22</v>
      </c>
      <c r="B491" s="7">
        <v>182.25</v>
      </c>
      <c r="C491" s="8">
        <v>15</v>
      </c>
      <c r="D491" s="9">
        <v>-96.7017045041583</v>
      </c>
      <c r="E491" s="10">
        <f t="shared" si="19"/>
        <v>-3.5017045041582833</v>
      </c>
      <c r="F491" s="10">
        <f t="shared" si="18"/>
        <v>-3.5017045041582833</v>
      </c>
      <c r="G491" s="9">
        <v>5.007565997236871</v>
      </c>
      <c r="H491" s="11">
        <v>0.0006474482060033837</v>
      </c>
    </row>
    <row r="492" spans="1:8" ht="14.25">
      <c r="A492" s="6" t="s">
        <v>22</v>
      </c>
      <c r="B492" s="7">
        <v>182.25</v>
      </c>
      <c r="C492" s="8">
        <v>20</v>
      </c>
      <c r="D492" s="9">
        <v>-97.59670129370814</v>
      </c>
      <c r="E492" s="10">
        <f t="shared" si="19"/>
        <v>-4.396701293708134</v>
      </c>
      <c r="F492" s="10">
        <f t="shared" si="18"/>
        <v>-4.396701293708134</v>
      </c>
      <c r="G492" s="9">
        <v>8.857143146566887</v>
      </c>
      <c r="H492" s="11">
        <v>0.0005679173215689058</v>
      </c>
    </row>
    <row r="493" spans="1:8" ht="14.25">
      <c r="A493" s="6" t="s">
        <v>22</v>
      </c>
      <c r="B493" s="7">
        <v>182.25</v>
      </c>
      <c r="C493" s="8">
        <v>25</v>
      </c>
      <c r="D493" s="9">
        <v>-98.92659933661318</v>
      </c>
      <c r="E493" s="10">
        <f t="shared" si="19"/>
        <v>-5.7265993366131624</v>
      </c>
      <c r="F493" s="10">
        <f t="shared" si="18"/>
        <v>-5.7265993366131624</v>
      </c>
      <c r="G493" s="9">
        <v>7.021876957727354</v>
      </c>
      <c r="H493" s="11">
        <v>0.0004695361302615593</v>
      </c>
    </row>
    <row r="494" spans="1:8" ht="14.25">
      <c r="A494" s="6" t="s">
        <v>22</v>
      </c>
      <c r="B494" s="7">
        <v>182.25</v>
      </c>
      <c r="C494" s="8">
        <v>30</v>
      </c>
      <c r="D494" s="9">
        <v>-92.16135003020514</v>
      </c>
      <c r="E494" s="10">
        <f t="shared" si="19"/>
        <v>1.0386499697948466</v>
      </c>
      <c r="F494" s="10">
        <f t="shared" si="18"/>
        <v>1.0386499697948466</v>
      </c>
      <c r="G494" s="9">
        <v>20.831451652445082</v>
      </c>
      <c r="H494" s="11">
        <v>0.00044004828294290615</v>
      </c>
    </row>
    <row r="495" spans="1:8" ht="14.25">
      <c r="A495" s="6" t="s">
        <v>22</v>
      </c>
      <c r="B495" s="7">
        <v>182.25</v>
      </c>
      <c r="C495" s="8">
        <v>35</v>
      </c>
      <c r="D495" s="9">
        <v>-76.3627532918119</v>
      </c>
      <c r="E495" s="10">
        <f t="shared" si="19"/>
        <v>16.837246708188104</v>
      </c>
      <c r="F495" s="10">
        <f t="shared" si="18"/>
        <v>16.837246708188104</v>
      </c>
      <c r="G495" s="9">
        <v>33.99216608164944</v>
      </c>
      <c r="H495" s="11">
        <v>0.0003626854201660166</v>
      </c>
    </row>
    <row r="496" spans="1:8" ht="14.25">
      <c r="A496" s="6" t="s">
        <v>22</v>
      </c>
      <c r="B496" s="7">
        <v>182.25</v>
      </c>
      <c r="C496" s="8">
        <v>40</v>
      </c>
      <c r="D496" s="9">
        <v>-66.28193130711824</v>
      </c>
      <c r="E496" s="10">
        <f t="shared" si="19"/>
        <v>26.918068692881775</v>
      </c>
      <c r="F496" s="10">
        <f t="shared" si="18"/>
        <v>26.918068692881775</v>
      </c>
      <c r="G496" s="9">
        <v>39.919756586719</v>
      </c>
      <c r="H496" s="11">
        <v>0.0003429252860318119</v>
      </c>
    </row>
    <row r="497" spans="1:8" ht="14.25">
      <c r="A497" s="6" t="s">
        <v>22</v>
      </c>
      <c r="B497" s="7">
        <v>182.25</v>
      </c>
      <c r="C497" s="8">
        <v>50</v>
      </c>
      <c r="D497" s="9">
        <v>-71.7306917829397</v>
      </c>
      <c r="E497" s="10">
        <f t="shared" si="19"/>
        <v>21.469308217060302</v>
      </c>
      <c r="F497" s="10">
        <f t="shared" si="18"/>
        <v>21.469308217060302</v>
      </c>
      <c r="G497" s="9">
        <v>49.0602319424627</v>
      </c>
      <c r="H497" s="11">
        <v>0.0003467175025016764</v>
      </c>
    </row>
    <row r="498" spans="1:8" ht="14.25">
      <c r="A498" s="6" t="s">
        <v>22</v>
      </c>
      <c r="B498" s="7">
        <v>182.25</v>
      </c>
      <c r="C498" s="8">
        <v>60</v>
      </c>
      <c r="D498" s="9">
        <v>-39.111767804695766</v>
      </c>
      <c r="E498" s="10">
        <f t="shared" si="19"/>
        <v>54.088232195304215</v>
      </c>
      <c r="F498" s="10">
        <f t="shared" si="18"/>
        <v>54.088232195304215</v>
      </c>
      <c r="G498" s="9">
        <v>50.64877144807057</v>
      </c>
      <c r="H498" s="11">
        <v>0.000408729851858168</v>
      </c>
    </row>
    <row r="499" spans="1:8" ht="14.25">
      <c r="A499" s="6" t="s">
        <v>61</v>
      </c>
      <c r="B499" s="7">
        <v>186.75</v>
      </c>
      <c r="C499" s="8">
        <v>0</v>
      </c>
      <c r="D499" s="9">
        <v>123.27555831279346</v>
      </c>
      <c r="E499" s="10">
        <f t="shared" si="19"/>
        <v>216.47555831279345</v>
      </c>
      <c r="F499" s="10">
        <f t="shared" si="18"/>
        <v>216.47555831279345</v>
      </c>
      <c r="G499" s="9">
        <v>7.909932402339877</v>
      </c>
      <c r="H499" s="11">
        <v>0.0003607350100128902</v>
      </c>
    </row>
    <row r="500" spans="1:8" ht="14.25">
      <c r="A500" s="6" t="s">
        <v>61</v>
      </c>
      <c r="B500" s="7">
        <v>186.75</v>
      </c>
      <c r="C500" s="8">
        <v>5</v>
      </c>
      <c r="D500" s="9">
        <v>123.76934727726872</v>
      </c>
      <c r="E500" s="10">
        <f t="shared" si="19"/>
        <v>216.9693472772687</v>
      </c>
      <c r="F500" s="10">
        <f t="shared" si="18"/>
        <v>216.9693472772687</v>
      </c>
      <c r="G500" s="9">
        <v>-12.817990323501549</v>
      </c>
      <c r="H500" s="11">
        <v>0.0006721967906796342</v>
      </c>
    </row>
    <row r="501" spans="1:8" ht="14.25">
      <c r="A501" s="6" t="s">
        <v>61</v>
      </c>
      <c r="B501" s="7">
        <v>186.75</v>
      </c>
      <c r="C501" s="8">
        <v>10</v>
      </c>
      <c r="D501" s="9">
        <v>101.02708501163697</v>
      </c>
      <c r="E501" s="10">
        <f t="shared" si="19"/>
        <v>194.22708501163697</v>
      </c>
      <c r="F501" s="10">
        <f t="shared" si="18"/>
        <v>194.22708501163697</v>
      </c>
      <c r="G501" s="9">
        <v>-14.553062875908036</v>
      </c>
      <c r="H501" s="11">
        <v>0.0006300230537051799</v>
      </c>
    </row>
    <row r="502" spans="1:8" ht="14.25">
      <c r="A502" s="6" t="s">
        <v>61</v>
      </c>
      <c r="B502" s="7">
        <v>186.75</v>
      </c>
      <c r="C502" s="8">
        <v>15</v>
      </c>
      <c r="D502" s="9">
        <v>97.40926178269125</v>
      </c>
      <c r="E502" s="10">
        <f t="shared" si="19"/>
        <v>190.60926178269125</v>
      </c>
      <c r="F502" s="10">
        <f t="shared" si="18"/>
        <v>190.60926178269125</v>
      </c>
      <c r="G502" s="9">
        <v>-12.334854076751624</v>
      </c>
      <c r="H502" s="11">
        <v>0.0006485205079255396</v>
      </c>
    </row>
    <row r="503" spans="1:8" ht="14.25">
      <c r="A503" s="6" t="s">
        <v>61</v>
      </c>
      <c r="B503" s="7">
        <v>186.75</v>
      </c>
      <c r="C503" s="8">
        <v>20</v>
      </c>
      <c r="D503" s="9">
        <v>105.13877407549028</v>
      </c>
      <c r="E503" s="10">
        <f t="shared" si="19"/>
        <v>198.33877407549028</v>
      </c>
      <c r="F503" s="10">
        <f t="shared" si="18"/>
        <v>198.33877407549028</v>
      </c>
      <c r="G503" s="9">
        <v>-7.278350261202757</v>
      </c>
      <c r="H503" s="11">
        <v>0.0005847826597087161</v>
      </c>
    </row>
    <row r="504" spans="1:8" ht="14.25">
      <c r="A504" s="6" t="s">
        <v>61</v>
      </c>
      <c r="B504" s="7">
        <v>186.75</v>
      </c>
      <c r="C504" s="8">
        <v>25</v>
      </c>
      <c r="D504" s="9">
        <v>75.31181961369438</v>
      </c>
      <c r="E504" s="10">
        <f t="shared" si="19"/>
        <v>168.51181961369437</v>
      </c>
      <c r="F504" s="10">
        <f t="shared" si="18"/>
        <v>168.51181961369437</v>
      </c>
      <c r="G504" s="9">
        <v>-3.4013689324463185</v>
      </c>
      <c r="H504" s="11">
        <v>0.00048002515642411907</v>
      </c>
    </row>
    <row r="505" spans="1:8" ht="14.25">
      <c r="A505" s="6" t="s">
        <v>61</v>
      </c>
      <c r="B505" s="7">
        <v>186.75</v>
      </c>
      <c r="C505" s="8">
        <v>30</v>
      </c>
      <c r="D505" s="9">
        <v>63.31679083076484</v>
      </c>
      <c r="E505" s="10">
        <f t="shared" si="19"/>
        <v>156.51679083076482</v>
      </c>
      <c r="F505" s="10">
        <f t="shared" si="18"/>
        <v>156.51679083076482</v>
      </c>
      <c r="G505" s="9">
        <v>4.82541825415387</v>
      </c>
      <c r="H505" s="11">
        <v>0.0003764982566241177</v>
      </c>
    </row>
    <row r="506" spans="1:8" ht="14.25">
      <c r="A506" s="6" t="s">
        <v>61</v>
      </c>
      <c r="B506" s="7">
        <v>186.75</v>
      </c>
      <c r="C506" s="8">
        <v>35</v>
      </c>
      <c r="D506" s="9">
        <v>70.38424044413509</v>
      </c>
      <c r="E506" s="10">
        <f t="shared" si="19"/>
        <v>163.58424044413508</v>
      </c>
      <c r="F506" s="10">
        <f t="shared" si="18"/>
        <v>163.58424044413508</v>
      </c>
      <c r="G506" s="9">
        <v>12.358881392858425</v>
      </c>
      <c r="H506" s="11">
        <v>0.0002835993273987087</v>
      </c>
    </row>
    <row r="507" spans="1:8" ht="14.25">
      <c r="A507" s="6" t="s">
        <v>61</v>
      </c>
      <c r="B507" s="7">
        <v>186.75</v>
      </c>
      <c r="C507" s="8">
        <v>40</v>
      </c>
      <c r="D507" s="9">
        <v>46.31633283471827</v>
      </c>
      <c r="E507" s="10">
        <f t="shared" si="19"/>
        <v>139.51633283471824</v>
      </c>
      <c r="F507" s="10">
        <f t="shared" si="18"/>
        <v>139.51633283471824</v>
      </c>
      <c r="G507" s="9">
        <v>21.470649418114352</v>
      </c>
      <c r="H507" s="11">
        <v>0.00026758586986049915</v>
      </c>
    </row>
    <row r="508" spans="1:8" ht="14.25">
      <c r="A508" s="6" t="s">
        <v>61</v>
      </c>
      <c r="B508" s="7">
        <v>186.75</v>
      </c>
      <c r="C508" s="8">
        <v>50</v>
      </c>
      <c r="D508" s="9">
        <v>118.66676576906882</v>
      </c>
      <c r="E508" s="10">
        <f t="shared" si="19"/>
        <v>211.86676576906882</v>
      </c>
      <c r="F508" s="10">
        <f t="shared" si="18"/>
        <v>211.86676576906882</v>
      </c>
      <c r="G508" s="9">
        <v>56.20611732327035</v>
      </c>
      <c r="H508" s="11">
        <v>0.00021025364443928195</v>
      </c>
    </row>
    <row r="509" spans="1:8" ht="14.25">
      <c r="A509" s="6" t="s">
        <v>61</v>
      </c>
      <c r="B509" s="7">
        <v>186.75</v>
      </c>
      <c r="C509" s="8">
        <v>60</v>
      </c>
      <c r="D509" s="9">
        <v>13.753726775722923</v>
      </c>
      <c r="E509" s="10">
        <f t="shared" si="19"/>
        <v>106.95372677572291</v>
      </c>
      <c r="F509" s="10">
        <f t="shared" si="18"/>
        <v>106.95372677572291</v>
      </c>
      <c r="G509" s="9">
        <v>36.478108322249156</v>
      </c>
      <c r="H509" s="11">
        <v>0.0003828158561096967</v>
      </c>
    </row>
    <row r="510" spans="1:8" ht="14.25">
      <c r="A510" s="6" t="s">
        <v>23</v>
      </c>
      <c r="B510" s="7">
        <v>191.75</v>
      </c>
      <c r="C510" s="8">
        <v>0</v>
      </c>
      <c r="D510" s="9">
        <v>161.3298229587255</v>
      </c>
      <c r="E510" s="10">
        <f>IF((D510-38.3)&lt;0,(D510-38.3)+360,(D510-38.3))</f>
        <v>123.02982295872549</v>
      </c>
      <c r="F510" s="10">
        <f t="shared" si="18"/>
        <v>123.02982295872549</v>
      </c>
      <c r="G510" s="9">
        <v>57.7978782945624</v>
      </c>
      <c r="H510" s="11">
        <v>0.0001662188796737603</v>
      </c>
    </row>
    <row r="511" spans="1:8" ht="14.25">
      <c r="A511" s="6" t="s">
        <v>23</v>
      </c>
      <c r="B511" s="7">
        <v>191.75</v>
      </c>
      <c r="C511" s="8">
        <v>5</v>
      </c>
      <c r="D511" s="9">
        <v>171.7461625945661</v>
      </c>
      <c r="E511" s="10">
        <f aca="true" t="shared" si="20" ref="E511:E520">IF((D511-38.3)&lt;0,(D511-38.3)+360,(D511-38.3))</f>
        <v>133.4461625945661</v>
      </c>
      <c r="F511" s="10">
        <f t="shared" si="18"/>
        <v>133.4461625945661</v>
      </c>
      <c r="G511" s="9">
        <v>20.330415072618027</v>
      </c>
      <c r="H511" s="11">
        <v>0.00024449572713035295</v>
      </c>
    </row>
    <row r="512" spans="1:8" ht="14.25">
      <c r="A512" s="6" t="s">
        <v>23</v>
      </c>
      <c r="B512" s="7">
        <v>191.75</v>
      </c>
      <c r="C512" s="8">
        <v>10</v>
      </c>
      <c r="D512" s="9">
        <v>-165.83974817140574</v>
      </c>
      <c r="E512" s="10">
        <f t="shared" si="20"/>
        <v>155.86025182859424</v>
      </c>
      <c r="F512" s="10">
        <f t="shared" si="18"/>
        <v>155.86025182859424</v>
      </c>
      <c r="G512" s="9">
        <v>17.0830621096003</v>
      </c>
      <c r="H512" s="11">
        <v>0.0001899149836663764</v>
      </c>
    </row>
    <row r="513" spans="1:8" ht="14.25">
      <c r="A513" s="6" t="s">
        <v>23</v>
      </c>
      <c r="B513" s="7">
        <v>191.75</v>
      </c>
      <c r="C513" s="8">
        <v>15</v>
      </c>
      <c r="D513" s="9">
        <v>-161.93029597739076</v>
      </c>
      <c r="E513" s="10">
        <f t="shared" si="20"/>
        <v>159.76970402260923</v>
      </c>
      <c r="F513" s="10">
        <f t="shared" si="18"/>
        <v>159.76970402260923</v>
      </c>
      <c r="G513" s="9">
        <v>14.11183588709959</v>
      </c>
      <c r="H513" s="11">
        <v>0.00018516470969382907</v>
      </c>
    </row>
    <row r="514" spans="1:8" ht="14.25">
      <c r="A514" s="6" t="s">
        <v>23</v>
      </c>
      <c r="B514" s="7">
        <v>191.75</v>
      </c>
      <c r="C514" s="8">
        <v>20</v>
      </c>
      <c r="D514" s="9">
        <v>-147.95410319396385</v>
      </c>
      <c r="E514" s="10">
        <f t="shared" si="20"/>
        <v>173.74589680603617</v>
      </c>
      <c r="F514" s="10">
        <f t="shared" si="18"/>
        <v>173.74589680603617</v>
      </c>
      <c r="G514" s="9">
        <v>14.881112445952866</v>
      </c>
      <c r="H514" s="11">
        <v>0.00015014745291212902</v>
      </c>
    </row>
    <row r="515" spans="1:8" ht="14.25">
      <c r="A515" s="6" t="s">
        <v>23</v>
      </c>
      <c r="B515" s="7">
        <v>191.75</v>
      </c>
      <c r="C515" s="8">
        <v>25</v>
      </c>
      <c r="D515" s="9">
        <v>-142.776600006017</v>
      </c>
      <c r="E515" s="10">
        <f t="shared" si="20"/>
        <v>178.92339999398303</v>
      </c>
      <c r="F515" s="10">
        <f t="shared" si="18"/>
        <v>178.92339999398303</v>
      </c>
      <c r="G515" s="9">
        <v>13.35442506482591</v>
      </c>
      <c r="H515" s="11">
        <v>0.00016811845128361134</v>
      </c>
    </row>
    <row r="516" spans="1:8" ht="14.25">
      <c r="A516" s="6" t="s">
        <v>23</v>
      </c>
      <c r="B516" s="7">
        <v>191.75</v>
      </c>
      <c r="C516" s="8">
        <v>30</v>
      </c>
      <c r="D516" s="9">
        <v>-118.47873280208427</v>
      </c>
      <c r="E516" s="10">
        <f t="shared" si="20"/>
        <v>203.22126719791572</v>
      </c>
      <c r="F516" s="10">
        <f t="shared" si="18"/>
        <v>203.22126719791572</v>
      </c>
      <c r="G516" s="9">
        <v>14.322051766526707</v>
      </c>
      <c r="H516" s="11">
        <v>0.00015853454990632167</v>
      </c>
    </row>
    <row r="517" spans="1:8" ht="14.25">
      <c r="A517" s="6" t="s">
        <v>23</v>
      </c>
      <c r="B517" s="7">
        <v>191.75</v>
      </c>
      <c r="C517" s="8">
        <v>35</v>
      </c>
      <c r="D517" s="9">
        <v>-135.4161847831665</v>
      </c>
      <c r="E517" s="10">
        <f t="shared" si="20"/>
        <v>186.2838152168335</v>
      </c>
      <c r="F517" s="10">
        <f t="shared" si="18"/>
        <v>186.2838152168335</v>
      </c>
      <c r="G517" s="9">
        <v>19.987636848046748</v>
      </c>
      <c r="H517" s="11">
        <v>0.00015848814206747454</v>
      </c>
    </row>
    <row r="518" spans="1:8" ht="14.25">
      <c r="A518" s="6" t="s">
        <v>23</v>
      </c>
      <c r="B518" s="7">
        <v>191.75</v>
      </c>
      <c r="C518" s="8">
        <v>40</v>
      </c>
      <c r="D518" s="9">
        <v>-126.04564697955871</v>
      </c>
      <c r="E518" s="10">
        <f t="shared" si="20"/>
        <v>195.6543530204413</v>
      </c>
      <c r="F518" s="10">
        <f t="shared" si="18"/>
        <v>195.6543530204413</v>
      </c>
      <c r="G518" s="9">
        <v>17.23475258607812</v>
      </c>
      <c r="H518" s="11">
        <v>0.00013298911041886098</v>
      </c>
    </row>
    <row r="519" spans="1:8" ht="14.25">
      <c r="A519" s="6" t="s">
        <v>23</v>
      </c>
      <c r="B519" s="7">
        <v>191.75</v>
      </c>
      <c r="C519" s="8">
        <v>50</v>
      </c>
      <c r="D519" s="9">
        <v>-46.08323554613329</v>
      </c>
      <c r="E519" s="10">
        <f t="shared" si="20"/>
        <v>275.6167644538667</v>
      </c>
      <c r="F519" s="10">
        <f t="shared" si="18"/>
        <v>-84.38323554613328</v>
      </c>
      <c r="G519" s="9">
        <v>32.86601272684728</v>
      </c>
      <c r="H519" s="11">
        <v>0.000128338016495503</v>
      </c>
    </row>
    <row r="520" spans="1:8" ht="14.25">
      <c r="A520" s="6" t="s">
        <v>23</v>
      </c>
      <c r="B520" s="7">
        <v>191.75</v>
      </c>
      <c r="C520" s="8">
        <v>60</v>
      </c>
      <c r="D520" s="9">
        <v>-147.54411228785713</v>
      </c>
      <c r="E520" s="10">
        <f t="shared" si="20"/>
        <v>174.15588771214288</v>
      </c>
      <c r="F520" s="10">
        <f t="shared" si="18"/>
        <v>174.15588771214288</v>
      </c>
      <c r="G520" s="9">
        <v>32.88244388646908</v>
      </c>
      <c r="H520" s="11">
        <v>0.00015590960654173944</v>
      </c>
    </row>
    <row r="521" spans="1:8" ht="14.25">
      <c r="A521" s="6" t="s">
        <v>24</v>
      </c>
      <c r="B521" s="7">
        <v>201.25</v>
      </c>
      <c r="C521" s="8">
        <v>0</v>
      </c>
      <c r="D521" s="9">
        <v>75.06698367351592</v>
      </c>
      <c r="E521" s="10">
        <f>IF((D521-179.5)&lt;0,(D521-179.5)+360,(D521-179.5))</f>
        <v>255.56698367351592</v>
      </c>
      <c r="F521" s="10">
        <f t="shared" si="18"/>
        <v>255.56698367351592</v>
      </c>
      <c r="G521" s="9">
        <v>53.57373021505786</v>
      </c>
      <c r="H521" s="11">
        <v>0.00046641798370560287</v>
      </c>
    </row>
    <row r="522" spans="1:8" ht="14.25">
      <c r="A522" s="6" t="s">
        <v>24</v>
      </c>
      <c r="B522" s="7">
        <v>201.25</v>
      </c>
      <c r="C522" s="8">
        <v>5</v>
      </c>
      <c r="D522" s="9">
        <v>43.08937137048497</v>
      </c>
      <c r="E522" s="10">
        <f aca="true" t="shared" si="21" ref="E522:E542">IF((D522-179.5)&lt;0,(D522-179.5)+360,(D522-179.5))</f>
        <v>223.58937137048497</v>
      </c>
      <c r="F522" s="10">
        <f t="shared" si="18"/>
        <v>223.58937137048497</v>
      </c>
      <c r="G522" s="9">
        <v>35.060871171807975</v>
      </c>
      <c r="H522" s="11">
        <v>0.00040212630354156145</v>
      </c>
    </row>
    <row r="523" spans="1:8" ht="14.25">
      <c r="A523" s="6" t="s">
        <v>24</v>
      </c>
      <c r="B523" s="7">
        <v>201.25</v>
      </c>
      <c r="C523" s="8">
        <v>10</v>
      </c>
      <c r="D523" s="9">
        <v>43.13092178751475</v>
      </c>
      <c r="E523" s="10">
        <f t="shared" si="21"/>
        <v>223.63092178751475</v>
      </c>
      <c r="F523" s="10">
        <f t="shared" si="18"/>
        <v>223.63092178751475</v>
      </c>
      <c r="G523" s="9">
        <v>16.487553078904217</v>
      </c>
      <c r="H523" s="11">
        <v>0.00042641647716756907</v>
      </c>
    </row>
    <row r="524" spans="1:8" ht="14.25">
      <c r="A524" s="6" t="s">
        <v>24</v>
      </c>
      <c r="B524" s="7">
        <v>201.25</v>
      </c>
      <c r="C524" s="8">
        <v>15</v>
      </c>
      <c r="D524" s="9">
        <v>30.66777591638796</v>
      </c>
      <c r="E524" s="10">
        <f t="shared" si="21"/>
        <v>211.16777591638797</v>
      </c>
      <c r="F524" s="10">
        <f t="shared" si="18"/>
        <v>211.16777591638797</v>
      </c>
      <c r="G524" s="9">
        <v>10.069475916699888</v>
      </c>
      <c r="H524" s="11">
        <v>0.0005007143259544308</v>
      </c>
    </row>
    <row r="525" spans="1:8" ht="14.25">
      <c r="A525" s="6" t="s">
        <v>24</v>
      </c>
      <c r="B525" s="7">
        <v>201.25</v>
      </c>
      <c r="C525" s="8">
        <v>20</v>
      </c>
      <c r="D525" s="9">
        <v>23.35246166930486</v>
      </c>
      <c r="E525" s="10">
        <f t="shared" si="21"/>
        <v>203.85246166930486</v>
      </c>
      <c r="F525" s="10">
        <f t="shared" si="18"/>
        <v>203.85246166930486</v>
      </c>
      <c r="G525" s="9">
        <v>9.399138600781994</v>
      </c>
      <c r="H525" s="11">
        <v>0.0005818219498472019</v>
      </c>
    </row>
    <row r="526" spans="1:8" ht="14.25">
      <c r="A526" s="6" t="s">
        <v>24</v>
      </c>
      <c r="B526" s="7">
        <v>201.25</v>
      </c>
      <c r="C526" s="8">
        <v>25</v>
      </c>
      <c r="D526" s="9">
        <v>36.27895097192183</v>
      </c>
      <c r="E526" s="10">
        <f t="shared" si="21"/>
        <v>216.77895097192183</v>
      </c>
      <c r="F526" s="10">
        <f t="shared" si="18"/>
        <v>216.77895097192183</v>
      </c>
      <c r="G526" s="9">
        <v>8.416008338789183</v>
      </c>
      <c r="H526" s="11">
        <v>0.0004538006387434905</v>
      </c>
    </row>
    <row r="527" spans="1:8" ht="14.25">
      <c r="A527" s="6" t="s">
        <v>24</v>
      </c>
      <c r="B527" s="7">
        <v>201.25</v>
      </c>
      <c r="C527" s="8">
        <v>30</v>
      </c>
      <c r="D527" s="9">
        <v>25.99219536297438</v>
      </c>
      <c r="E527" s="10">
        <f t="shared" si="21"/>
        <v>206.49219536297437</v>
      </c>
      <c r="F527" s="10">
        <f t="shared" si="18"/>
        <v>206.49219536297437</v>
      </c>
      <c r="G527" s="9">
        <v>10.201025062686226</v>
      </c>
      <c r="H527" s="11">
        <v>0.0005653792904767559</v>
      </c>
    </row>
    <row r="528" spans="1:8" ht="14.25">
      <c r="A528" s="6" t="s">
        <v>24</v>
      </c>
      <c r="B528" s="7">
        <v>201.25</v>
      </c>
      <c r="C528" s="8">
        <v>35</v>
      </c>
      <c r="D528" s="9">
        <v>25.5466990093819</v>
      </c>
      <c r="E528" s="10">
        <f t="shared" si="21"/>
        <v>206.0466990093819</v>
      </c>
      <c r="F528" s="10">
        <f t="shared" si="18"/>
        <v>206.0466990093819</v>
      </c>
      <c r="G528" s="9">
        <v>13.909883907492295</v>
      </c>
      <c r="H528" s="11">
        <v>0.0004171043238807289</v>
      </c>
    </row>
    <row r="529" spans="1:8" ht="14.25">
      <c r="A529" s="6" t="s">
        <v>24</v>
      </c>
      <c r="B529" s="7">
        <v>201.25</v>
      </c>
      <c r="C529" s="8">
        <v>40</v>
      </c>
      <c r="D529" s="9">
        <v>23.866688701196644</v>
      </c>
      <c r="E529" s="10">
        <f t="shared" si="21"/>
        <v>204.36668870119664</v>
      </c>
      <c r="F529" s="10">
        <f t="shared" si="18"/>
        <v>204.36668870119664</v>
      </c>
      <c r="G529" s="9">
        <v>15.665420225805594</v>
      </c>
      <c r="H529" s="11">
        <v>0.0004048968595827831</v>
      </c>
    </row>
    <row r="530" spans="1:8" ht="14.25">
      <c r="A530" s="6" t="s">
        <v>24</v>
      </c>
      <c r="B530" s="7">
        <v>201.25</v>
      </c>
      <c r="C530" s="8">
        <v>50</v>
      </c>
      <c r="D530" s="9">
        <v>24.92584934026201</v>
      </c>
      <c r="E530" s="10">
        <f t="shared" si="21"/>
        <v>205.425849340262</v>
      </c>
      <c r="F530" s="10">
        <f t="shared" si="18"/>
        <v>205.425849340262</v>
      </c>
      <c r="G530" s="9">
        <v>20.166564551760434</v>
      </c>
      <c r="H530" s="11">
        <v>0.0003385927174349738</v>
      </c>
    </row>
    <row r="531" spans="1:8" ht="14.25">
      <c r="A531" s="6" t="s">
        <v>24</v>
      </c>
      <c r="B531" s="7">
        <v>201.25</v>
      </c>
      <c r="C531" s="8">
        <v>60</v>
      </c>
      <c r="D531" s="9">
        <v>23.12331692501368</v>
      </c>
      <c r="E531" s="10">
        <f t="shared" si="21"/>
        <v>203.62331692501368</v>
      </c>
      <c r="F531" s="10">
        <f t="shared" si="18"/>
        <v>203.62331692501368</v>
      </c>
      <c r="G531" s="9">
        <v>37.525060950525976</v>
      </c>
      <c r="H531" s="11">
        <v>0.00034781987378526834</v>
      </c>
    </row>
    <row r="532" spans="1:8" ht="14.25">
      <c r="A532" s="6" t="s">
        <v>72</v>
      </c>
      <c r="B532" s="7">
        <v>202.75</v>
      </c>
      <c r="C532" s="8">
        <v>0</v>
      </c>
      <c r="D532" s="9">
        <v>147.70295111139137</v>
      </c>
      <c r="E532" s="10">
        <f t="shared" si="21"/>
        <v>328.20295111139137</v>
      </c>
      <c r="F532" s="10">
        <f t="shared" si="18"/>
        <v>-31.79704888860863</v>
      </c>
      <c r="G532" s="9">
        <v>71.95598303641661</v>
      </c>
      <c r="H532" s="11">
        <v>0.0005033871667225934</v>
      </c>
    </row>
    <row r="533" spans="1:8" ht="14.25">
      <c r="A533" s="6" t="s">
        <v>72</v>
      </c>
      <c r="B533" s="7">
        <v>202.75</v>
      </c>
      <c r="C533" s="8">
        <v>5</v>
      </c>
      <c r="D533" s="9">
        <v>35.11518292200958</v>
      </c>
      <c r="E533" s="10">
        <f t="shared" si="21"/>
        <v>215.61518292200958</v>
      </c>
      <c r="F533" s="10">
        <f t="shared" si="18"/>
        <v>215.61518292200958</v>
      </c>
      <c r="G533" s="9">
        <v>75.99042005575915</v>
      </c>
      <c r="H533" s="11">
        <v>0.00032619251043670516</v>
      </c>
    </row>
    <row r="534" spans="1:8" ht="14.25">
      <c r="A534" s="6" t="s">
        <v>72</v>
      </c>
      <c r="B534" s="7">
        <v>202.75</v>
      </c>
      <c r="C534" s="8">
        <v>10</v>
      </c>
      <c r="D534" s="9">
        <v>15.47208062630062</v>
      </c>
      <c r="E534" s="10">
        <f t="shared" si="21"/>
        <v>195.97208062630062</v>
      </c>
      <c r="F534" s="10">
        <f t="shared" si="18"/>
        <v>195.97208062630062</v>
      </c>
      <c r="G534" s="9">
        <v>36.31752575309501</v>
      </c>
      <c r="H534" s="11">
        <v>0.000351298611897343</v>
      </c>
    </row>
    <row r="535" spans="1:8" ht="14.25">
      <c r="A535" s="6" t="s">
        <v>72</v>
      </c>
      <c r="B535" s="7">
        <v>202.75</v>
      </c>
      <c r="C535" s="8">
        <v>15</v>
      </c>
      <c r="D535" s="9">
        <v>163.20760361677</v>
      </c>
      <c r="E535" s="10">
        <f t="shared" si="21"/>
        <v>343.70760361677003</v>
      </c>
      <c r="F535" s="10">
        <f t="shared" si="18"/>
        <v>-16.29239638322997</v>
      </c>
      <c r="G535" s="9">
        <v>32.91939564160095</v>
      </c>
      <c r="H535" s="11">
        <v>0.00018177280072937207</v>
      </c>
    </row>
    <row r="536" spans="1:8" ht="14.25">
      <c r="A536" s="6" t="s">
        <v>72</v>
      </c>
      <c r="B536" s="7">
        <v>202.75</v>
      </c>
      <c r="C536" s="8">
        <v>20</v>
      </c>
      <c r="D536" s="9">
        <v>17.452027158120476</v>
      </c>
      <c r="E536" s="10">
        <f t="shared" si="21"/>
        <v>197.95202715812047</v>
      </c>
      <c r="F536" s="10">
        <f t="shared" si="18"/>
        <v>197.95202715812047</v>
      </c>
      <c r="G536" s="9">
        <v>27.268650893346404</v>
      </c>
      <c r="H536" s="11">
        <v>0.00024146413307363064</v>
      </c>
    </row>
    <row r="537" spans="1:8" ht="14.25">
      <c r="A537" s="6" t="s">
        <v>72</v>
      </c>
      <c r="B537" s="7">
        <v>202.75</v>
      </c>
      <c r="C537" s="8">
        <v>25</v>
      </c>
      <c r="D537" s="9">
        <v>29.820523441848994</v>
      </c>
      <c r="E537" s="10">
        <f t="shared" si="21"/>
        <v>210.320523441849</v>
      </c>
      <c r="F537" s="10">
        <f t="shared" si="18"/>
        <v>210.320523441849</v>
      </c>
      <c r="G537" s="9">
        <v>35.92951453190044</v>
      </c>
      <c r="H537" s="11">
        <v>0.0002457439800198573</v>
      </c>
    </row>
    <row r="538" spans="1:8" ht="14.25">
      <c r="A538" s="6" t="s">
        <v>72</v>
      </c>
      <c r="B538" s="7">
        <v>202.75</v>
      </c>
      <c r="C538" s="8">
        <v>30</v>
      </c>
      <c r="D538" s="9">
        <v>3.7979142768195366</v>
      </c>
      <c r="E538" s="10">
        <f t="shared" si="21"/>
        <v>184.29791427681954</v>
      </c>
      <c r="F538" s="10">
        <f t="shared" si="18"/>
        <v>184.29791427681954</v>
      </c>
      <c r="G538" s="9">
        <v>22.039026753370575</v>
      </c>
      <c r="H538" s="11">
        <v>0.00023916284390556992</v>
      </c>
    </row>
    <row r="539" spans="1:8" ht="14.25">
      <c r="A539" s="6" t="s">
        <v>72</v>
      </c>
      <c r="B539" s="7">
        <v>202.75</v>
      </c>
      <c r="C539" s="8">
        <v>35</v>
      </c>
      <c r="D539" s="9">
        <v>4.006726049637645</v>
      </c>
      <c r="E539" s="10">
        <f t="shared" si="21"/>
        <v>184.50672604963765</v>
      </c>
      <c r="F539" s="10">
        <f t="shared" si="18"/>
        <v>184.50672604963765</v>
      </c>
      <c r="G539" s="9">
        <v>49.135173026029065</v>
      </c>
      <c r="H539" s="11">
        <v>0.00010880717675084672</v>
      </c>
    </row>
    <row r="540" spans="1:8" ht="14.25">
      <c r="A540" s="6" t="s">
        <v>72</v>
      </c>
      <c r="B540" s="7">
        <v>202.75</v>
      </c>
      <c r="C540" s="8">
        <v>40</v>
      </c>
      <c r="D540" s="9">
        <v>-8.613490395865949</v>
      </c>
      <c r="E540" s="10">
        <f t="shared" si="21"/>
        <v>171.88650960413406</v>
      </c>
      <c r="F540" s="10">
        <f t="shared" si="18"/>
        <v>171.88650960413406</v>
      </c>
      <c r="G540" s="9">
        <v>25.731235140085513</v>
      </c>
      <c r="H540" s="11">
        <v>0.00014218349598318366</v>
      </c>
    </row>
    <row r="541" spans="1:8" ht="14.25">
      <c r="A541" s="6" t="s">
        <v>72</v>
      </c>
      <c r="B541" s="7">
        <v>202.75</v>
      </c>
      <c r="C541" s="8">
        <v>50</v>
      </c>
      <c r="D541" s="9">
        <v>-2.512261966062441</v>
      </c>
      <c r="E541" s="10">
        <f t="shared" si="21"/>
        <v>177.98773803393755</v>
      </c>
      <c r="F541" s="10">
        <f t="shared" si="18"/>
        <v>177.98773803393755</v>
      </c>
      <c r="G541" s="9">
        <v>53.06237223686277</v>
      </c>
      <c r="H541" s="11">
        <v>0.0001119380708202531</v>
      </c>
    </row>
    <row r="542" spans="1:8" ht="14.25">
      <c r="A542" s="6" t="s">
        <v>72</v>
      </c>
      <c r="B542" s="7">
        <v>202.75</v>
      </c>
      <c r="C542" s="8">
        <v>60</v>
      </c>
      <c r="D542" s="9">
        <v>-5.842974000606135</v>
      </c>
      <c r="E542" s="10">
        <f t="shared" si="21"/>
        <v>174.65702599939385</v>
      </c>
      <c r="F542" s="10">
        <f t="shared" si="18"/>
        <v>174.65702599939385</v>
      </c>
      <c r="G542" s="9">
        <v>45.973609742070565</v>
      </c>
      <c r="H542" s="11">
        <v>0.00012040141874562775</v>
      </c>
    </row>
    <row r="543" spans="1:8" ht="14.25">
      <c r="A543" s="6" t="s">
        <v>25</v>
      </c>
      <c r="B543" s="7">
        <v>210.8</v>
      </c>
      <c r="C543" s="8">
        <v>0</v>
      </c>
      <c r="D543" s="9">
        <v>14.180803068415509</v>
      </c>
      <c r="E543" s="10"/>
      <c r="F543" s="10"/>
      <c r="G543" s="9">
        <v>64.73013789490605</v>
      </c>
      <c r="H543" s="11">
        <v>0.00030760563967684336</v>
      </c>
    </row>
    <row r="544" spans="1:8" ht="14.25">
      <c r="A544" s="6" t="s">
        <v>25</v>
      </c>
      <c r="B544" s="7">
        <v>210.8</v>
      </c>
      <c r="C544" s="8">
        <v>5</v>
      </c>
      <c r="D544" s="9">
        <v>42.90439766351067</v>
      </c>
      <c r="E544" s="10"/>
      <c r="F544" s="10"/>
      <c r="G544" s="9">
        <v>79.79773176506534</v>
      </c>
      <c r="H544" s="11">
        <v>0.00015142422955722774</v>
      </c>
    </row>
    <row r="545" spans="1:8" ht="14.25">
      <c r="A545" s="6" t="s">
        <v>25</v>
      </c>
      <c r="B545" s="7">
        <v>210.8</v>
      </c>
      <c r="C545" s="8">
        <v>10</v>
      </c>
      <c r="D545" s="9">
        <v>164.72068469050916</v>
      </c>
      <c r="E545" s="10"/>
      <c r="F545" s="10"/>
      <c r="G545" s="9">
        <v>44.784316762958625</v>
      </c>
      <c r="H545" s="11">
        <v>5.9398958829258954E-05</v>
      </c>
    </row>
    <row r="546" spans="1:8" ht="14.25">
      <c r="A546" s="6" t="s">
        <v>25</v>
      </c>
      <c r="B546" s="7">
        <v>210.8</v>
      </c>
      <c r="C546" s="8">
        <v>15</v>
      </c>
      <c r="D546" s="9">
        <v>165.3529671931212</v>
      </c>
      <c r="E546" s="10"/>
      <c r="F546" s="10"/>
      <c r="G546" s="9">
        <v>16.569174916097943</v>
      </c>
      <c r="H546" s="11">
        <v>4.989607188947844E-05</v>
      </c>
    </row>
    <row r="547" spans="1:8" ht="14.25">
      <c r="A547" s="6" t="s">
        <v>25</v>
      </c>
      <c r="B547" s="7">
        <v>210.8</v>
      </c>
      <c r="C547" s="8">
        <v>20</v>
      </c>
      <c r="D547" s="9">
        <v>-5.743632618501166</v>
      </c>
      <c r="E547" s="10"/>
      <c r="F547" s="10"/>
      <c r="G547" s="9">
        <v>10.855246831761988</v>
      </c>
      <c r="H547" s="11">
        <v>0.00013001757395444664</v>
      </c>
    </row>
    <row r="548" spans="1:8" ht="14.25">
      <c r="A548" s="6" t="s">
        <v>25</v>
      </c>
      <c r="B548" s="7">
        <v>210.8</v>
      </c>
      <c r="C548" s="8">
        <v>25</v>
      </c>
      <c r="D548" s="9">
        <v>-16.54170876015019</v>
      </c>
      <c r="E548" s="10"/>
      <c r="F548" s="10"/>
      <c r="G548" s="9">
        <v>13.937190228129621</v>
      </c>
      <c r="H548" s="11">
        <v>0.00010154112496422325</v>
      </c>
    </row>
    <row r="549" spans="1:8" ht="14.25">
      <c r="A549" s="6" t="s">
        <v>25</v>
      </c>
      <c r="B549" s="7">
        <v>210.8</v>
      </c>
      <c r="C549" s="8">
        <v>30</v>
      </c>
      <c r="D549" s="9">
        <v>-12.408925467435834</v>
      </c>
      <c r="E549" s="10"/>
      <c r="F549" s="10"/>
      <c r="G549" s="9">
        <v>11.63623594510414</v>
      </c>
      <c r="H549" s="11">
        <v>7.203365037952749E-05</v>
      </c>
    </row>
    <row r="550" spans="1:8" ht="14.25">
      <c r="A550" s="6" t="s">
        <v>25</v>
      </c>
      <c r="B550" s="7">
        <v>210.8</v>
      </c>
      <c r="C550" s="8">
        <v>35</v>
      </c>
      <c r="D550" s="9">
        <v>-48.6368395203351</v>
      </c>
      <c r="E550" s="10"/>
      <c r="F550" s="10"/>
      <c r="G550" s="9">
        <v>29.957822742415317</v>
      </c>
      <c r="H550" s="11">
        <v>3.123983982033199E-05</v>
      </c>
    </row>
    <row r="551" spans="1:8" ht="14.25">
      <c r="A551" s="6" t="s">
        <v>25</v>
      </c>
      <c r="B551" s="7">
        <v>210.8</v>
      </c>
      <c r="C551" s="8">
        <v>40</v>
      </c>
      <c r="D551" s="9">
        <v>-20.5208210321041</v>
      </c>
      <c r="E551" s="10"/>
      <c r="F551" s="10"/>
      <c r="G551" s="9">
        <v>9.003966858662357</v>
      </c>
      <c r="H551" s="11">
        <v>0.00011218326269992329</v>
      </c>
    </row>
    <row r="552" spans="1:8" ht="14.25">
      <c r="A552" s="6" t="s">
        <v>25</v>
      </c>
      <c r="B552" s="7">
        <v>210.8</v>
      </c>
      <c r="C552" s="8">
        <v>50</v>
      </c>
      <c r="D552" s="9">
        <v>-1.424018660331747</v>
      </c>
      <c r="E552" s="10"/>
      <c r="F552" s="10"/>
      <c r="G552" s="9">
        <v>5.729326292679904</v>
      </c>
      <c r="H552" s="11">
        <v>8.070897496499383E-05</v>
      </c>
    </row>
    <row r="553" spans="1:8" ht="14.25">
      <c r="A553" s="6" t="s">
        <v>25</v>
      </c>
      <c r="B553" s="7">
        <v>210.8</v>
      </c>
      <c r="C553" s="8">
        <v>60</v>
      </c>
      <c r="D553" s="9">
        <v>13.569336579793797</v>
      </c>
      <c r="E553" s="10"/>
      <c r="F553" s="10"/>
      <c r="G553" s="9">
        <v>16.304348783854124</v>
      </c>
      <c r="H553" s="11">
        <v>9.113785100604469E-05</v>
      </c>
    </row>
    <row r="554" spans="1:8" ht="14.25">
      <c r="A554" s="6" t="s">
        <v>26</v>
      </c>
      <c r="B554" s="7">
        <v>220.25</v>
      </c>
      <c r="C554" s="8">
        <v>0</v>
      </c>
      <c r="D554" s="9">
        <v>53.77397010975819</v>
      </c>
      <c r="E554" s="10"/>
      <c r="F554" s="10"/>
      <c r="G554" s="9">
        <v>31.856184434975454</v>
      </c>
      <c r="H554" s="11">
        <v>0.00010432958104967162</v>
      </c>
    </row>
    <row r="555" spans="1:8" ht="14.25">
      <c r="A555" s="6" t="s">
        <v>26</v>
      </c>
      <c r="B555" s="7">
        <v>220.25</v>
      </c>
      <c r="C555" s="8">
        <v>5</v>
      </c>
      <c r="D555" s="9">
        <v>18.71019188412675</v>
      </c>
      <c r="E555" s="10"/>
      <c r="F555" s="10"/>
      <c r="G555" s="9">
        <v>11.726561072273931</v>
      </c>
      <c r="H555" s="11">
        <v>0.00017231248672687654</v>
      </c>
    </row>
    <row r="556" spans="1:8" ht="14.25">
      <c r="A556" s="6" t="s">
        <v>26</v>
      </c>
      <c r="B556" s="7">
        <v>220.25</v>
      </c>
      <c r="C556" s="8">
        <v>10</v>
      </c>
      <c r="D556" s="9">
        <v>131.23847276814928</v>
      </c>
      <c r="E556" s="10"/>
      <c r="F556" s="10"/>
      <c r="G556" s="9">
        <v>-4.84269268576263</v>
      </c>
      <c r="H556" s="11">
        <v>0.00011261623202456207</v>
      </c>
    </row>
    <row r="557" spans="1:8" ht="14.25">
      <c r="A557" s="6" t="s">
        <v>26</v>
      </c>
      <c r="B557" s="7">
        <v>220.25</v>
      </c>
      <c r="C557" s="8">
        <v>15</v>
      </c>
      <c r="D557" s="9">
        <v>106.5831061538214</v>
      </c>
      <c r="E557" s="10"/>
      <c r="F557" s="10"/>
      <c r="G557" s="9">
        <v>-18.070422794977222</v>
      </c>
      <c r="H557" s="11">
        <v>8.62386591152715E-05</v>
      </c>
    </row>
    <row r="558" spans="1:8" ht="14.25">
      <c r="A558" s="6" t="s">
        <v>26</v>
      </c>
      <c r="B558" s="7">
        <v>220.25</v>
      </c>
      <c r="C558" s="8">
        <v>20</v>
      </c>
      <c r="D558" s="9">
        <v>49.29501656616288</v>
      </c>
      <c r="E558" s="10"/>
      <c r="F558" s="10"/>
      <c r="G558" s="9">
        <v>-10.055294300482712</v>
      </c>
      <c r="H558" s="11">
        <v>7.785290130752997E-05</v>
      </c>
    </row>
    <row r="559" spans="1:8" ht="14.25">
      <c r="A559" s="6" t="s">
        <v>26</v>
      </c>
      <c r="B559" s="7">
        <v>220.25</v>
      </c>
      <c r="C559" s="8">
        <v>25</v>
      </c>
      <c r="D559" s="9">
        <v>17.832018291034295</v>
      </c>
      <c r="E559" s="10"/>
      <c r="F559" s="10"/>
      <c r="G559" s="9">
        <v>-4.120582141713684</v>
      </c>
      <c r="H559" s="11">
        <v>0.00012853112587420215</v>
      </c>
    </row>
    <row r="560" spans="1:8" ht="14.25">
      <c r="A560" s="6" t="s">
        <v>26</v>
      </c>
      <c r="B560" s="7">
        <v>220.25</v>
      </c>
      <c r="C560" s="8">
        <v>30</v>
      </c>
      <c r="D560" s="9">
        <v>67.02248690404862</v>
      </c>
      <c r="E560" s="10"/>
      <c r="F560" s="10"/>
      <c r="G560" s="9">
        <v>-14.560187209961603</v>
      </c>
      <c r="H560" s="11">
        <v>6.441209845207653E-05</v>
      </c>
    </row>
    <row r="561" spans="1:8" ht="14.25">
      <c r="A561" s="6" t="s">
        <v>26</v>
      </c>
      <c r="B561" s="7">
        <v>220.25</v>
      </c>
      <c r="C561" s="8">
        <v>35</v>
      </c>
      <c r="D561" s="9">
        <v>31.77150369990337</v>
      </c>
      <c r="E561" s="10"/>
      <c r="F561" s="10"/>
      <c r="G561" s="9">
        <v>-13.91229005181878</v>
      </c>
      <c r="H561" s="11">
        <v>4.1145624644790604E-05</v>
      </c>
    </row>
    <row r="562" spans="1:8" ht="14.25">
      <c r="A562" s="6" t="s">
        <v>26</v>
      </c>
      <c r="B562" s="7">
        <v>220.25</v>
      </c>
      <c r="C562" s="8">
        <v>40</v>
      </c>
      <c r="D562" s="9">
        <v>3.5959539351092555</v>
      </c>
      <c r="E562" s="10"/>
      <c r="F562" s="10"/>
      <c r="G562" s="9">
        <v>0.7736924219287068</v>
      </c>
      <c r="H562" s="11">
        <v>0.00013488784617718527</v>
      </c>
    </row>
    <row r="563" spans="1:8" ht="14.25">
      <c r="A563" s="6" t="s">
        <v>26</v>
      </c>
      <c r="B563" s="7">
        <v>220.25</v>
      </c>
      <c r="C563" s="8">
        <v>50</v>
      </c>
      <c r="D563" s="9">
        <v>17.863780697472468</v>
      </c>
      <c r="E563" s="10"/>
      <c r="F563" s="10"/>
      <c r="G563" s="9">
        <v>2.3201252542026753</v>
      </c>
      <c r="H563" s="11">
        <v>0.00015791660829187664</v>
      </c>
    </row>
    <row r="564" spans="1:8" ht="14.25">
      <c r="A564" s="6" t="s">
        <v>26</v>
      </c>
      <c r="B564" s="7">
        <v>220.25</v>
      </c>
      <c r="C564" s="8">
        <v>60</v>
      </c>
      <c r="D564" s="9">
        <v>-1.9960819511426953</v>
      </c>
      <c r="E564" s="10"/>
      <c r="F564" s="10"/>
      <c r="G564" s="9">
        <v>-0.6793599372545928</v>
      </c>
      <c r="H564" s="11">
        <v>0.00012229279715702802</v>
      </c>
    </row>
    <row r="565" spans="1:8" ht="14.25">
      <c r="A565" s="6" t="s">
        <v>27</v>
      </c>
      <c r="B565" s="7">
        <v>229.75</v>
      </c>
      <c r="C565" s="8">
        <v>0</v>
      </c>
      <c r="D565" s="9">
        <v>-136.39970885662117</v>
      </c>
      <c r="E565" s="10"/>
      <c r="F565" s="10"/>
      <c r="G565" s="9">
        <v>1.7948196467747597</v>
      </c>
      <c r="H565" s="11">
        <v>0.00019549246124700052</v>
      </c>
    </row>
    <row r="566" spans="1:8" ht="14.25">
      <c r="A566" s="6" t="s">
        <v>27</v>
      </c>
      <c r="B566" s="7">
        <v>229.75</v>
      </c>
      <c r="C566" s="8">
        <v>5</v>
      </c>
      <c r="D566" s="9">
        <v>-129.60799759141398</v>
      </c>
      <c r="E566" s="10"/>
      <c r="F566" s="10"/>
      <c r="G566" s="9">
        <v>-1.6822053121969875</v>
      </c>
      <c r="H566" s="11">
        <v>0.00019241851127674802</v>
      </c>
    </row>
    <row r="567" spans="1:8" ht="14.25">
      <c r="A567" s="6" t="s">
        <v>27</v>
      </c>
      <c r="B567" s="7">
        <v>229.75</v>
      </c>
      <c r="C567" s="8">
        <v>10</v>
      </c>
      <c r="D567" s="9">
        <v>-156.86291402487652</v>
      </c>
      <c r="E567" s="10"/>
      <c r="F567" s="10"/>
      <c r="G567" s="9">
        <v>7.566213363543173</v>
      </c>
      <c r="H567" s="11">
        <v>0.00022963904475937884</v>
      </c>
    </row>
    <row r="568" spans="1:8" ht="14.25">
      <c r="A568" s="6" t="s">
        <v>27</v>
      </c>
      <c r="B568" s="7">
        <v>229.75</v>
      </c>
      <c r="C568" s="8">
        <v>15</v>
      </c>
      <c r="D568" s="9">
        <v>-129.70970561406799</v>
      </c>
      <c r="E568" s="10"/>
      <c r="F568" s="10"/>
      <c r="G568" s="9">
        <v>2.7025716677907465</v>
      </c>
      <c r="H568" s="11">
        <v>0.0001368234187665255</v>
      </c>
    </row>
    <row r="569" spans="1:8" ht="14.25">
      <c r="A569" s="6" t="s">
        <v>27</v>
      </c>
      <c r="B569" s="7">
        <v>229.75</v>
      </c>
      <c r="C569" s="8">
        <v>20</v>
      </c>
      <c r="D569" s="9">
        <v>-117.12394136804191</v>
      </c>
      <c r="E569" s="10"/>
      <c r="F569" s="10"/>
      <c r="G569" s="9">
        <v>12.186838606015282</v>
      </c>
      <c r="H569" s="11">
        <v>8.152050246410409E-05</v>
      </c>
    </row>
    <row r="570" spans="1:8" ht="14.25">
      <c r="A570" s="6" t="s">
        <v>27</v>
      </c>
      <c r="B570" s="7">
        <v>229.75</v>
      </c>
      <c r="C570" s="8">
        <v>25</v>
      </c>
      <c r="D570" s="9">
        <v>-126.11012472952548</v>
      </c>
      <c r="E570" s="10"/>
      <c r="F570" s="10"/>
      <c r="G570" s="9">
        <v>-0.8649670187704993</v>
      </c>
      <c r="H570" s="11">
        <v>0.00012529189141744168</v>
      </c>
    </row>
    <row r="571" spans="1:8" ht="14.25">
      <c r="A571" s="6" t="s">
        <v>27</v>
      </c>
      <c r="B571" s="7">
        <v>229.75</v>
      </c>
      <c r="C571" s="8">
        <v>30</v>
      </c>
      <c r="D571" s="9">
        <v>-97.73649257734577</v>
      </c>
      <c r="E571" s="10"/>
      <c r="F571" s="10"/>
      <c r="G571" s="9">
        <v>-0.8827617752650851</v>
      </c>
      <c r="H571" s="11">
        <v>7.362481682483155E-05</v>
      </c>
    </row>
    <row r="572" spans="1:8" ht="14.25">
      <c r="A572" s="6" t="s">
        <v>27</v>
      </c>
      <c r="B572" s="7">
        <v>229.75</v>
      </c>
      <c r="C572" s="8">
        <v>35</v>
      </c>
      <c r="D572" s="9">
        <v>-128.78954273531352</v>
      </c>
      <c r="E572" s="10"/>
      <c r="F572" s="10"/>
      <c r="G572" s="9">
        <v>1.7875257047906632</v>
      </c>
      <c r="H572" s="11">
        <v>0.00011247982963162774</v>
      </c>
    </row>
    <row r="573" spans="1:8" ht="14.25">
      <c r="A573" s="6" t="s">
        <v>27</v>
      </c>
      <c r="B573" s="7">
        <v>229.75</v>
      </c>
      <c r="C573" s="8">
        <v>40</v>
      </c>
      <c r="D573" s="9">
        <v>-105.91959987162438</v>
      </c>
      <c r="E573" s="10"/>
      <c r="F573" s="10"/>
      <c r="G573" s="9">
        <v>8.506016565395147</v>
      </c>
      <c r="H573" s="11">
        <v>7.403663183181687E-05</v>
      </c>
    </row>
    <row r="574" spans="1:8" ht="14.25">
      <c r="A574" s="6" t="s">
        <v>27</v>
      </c>
      <c r="B574" s="7">
        <v>229.75</v>
      </c>
      <c r="C574" s="8">
        <v>50</v>
      </c>
      <c r="D574" s="9">
        <v>-64.22356797018561</v>
      </c>
      <c r="E574" s="10"/>
      <c r="F574" s="10"/>
      <c r="G574" s="9">
        <v>33.17386587994036</v>
      </c>
      <c r="H574" s="11">
        <v>9.006152499819221E-05</v>
      </c>
    </row>
    <row r="575" spans="1:8" ht="14.25">
      <c r="A575" s="6" t="s">
        <v>27</v>
      </c>
      <c r="B575" s="7">
        <v>229.75</v>
      </c>
      <c r="C575" s="8">
        <v>60</v>
      </c>
      <c r="D575" s="9">
        <v>-151.6361305814695</v>
      </c>
      <c r="E575" s="10"/>
      <c r="F575" s="10"/>
      <c r="G575" s="9">
        <v>-4.294729308796674</v>
      </c>
      <c r="H575" s="11">
        <v>6.054856424796545E-05</v>
      </c>
    </row>
    <row r="576" spans="1:8" ht="14.25">
      <c r="A576" s="6" t="s">
        <v>28</v>
      </c>
      <c r="B576" s="7">
        <v>239.25</v>
      </c>
      <c r="C576" s="8">
        <v>0</v>
      </c>
      <c r="D576" s="9">
        <v>-2.0797383732854016</v>
      </c>
      <c r="E576" s="10"/>
      <c r="F576" s="10"/>
      <c r="G576" s="9">
        <v>-5.003689432235944</v>
      </c>
      <c r="H576" s="11">
        <v>7.911039532830057E-05</v>
      </c>
    </row>
    <row r="577" spans="1:8" ht="14.25">
      <c r="A577" s="6" t="s">
        <v>28</v>
      </c>
      <c r="B577" s="7">
        <v>239.25</v>
      </c>
      <c r="C577" s="8">
        <v>5</v>
      </c>
      <c r="D577" s="9">
        <v>178.73079223054492</v>
      </c>
      <c r="E577" s="10"/>
      <c r="F577" s="10"/>
      <c r="G577" s="9">
        <v>-31.7073823830786</v>
      </c>
      <c r="H577" s="11">
        <v>8.377201095807597E-05</v>
      </c>
    </row>
    <row r="578" spans="1:8" ht="14.25">
      <c r="A578" s="6" t="s">
        <v>28</v>
      </c>
      <c r="B578" s="7">
        <v>239.25</v>
      </c>
      <c r="C578" s="8">
        <v>10</v>
      </c>
      <c r="D578" s="9">
        <v>31.055207955313325</v>
      </c>
      <c r="E578" s="10"/>
      <c r="F578" s="10"/>
      <c r="G578" s="9">
        <v>-40.061660079865476</v>
      </c>
      <c r="H578" s="11">
        <v>2.7235368530644118E-05</v>
      </c>
    </row>
    <row r="579" spans="1:8" ht="14.25">
      <c r="A579" s="6" t="s">
        <v>28</v>
      </c>
      <c r="B579" s="7">
        <v>239.25</v>
      </c>
      <c r="C579" s="8">
        <v>15</v>
      </c>
      <c r="D579" s="9">
        <v>-1.717023330683833</v>
      </c>
      <c r="E579" s="10"/>
      <c r="F579" s="10"/>
      <c r="G579" s="9">
        <v>-52.879408694868374</v>
      </c>
      <c r="H579" s="11">
        <v>3.6261842584238604E-05</v>
      </c>
    </row>
    <row r="580" spans="1:8" ht="14.25">
      <c r="A580" s="6" t="s">
        <v>28</v>
      </c>
      <c r="B580" s="7">
        <v>239.25</v>
      </c>
      <c r="C580" s="8">
        <v>20</v>
      </c>
      <c r="D580" s="9">
        <v>2.7329880454449804</v>
      </c>
      <c r="E580" s="10"/>
      <c r="F580" s="10"/>
      <c r="G580" s="9">
        <v>-18.548037259566478</v>
      </c>
      <c r="H580" s="11">
        <v>5.204973090622083E-05</v>
      </c>
    </row>
    <row r="581" spans="1:8" ht="14.25">
      <c r="A581" s="6" t="s">
        <v>28</v>
      </c>
      <c r="B581" s="7">
        <v>239.25</v>
      </c>
      <c r="C581" s="8">
        <v>25</v>
      </c>
      <c r="D581" s="9">
        <v>-44.73071192075212</v>
      </c>
      <c r="E581" s="10"/>
      <c r="F581" s="10"/>
      <c r="G581" s="9">
        <v>-47.72685318758903</v>
      </c>
      <c r="H581" s="11">
        <v>5.927050620671296E-05</v>
      </c>
    </row>
    <row r="582" spans="1:8" ht="14.25">
      <c r="A582" s="6" t="s">
        <v>28</v>
      </c>
      <c r="B582" s="7">
        <v>239.25</v>
      </c>
      <c r="C582" s="8">
        <v>30</v>
      </c>
      <c r="D582" s="9">
        <v>-165.08056177632903</v>
      </c>
      <c r="E582" s="10"/>
      <c r="F582" s="10"/>
      <c r="G582" s="9">
        <v>-54.69039380906041</v>
      </c>
      <c r="H582" s="11">
        <v>4.5043096767540306E-05</v>
      </c>
    </row>
    <row r="583" spans="1:8" ht="14.25">
      <c r="A583" s="6" t="s">
        <v>28</v>
      </c>
      <c r="B583" s="7">
        <v>239.25</v>
      </c>
      <c r="C583" s="8">
        <v>35</v>
      </c>
      <c r="D583" s="9">
        <v>-131.03175723812424</v>
      </c>
      <c r="E583" s="10"/>
      <c r="F583" s="10"/>
      <c r="G583" s="9">
        <v>-34.77561961025184</v>
      </c>
      <c r="H583" s="11">
        <v>4.6437003833150136E-05</v>
      </c>
    </row>
    <row r="584" spans="1:8" ht="14.25">
      <c r="A584" s="6" t="s">
        <v>28</v>
      </c>
      <c r="B584" s="7">
        <v>239.25</v>
      </c>
      <c r="C584" s="8">
        <v>40</v>
      </c>
      <c r="D584" s="9">
        <v>-51.146217688355705</v>
      </c>
      <c r="E584" s="10"/>
      <c r="F584" s="10"/>
      <c r="G584" s="9">
        <v>-54.796700918556</v>
      </c>
      <c r="H584" s="11">
        <v>3.688969301851128E-05</v>
      </c>
    </row>
    <row r="585" spans="1:8" ht="14.25">
      <c r="A585" s="6" t="s">
        <v>28</v>
      </c>
      <c r="B585" s="7">
        <v>239.25</v>
      </c>
      <c r="C585" s="8">
        <v>50</v>
      </c>
      <c r="D585" s="9">
        <v>-9.36963300592238</v>
      </c>
      <c r="E585" s="10"/>
      <c r="F585" s="10"/>
      <c r="G585" s="9">
        <v>-15.370173800889763</v>
      </c>
      <c r="H585" s="11">
        <v>9.696129824316504E-05</v>
      </c>
    </row>
    <row r="586" spans="1:8" ht="14.25">
      <c r="A586" s="6" t="s">
        <v>28</v>
      </c>
      <c r="B586" s="7">
        <v>239.25</v>
      </c>
      <c r="C586" s="8">
        <v>60</v>
      </c>
      <c r="D586" s="9">
        <v>-59.598733375839885</v>
      </c>
      <c r="E586" s="10"/>
      <c r="F586" s="10"/>
      <c r="G586" s="9">
        <v>-46.24751030052572</v>
      </c>
      <c r="H586" s="11">
        <v>6.267323076082802E-05</v>
      </c>
    </row>
    <row r="587" spans="1:8" ht="14.25">
      <c r="A587" s="6" t="s">
        <v>29</v>
      </c>
      <c r="B587" s="7">
        <v>248.75</v>
      </c>
      <c r="C587" s="8">
        <v>0</v>
      </c>
      <c r="D587" s="9">
        <v>145.29557573935082</v>
      </c>
      <c r="E587" s="10"/>
      <c r="F587" s="10"/>
      <c r="G587" s="9">
        <v>26.7974518659958</v>
      </c>
      <c r="H587" s="11">
        <v>0.0002583634039487791</v>
      </c>
    </row>
    <row r="588" spans="1:8" ht="14.25">
      <c r="A588" s="6" t="s">
        <v>29</v>
      </c>
      <c r="B588" s="7">
        <v>248.75</v>
      </c>
      <c r="C588" s="8">
        <v>5</v>
      </c>
      <c r="D588" s="9">
        <v>153.37238696362047</v>
      </c>
      <c r="E588" s="10"/>
      <c r="F588" s="10"/>
      <c r="G588" s="9">
        <v>1.4981166651350382</v>
      </c>
      <c r="H588" s="11">
        <v>0.00021386860965312324</v>
      </c>
    </row>
    <row r="589" spans="1:8" ht="14.25">
      <c r="A589" s="6" t="s">
        <v>29</v>
      </c>
      <c r="B589" s="7">
        <v>248.75</v>
      </c>
      <c r="C589" s="8">
        <v>10</v>
      </c>
      <c r="D589" s="9">
        <v>61.498786801623226</v>
      </c>
      <c r="E589" s="10"/>
      <c r="F589" s="10"/>
      <c r="G589" s="9">
        <v>-13.9590215756197</v>
      </c>
      <c r="H589" s="11">
        <v>5.4516917942965195E-05</v>
      </c>
    </row>
    <row r="590" spans="1:8" ht="14.25">
      <c r="A590" s="6" t="s">
        <v>29</v>
      </c>
      <c r="B590" s="7">
        <v>248.75</v>
      </c>
      <c r="C590" s="8">
        <v>15</v>
      </c>
      <c r="D590" s="9">
        <v>163.50234082863656</v>
      </c>
      <c r="E590" s="10"/>
      <c r="F590" s="10"/>
      <c r="G590" s="9">
        <v>-17.246336670865666</v>
      </c>
      <c r="H590" s="11">
        <v>0.00010521433490736897</v>
      </c>
    </row>
    <row r="591" spans="1:8" ht="14.25">
      <c r="A591" s="6" t="s">
        <v>29</v>
      </c>
      <c r="B591" s="7">
        <v>248.75</v>
      </c>
      <c r="C591" s="8">
        <v>20</v>
      </c>
      <c r="D591" s="9">
        <v>157.45602194694058</v>
      </c>
      <c r="E591" s="10"/>
      <c r="F591" s="10"/>
      <c r="G591" s="9">
        <v>-49.19676608726314</v>
      </c>
      <c r="H591" s="11">
        <v>2.3659167203433006E-05</v>
      </c>
    </row>
    <row r="592" spans="1:8" ht="14.25">
      <c r="A592" s="6" t="s">
        <v>29</v>
      </c>
      <c r="B592" s="7">
        <v>248.75</v>
      </c>
      <c r="C592" s="8">
        <v>25</v>
      </c>
      <c r="D592" s="9">
        <v>168.80573343318707</v>
      </c>
      <c r="E592" s="10"/>
      <c r="F592" s="10"/>
      <c r="G592" s="9">
        <v>-25.122535061759994</v>
      </c>
      <c r="H592" s="11">
        <v>9.18466360189637E-05</v>
      </c>
    </row>
    <row r="593" spans="1:8" ht="14.25">
      <c r="A593" s="6" t="s">
        <v>29</v>
      </c>
      <c r="B593" s="7">
        <v>248.75</v>
      </c>
      <c r="C593" s="8">
        <v>30</v>
      </c>
      <c r="D593" s="9">
        <v>34.74398452852371</v>
      </c>
      <c r="E593" s="10"/>
      <c r="F593" s="10"/>
      <c r="G593" s="9">
        <v>-11.662570892305856</v>
      </c>
      <c r="H593" s="11">
        <v>7.615229045143685E-05</v>
      </c>
    </row>
    <row r="594" spans="1:8" ht="14.25">
      <c r="A594" s="6" t="s">
        <v>29</v>
      </c>
      <c r="B594" s="7">
        <v>248.75</v>
      </c>
      <c r="C594" s="8">
        <v>35</v>
      </c>
      <c r="D594" s="9">
        <v>7.490705863977276</v>
      </c>
      <c r="E594" s="10"/>
      <c r="F594" s="10"/>
      <c r="G594" s="9">
        <v>17.37748458616719</v>
      </c>
      <c r="H594" s="11">
        <v>6.464081621769638E-05</v>
      </c>
    </row>
    <row r="595" spans="1:8" ht="14.25">
      <c r="A595" s="6" t="s">
        <v>29</v>
      </c>
      <c r="B595" s="7">
        <v>248.75</v>
      </c>
      <c r="C595" s="8">
        <v>40</v>
      </c>
      <c r="D595" s="9">
        <v>-2.2715633495238934</v>
      </c>
      <c r="E595" s="10"/>
      <c r="F595" s="10"/>
      <c r="G595" s="9">
        <v>12.74175384133186</v>
      </c>
      <c r="H595" s="11">
        <v>0.00013559303042560853</v>
      </c>
    </row>
    <row r="596" spans="1:8" ht="14.25">
      <c r="A596" s="6" t="s">
        <v>29</v>
      </c>
      <c r="B596" s="7">
        <v>248.75</v>
      </c>
      <c r="C596" s="8">
        <v>50</v>
      </c>
      <c r="D596" s="9">
        <v>4.363628436733513</v>
      </c>
      <c r="E596" s="10"/>
      <c r="F596" s="10"/>
      <c r="G596" s="9">
        <v>13.891687574947403</v>
      </c>
      <c r="H596" s="11">
        <v>0.00027462520898854134</v>
      </c>
    </row>
    <row r="597" spans="1:8" ht="14.25">
      <c r="A597" s="6" t="s">
        <v>29</v>
      </c>
      <c r="B597" s="7">
        <v>248.75</v>
      </c>
      <c r="C597" s="8">
        <v>60</v>
      </c>
      <c r="D597" s="9">
        <v>5.209295719125987</v>
      </c>
      <c r="E597" s="10"/>
      <c r="F597" s="10"/>
      <c r="G597" s="9">
        <v>20.297932502095833</v>
      </c>
      <c r="H597" s="11">
        <v>0.0001696416641541812</v>
      </c>
    </row>
    <row r="598" spans="1:8" ht="14.25">
      <c r="A598" s="6" t="s">
        <v>30</v>
      </c>
      <c r="B598" s="7">
        <v>258.25</v>
      </c>
      <c r="C598" s="8">
        <v>0</v>
      </c>
      <c r="D598" s="9">
        <v>13.518771290684386</v>
      </c>
      <c r="E598" s="10"/>
      <c r="F598" s="10"/>
      <c r="G598" s="9">
        <v>37.87577840650833</v>
      </c>
      <c r="H598" s="11">
        <v>0.0008039233549288141</v>
      </c>
    </row>
    <row r="599" spans="1:8" ht="14.25">
      <c r="A599" s="6" t="s">
        <v>30</v>
      </c>
      <c r="B599" s="7">
        <v>258.25</v>
      </c>
      <c r="C599" s="8">
        <v>5</v>
      </c>
      <c r="D599" s="9">
        <v>14.117541357643196</v>
      </c>
      <c r="E599" s="10"/>
      <c r="F599" s="10"/>
      <c r="G599" s="9">
        <v>40.42369339196767</v>
      </c>
      <c r="H599" s="11">
        <v>0.00046792679448392355</v>
      </c>
    </row>
    <row r="600" spans="1:8" ht="14.25">
      <c r="A600" s="6" t="s">
        <v>30</v>
      </c>
      <c r="B600" s="7">
        <v>258.25</v>
      </c>
      <c r="C600" s="8">
        <v>10</v>
      </c>
      <c r="D600" s="9">
        <v>14.70941032467696</v>
      </c>
      <c r="E600" s="10"/>
      <c r="F600" s="10"/>
      <c r="G600" s="9">
        <v>27.56760433182166</v>
      </c>
      <c r="H600" s="11">
        <v>0.0004167072788133176</v>
      </c>
    </row>
    <row r="601" spans="1:8" ht="14.25">
      <c r="A601" s="6" t="s">
        <v>30</v>
      </c>
      <c r="B601" s="7">
        <v>258.25</v>
      </c>
      <c r="C601" s="8">
        <v>15</v>
      </c>
      <c r="D601" s="9">
        <v>6.652144096216238</v>
      </c>
      <c r="E601" s="10"/>
      <c r="F601" s="10"/>
      <c r="G601" s="9">
        <v>31.014346700530375</v>
      </c>
      <c r="H601" s="11">
        <v>0.000281415318206028</v>
      </c>
    </row>
    <row r="602" spans="1:8" ht="14.25">
      <c r="A602" s="6" t="s">
        <v>30</v>
      </c>
      <c r="B602" s="7">
        <v>258.25</v>
      </c>
      <c r="C602" s="8">
        <v>20</v>
      </c>
      <c r="D602" s="9">
        <v>6.379927494687781</v>
      </c>
      <c r="E602" s="10"/>
      <c r="F602" s="10"/>
      <c r="G602" s="9">
        <v>17.99009452291019</v>
      </c>
      <c r="H602" s="11">
        <v>0.00048333740894844875</v>
      </c>
    </row>
    <row r="603" spans="1:8" ht="14.25">
      <c r="A603" s="6" t="s">
        <v>30</v>
      </c>
      <c r="B603" s="7">
        <v>258.25</v>
      </c>
      <c r="C603" s="8">
        <v>25</v>
      </c>
      <c r="D603" s="9">
        <v>0.5496582645163346</v>
      </c>
      <c r="E603" s="10"/>
      <c r="F603" s="10"/>
      <c r="G603" s="9">
        <v>20.132797926448415</v>
      </c>
      <c r="H603" s="11">
        <v>0.00031086829944527956</v>
      </c>
    </row>
    <row r="604" spans="1:8" ht="14.25">
      <c r="A604" s="6" t="s">
        <v>30</v>
      </c>
      <c r="B604" s="7">
        <v>258.25</v>
      </c>
      <c r="C604" s="8">
        <v>30</v>
      </c>
      <c r="D604" s="9">
        <v>7.444656355454952</v>
      </c>
      <c r="E604" s="10"/>
      <c r="F604" s="10"/>
      <c r="G604" s="9">
        <v>16.271040628819115</v>
      </c>
      <c r="H604" s="11">
        <v>0.0003752566827865961</v>
      </c>
    </row>
    <row r="605" spans="1:8" ht="14.25">
      <c r="A605" s="6" t="s">
        <v>30</v>
      </c>
      <c r="B605" s="7">
        <v>258.25</v>
      </c>
      <c r="C605" s="8">
        <v>35</v>
      </c>
      <c r="D605" s="9">
        <v>5.930540174494909</v>
      </c>
      <c r="E605" s="10"/>
      <c r="F605" s="10"/>
      <c r="G605" s="9">
        <v>16.76196282135394</v>
      </c>
      <c r="H605" s="11">
        <v>0.0003462354987938123</v>
      </c>
    </row>
    <row r="606" spans="1:8" ht="14.25">
      <c r="A606" s="6" t="s">
        <v>30</v>
      </c>
      <c r="B606" s="7">
        <v>258.25</v>
      </c>
      <c r="C606" s="8">
        <v>40</v>
      </c>
      <c r="D606" s="9">
        <v>3.9786158897346136</v>
      </c>
      <c r="E606" s="10"/>
      <c r="F606" s="10"/>
      <c r="G606" s="9">
        <v>18.260584319011706</v>
      </c>
      <c r="H606" s="11">
        <v>0.00042672599802332173</v>
      </c>
    </row>
    <row r="607" spans="1:8" ht="14.25">
      <c r="A607" s="6" t="s">
        <v>30</v>
      </c>
      <c r="B607" s="7">
        <v>258.25</v>
      </c>
      <c r="C607" s="8">
        <v>50</v>
      </c>
      <c r="D607" s="9">
        <v>3.794025316764017</v>
      </c>
      <c r="E607" s="10"/>
      <c r="F607" s="10"/>
      <c r="G607" s="9">
        <v>22.927433520379648</v>
      </c>
      <c r="H607" s="11">
        <v>0.0003054689409023444</v>
      </c>
    </row>
    <row r="608" spans="1:8" ht="14.25">
      <c r="A608" s="6" t="s">
        <v>30</v>
      </c>
      <c r="B608" s="7">
        <v>258.25</v>
      </c>
      <c r="C608" s="8">
        <v>60</v>
      </c>
      <c r="D608" s="9">
        <v>4.086904221731371</v>
      </c>
      <c r="E608" s="10"/>
      <c r="F608" s="10"/>
      <c r="G608" s="9">
        <v>42.126547265623955</v>
      </c>
      <c r="H608" s="11">
        <v>0.00017186210317137983</v>
      </c>
    </row>
    <row r="609" spans="1:8" ht="14.25">
      <c r="A609" s="6" t="s">
        <v>31</v>
      </c>
      <c r="B609" s="7">
        <v>267.75</v>
      </c>
      <c r="C609" s="8">
        <v>0</v>
      </c>
      <c r="D609" s="9">
        <v>-12.682059952296992</v>
      </c>
      <c r="E609" s="10"/>
      <c r="F609" s="10"/>
      <c r="G609" s="9">
        <v>33.89525715570318</v>
      </c>
      <c r="H609" s="11">
        <v>0.0002510595750036234</v>
      </c>
    </row>
    <row r="610" spans="1:8" ht="14.25">
      <c r="A610" s="6" t="s">
        <v>31</v>
      </c>
      <c r="B610" s="7">
        <v>267.75</v>
      </c>
      <c r="C610" s="8">
        <v>5</v>
      </c>
      <c r="D610" s="9">
        <v>-42.88745867563396</v>
      </c>
      <c r="E610" s="10"/>
      <c r="F610" s="10"/>
      <c r="G610" s="9">
        <v>29.270779116490015</v>
      </c>
      <c r="H610" s="11">
        <v>0.00012578291369657487</v>
      </c>
    </row>
    <row r="611" spans="1:8" ht="14.25">
      <c r="A611" s="6" t="s">
        <v>31</v>
      </c>
      <c r="B611" s="7">
        <v>267.75</v>
      </c>
      <c r="C611" s="8">
        <v>10</v>
      </c>
      <c r="D611" s="9">
        <v>-40.20908472623754</v>
      </c>
      <c r="E611" s="10"/>
      <c r="F611" s="10"/>
      <c r="G611" s="9">
        <v>9.583284436834797</v>
      </c>
      <c r="H611" s="11">
        <v>9.971102810120854E-05</v>
      </c>
    </row>
    <row r="612" spans="1:8" ht="14.25">
      <c r="A612" s="6" t="s">
        <v>31</v>
      </c>
      <c r="B612" s="7">
        <v>267.75</v>
      </c>
      <c r="C612" s="8">
        <v>15</v>
      </c>
      <c r="D612" s="9">
        <v>-81.73048252759317</v>
      </c>
      <c r="E612" s="10"/>
      <c r="F612" s="10"/>
      <c r="G612" s="9">
        <v>-15.150059700010098</v>
      </c>
      <c r="H612" s="11">
        <v>5.4444659159186587E-05</v>
      </c>
    </row>
    <row r="613" spans="1:8" ht="14.25">
      <c r="A613" s="6" t="s">
        <v>31</v>
      </c>
      <c r="B613" s="7">
        <v>267.75</v>
      </c>
      <c r="C613" s="8">
        <v>20</v>
      </c>
      <c r="D613" s="9">
        <v>-10.566883852085478</v>
      </c>
      <c r="E613" s="10"/>
      <c r="F613" s="10"/>
      <c r="G613" s="9">
        <v>5.982326208330275</v>
      </c>
      <c r="H613" s="11">
        <v>0.0002183518775394432</v>
      </c>
    </row>
    <row r="614" spans="1:8" ht="14.25">
      <c r="A614" s="6" t="s">
        <v>31</v>
      </c>
      <c r="B614" s="7">
        <v>267.75</v>
      </c>
      <c r="C614" s="8">
        <v>25</v>
      </c>
      <c r="D614" s="9">
        <v>-17.098350496611683</v>
      </c>
      <c r="E614" s="10"/>
      <c r="F614" s="10"/>
      <c r="G614" s="9">
        <v>3.364904962843107</v>
      </c>
      <c r="H614" s="11">
        <v>0.0002871969320605636</v>
      </c>
    </row>
    <row r="615" spans="1:8" ht="14.25">
      <c r="A615" s="6" t="s">
        <v>31</v>
      </c>
      <c r="B615" s="7">
        <v>267.75</v>
      </c>
      <c r="C615" s="8">
        <v>30</v>
      </c>
      <c r="D615" s="9">
        <v>-66.09515498255408</v>
      </c>
      <c r="E615" s="10"/>
      <c r="F615" s="10"/>
      <c r="G615" s="9">
        <v>1.718075727702907</v>
      </c>
      <c r="H615" s="11">
        <v>4.240603064376575E-05</v>
      </c>
    </row>
    <row r="616" spans="1:8" ht="14.25">
      <c r="A616" s="6" t="s">
        <v>31</v>
      </c>
      <c r="B616" s="7">
        <v>267.75</v>
      </c>
      <c r="C616" s="8">
        <v>35</v>
      </c>
      <c r="D616" s="9">
        <v>-11.766261771277552</v>
      </c>
      <c r="E616" s="10"/>
      <c r="F616" s="10"/>
      <c r="G616" s="9">
        <v>6.591253791618808</v>
      </c>
      <c r="H616" s="11">
        <v>0.0002390806979034485</v>
      </c>
    </row>
    <row r="617" spans="1:8" ht="14.25">
      <c r="A617" s="6" t="s">
        <v>31</v>
      </c>
      <c r="B617" s="7">
        <v>267.75</v>
      </c>
      <c r="C617" s="8">
        <v>40</v>
      </c>
      <c r="D617" s="9">
        <v>-9.521734385710062</v>
      </c>
      <c r="E617" s="10"/>
      <c r="F617" s="10"/>
      <c r="G617" s="9">
        <v>6.889159767113933</v>
      </c>
      <c r="H617" s="11">
        <v>0.0002539162282111957</v>
      </c>
    </row>
    <row r="618" spans="1:8" ht="14.25">
      <c r="A618" s="6" t="s">
        <v>31</v>
      </c>
      <c r="B618" s="7">
        <v>267.75</v>
      </c>
      <c r="C618" s="8">
        <v>50</v>
      </c>
      <c r="D618" s="9">
        <v>-17.973313667017585</v>
      </c>
      <c r="E618" s="10"/>
      <c r="F618" s="10"/>
      <c r="G618" s="9">
        <v>3.3019187607815366</v>
      </c>
      <c r="H618" s="11">
        <v>0.00016543437827114412</v>
      </c>
    </row>
    <row r="619" spans="1:8" ht="14.25">
      <c r="A619" s="6" t="s">
        <v>31</v>
      </c>
      <c r="B619" s="7">
        <v>267.75</v>
      </c>
      <c r="C619" s="8">
        <v>60</v>
      </c>
      <c r="D619" s="9">
        <v>-46.28143799414778</v>
      </c>
      <c r="E619" s="10"/>
      <c r="F619" s="10"/>
      <c r="G619" s="9">
        <v>36.26531314434869</v>
      </c>
      <c r="H619" s="11">
        <v>5.5764322716231386E-05</v>
      </c>
    </row>
    <row r="620" spans="1:8" ht="14.25">
      <c r="A620" s="6" t="s">
        <v>32</v>
      </c>
      <c r="B620" s="7">
        <v>277.25</v>
      </c>
      <c r="C620" s="8">
        <v>0</v>
      </c>
      <c r="D620" s="9">
        <v>-67.23408500688626</v>
      </c>
      <c r="E620" s="10"/>
      <c r="F620" s="10"/>
      <c r="G620" s="9">
        <v>-30.791344272786507</v>
      </c>
      <c r="H620" s="11">
        <v>8.062110618194221E-05</v>
      </c>
    </row>
    <row r="621" spans="1:8" ht="14.25">
      <c r="A621" s="6" t="s">
        <v>32</v>
      </c>
      <c r="B621" s="7">
        <v>277.25</v>
      </c>
      <c r="C621" s="8">
        <v>5</v>
      </c>
      <c r="D621" s="9">
        <v>-61.382013959678424</v>
      </c>
      <c r="E621" s="10"/>
      <c r="F621" s="10"/>
      <c r="G621" s="9">
        <v>-33.02761557831181</v>
      </c>
      <c r="H621" s="11">
        <v>0.00011522022548580609</v>
      </c>
    </row>
    <row r="622" spans="1:8" ht="14.25">
      <c r="A622" s="6" t="s">
        <v>32</v>
      </c>
      <c r="B622" s="7">
        <v>277.25</v>
      </c>
      <c r="C622" s="8">
        <v>10</v>
      </c>
      <c r="D622" s="9">
        <v>-44.516231987274004</v>
      </c>
      <c r="E622" s="10"/>
      <c r="F622" s="10"/>
      <c r="G622" s="9">
        <v>-25.814640576618988</v>
      </c>
      <c r="H622" s="11">
        <v>9.396246006251645E-05</v>
      </c>
    </row>
    <row r="623" spans="1:8" ht="14.25">
      <c r="A623" s="6" t="s">
        <v>32</v>
      </c>
      <c r="B623" s="7">
        <v>277.25</v>
      </c>
      <c r="C623" s="8">
        <v>15</v>
      </c>
      <c r="D623" s="9">
        <v>-55.56117429016146</v>
      </c>
      <c r="E623" s="10"/>
      <c r="F623" s="10"/>
      <c r="G623" s="9">
        <v>-6.591348141792398</v>
      </c>
      <c r="H623" s="11">
        <v>9.968886193552417E-05</v>
      </c>
    </row>
    <row r="624" spans="1:8" ht="14.25">
      <c r="A624" s="6" t="s">
        <v>32</v>
      </c>
      <c r="B624" s="7">
        <v>277.25</v>
      </c>
      <c r="C624" s="8">
        <v>20</v>
      </c>
      <c r="D624" s="9">
        <v>-11.409007852965024</v>
      </c>
      <c r="E624" s="10"/>
      <c r="F624" s="10"/>
      <c r="G624" s="9">
        <v>-0.8028847458602315</v>
      </c>
      <c r="H624" s="11">
        <v>8.869922536533224E-05</v>
      </c>
    </row>
    <row r="625" spans="1:8" ht="14.25">
      <c r="A625" s="6" t="s">
        <v>32</v>
      </c>
      <c r="B625" s="7">
        <v>277.25</v>
      </c>
      <c r="C625" s="8">
        <v>25</v>
      </c>
      <c r="D625" s="9">
        <v>-9.730080504320073</v>
      </c>
      <c r="E625" s="10"/>
      <c r="F625" s="10"/>
      <c r="G625" s="9">
        <v>4.281445747813325</v>
      </c>
      <c r="H625" s="11">
        <v>0.00028454586956236074</v>
      </c>
    </row>
    <row r="626" spans="1:8" ht="14.25">
      <c r="A626" s="6" t="s">
        <v>32</v>
      </c>
      <c r="B626" s="7">
        <v>277.25</v>
      </c>
      <c r="C626" s="8">
        <v>30</v>
      </c>
      <c r="D626" s="9">
        <v>-18.61380374406738</v>
      </c>
      <c r="E626" s="10"/>
      <c r="F626" s="10"/>
      <c r="G626" s="9">
        <v>-2.1338443119347783</v>
      </c>
      <c r="H626" s="11">
        <v>0.000201428800326567</v>
      </c>
    </row>
    <row r="627" spans="1:8" ht="14.25">
      <c r="A627" s="6" t="s">
        <v>32</v>
      </c>
      <c r="B627" s="7">
        <v>277.25</v>
      </c>
      <c r="C627" s="8">
        <v>35</v>
      </c>
      <c r="D627" s="9">
        <v>-25.538891438024145</v>
      </c>
      <c r="E627" s="10"/>
      <c r="F627" s="10"/>
      <c r="G627" s="9">
        <v>2.8782978259082044</v>
      </c>
      <c r="H627" s="11">
        <v>0.00012631573378407774</v>
      </c>
    </row>
    <row r="628" spans="1:8" ht="14.25">
      <c r="A628" s="6" t="s">
        <v>32</v>
      </c>
      <c r="B628" s="7">
        <v>277.25</v>
      </c>
      <c r="C628" s="8">
        <v>40</v>
      </c>
      <c r="D628" s="9">
        <v>-20.247694675506814</v>
      </c>
      <c r="E628" s="10"/>
      <c r="F628" s="10"/>
      <c r="G628" s="9">
        <v>5.584834949707711</v>
      </c>
      <c r="H628" s="11">
        <v>0.00017468239747896752</v>
      </c>
    </row>
    <row r="629" spans="1:8" ht="14.25">
      <c r="A629" s="6" t="s">
        <v>32</v>
      </c>
      <c r="B629" s="7">
        <v>277.25</v>
      </c>
      <c r="C629" s="8">
        <v>50</v>
      </c>
      <c r="D629" s="9">
        <v>-28.69790535505668</v>
      </c>
      <c r="E629" s="10"/>
      <c r="F629" s="10"/>
      <c r="G629" s="9">
        <v>6.482014091227661</v>
      </c>
      <c r="H629" s="11">
        <v>0.00017298939594668803</v>
      </c>
    </row>
    <row r="630" spans="1:8" ht="14.25">
      <c r="A630" s="6" t="s">
        <v>32</v>
      </c>
      <c r="B630" s="7">
        <v>277.25</v>
      </c>
      <c r="C630" s="8">
        <v>60</v>
      </c>
      <c r="D630" s="9">
        <v>-58.745496685991014</v>
      </c>
      <c r="E630" s="10"/>
      <c r="F630" s="10"/>
      <c r="G630" s="9">
        <v>-15.834151736473281</v>
      </c>
      <c r="H630" s="11">
        <v>5.733108178815398E-05</v>
      </c>
    </row>
    <row r="631" spans="1:8" ht="14.25">
      <c r="A631" s="6" t="s">
        <v>33</v>
      </c>
      <c r="B631" s="7">
        <v>286.75</v>
      </c>
      <c r="C631" s="8">
        <v>0</v>
      </c>
      <c r="D631" s="9">
        <v>15.655702604892031</v>
      </c>
      <c r="E631" s="10"/>
      <c r="F631" s="10"/>
      <c r="G631" s="9">
        <v>-38.6445850527487</v>
      </c>
      <c r="H631" s="11">
        <v>0.0005669768733378814</v>
      </c>
    </row>
    <row r="632" spans="1:8" ht="14.25">
      <c r="A632" s="6" t="s">
        <v>33</v>
      </c>
      <c r="B632" s="7">
        <v>286.75</v>
      </c>
      <c r="C632" s="8">
        <v>5</v>
      </c>
      <c r="D632" s="9">
        <v>-1.5736954106398318</v>
      </c>
      <c r="E632" s="10"/>
      <c r="F632" s="10"/>
      <c r="G632" s="9">
        <v>-26.9608304161227</v>
      </c>
      <c r="H632" s="11">
        <v>0.00019591898992820988</v>
      </c>
    </row>
    <row r="633" spans="1:8" ht="14.25">
      <c r="A633" s="6" t="s">
        <v>33</v>
      </c>
      <c r="B633" s="7">
        <v>286.75</v>
      </c>
      <c r="C633" s="8">
        <v>10</v>
      </c>
      <c r="D633" s="9">
        <v>-4.680184539046086</v>
      </c>
      <c r="E633" s="10"/>
      <c r="F633" s="10"/>
      <c r="G633" s="9">
        <v>-5.156567501392952</v>
      </c>
      <c r="H633" s="11">
        <v>8.722971064356456E-05</v>
      </c>
    </row>
    <row r="634" spans="1:8" ht="14.25">
      <c r="A634" s="6" t="s">
        <v>33</v>
      </c>
      <c r="B634" s="7">
        <v>286.75</v>
      </c>
      <c r="C634" s="8">
        <v>15</v>
      </c>
      <c r="D634" s="9">
        <v>-4.076449466204925</v>
      </c>
      <c r="E634" s="10"/>
      <c r="F634" s="10"/>
      <c r="G634" s="9">
        <v>12.287132879743691</v>
      </c>
      <c r="H634" s="11">
        <v>5.532609728157229E-05</v>
      </c>
    </row>
    <row r="635" spans="1:8" ht="14.25">
      <c r="A635" s="6" t="s">
        <v>33</v>
      </c>
      <c r="B635" s="7">
        <v>286.75</v>
      </c>
      <c r="C635" s="8">
        <v>20</v>
      </c>
      <c r="D635" s="9">
        <v>-114.3167150689561</v>
      </c>
      <c r="E635" s="10"/>
      <c r="F635" s="10"/>
      <c r="G635" s="9">
        <v>-34.79390391304598</v>
      </c>
      <c r="H635" s="11">
        <v>2.4278590918749795E-05</v>
      </c>
    </row>
    <row r="636" spans="1:8" ht="14.25">
      <c r="A636" s="6" t="s">
        <v>33</v>
      </c>
      <c r="B636" s="7">
        <v>286.75</v>
      </c>
      <c r="C636" s="8">
        <v>25</v>
      </c>
      <c r="D636" s="9">
        <v>-40.78927736229917</v>
      </c>
      <c r="E636" s="10"/>
      <c r="F636" s="10"/>
      <c r="G636" s="9">
        <v>6.636548686539578</v>
      </c>
      <c r="H636" s="11">
        <v>6.343644197903915E-05</v>
      </c>
    </row>
    <row r="637" spans="1:8" ht="14.25">
      <c r="A637" s="6" t="s">
        <v>33</v>
      </c>
      <c r="B637" s="7">
        <v>286.75</v>
      </c>
      <c r="C637" s="8">
        <v>30</v>
      </c>
      <c r="D637" s="9">
        <v>-12.59872628225772</v>
      </c>
      <c r="E637" s="10"/>
      <c r="F637" s="10"/>
      <c r="G637" s="9">
        <v>8.311785599435769</v>
      </c>
      <c r="H637" s="11">
        <v>7.976632999580712E-05</v>
      </c>
    </row>
    <row r="638" spans="1:8" ht="14.25">
      <c r="A638" s="6" t="s">
        <v>33</v>
      </c>
      <c r="B638" s="7">
        <v>286.75</v>
      </c>
      <c r="C638" s="8">
        <v>35</v>
      </c>
      <c r="D638" s="9">
        <v>-20.941344089891416</v>
      </c>
      <c r="E638" s="10"/>
      <c r="F638" s="10"/>
      <c r="G638" s="9">
        <v>-10.649802131795116</v>
      </c>
      <c r="H638" s="11">
        <v>0.00010650647855412364</v>
      </c>
    </row>
    <row r="639" spans="1:8" ht="14.25">
      <c r="A639" s="6" t="s">
        <v>33</v>
      </c>
      <c r="B639" s="7">
        <v>286.75</v>
      </c>
      <c r="C639" s="8">
        <v>40</v>
      </c>
      <c r="D639" s="9">
        <v>-29.34866643383459</v>
      </c>
      <c r="E639" s="10"/>
      <c r="F639" s="10"/>
      <c r="G639" s="9">
        <v>-4.654196438166324</v>
      </c>
      <c r="H639" s="11">
        <v>0.00012267790970460002</v>
      </c>
    </row>
    <row r="640" spans="1:8" ht="14.25">
      <c r="A640" s="6" t="s">
        <v>33</v>
      </c>
      <c r="B640" s="7">
        <v>286.75</v>
      </c>
      <c r="C640" s="8">
        <v>50</v>
      </c>
      <c r="D640" s="9">
        <v>-12.406374344904759</v>
      </c>
      <c r="E640" s="10"/>
      <c r="F640" s="10"/>
      <c r="G640" s="9">
        <v>8.353711859139777</v>
      </c>
      <c r="H640" s="11">
        <v>0.00014082784605680797</v>
      </c>
    </row>
    <row r="641" spans="1:8" ht="14.25">
      <c r="A641" s="6" t="s">
        <v>33</v>
      </c>
      <c r="B641" s="7">
        <v>286.75</v>
      </c>
      <c r="C641" s="8">
        <v>60</v>
      </c>
      <c r="D641" s="9">
        <v>-17.61626064572667</v>
      </c>
      <c r="E641" s="10"/>
      <c r="F641" s="10"/>
      <c r="G641" s="9">
        <v>0.8684026595044213</v>
      </c>
      <c r="H641" s="11">
        <v>4.449024878559458E-05</v>
      </c>
    </row>
    <row r="642" spans="1:8" ht="14.25">
      <c r="A642" s="6" t="s">
        <v>34</v>
      </c>
      <c r="B642" s="7">
        <v>296.25</v>
      </c>
      <c r="C642" s="8">
        <v>0</v>
      </c>
      <c r="D642" s="9">
        <v>106.12696650432167</v>
      </c>
      <c r="E642" s="10"/>
      <c r="F642" s="10"/>
      <c r="G642" s="9">
        <v>18.247702331653244</v>
      </c>
      <c r="H642" s="11">
        <v>0.00014782880108422713</v>
      </c>
    </row>
    <row r="643" spans="1:8" ht="14.25">
      <c r="A643" s="6" t="s">
        <v>34</v>
      </c>
      <c r="B643" s="7">
        <v>296.25</v>
      </c>
      <c r="C643" s="8">
        <v>5</v>
      </c>
      <c r="D643" s="9">
        <v>96.64238435973364</v>
      </c>
      <c r="E643" s="10"/>
      <c r="F643" s="10"/>
      <c r="G643" s="9">
        <v>10.983496010627853</v>
      </c>
      <c r="H643" s="11">
        <v>0.00013400779459792628</v>
      </c>
    </row>
    <row r="644" spans="1:8" ht="14.25">
      <c r="A644" s="6" t="s">
        <v>34</v>
      </c>
      <c r="B644" s="7">
        <v>296.25</v>
      </c>
      <c r="C644" s="8">
        <v>10</v>
      </c>
      <c r="D644" s="9">
        <v>96.7929840384355</v>
      </c>
      <c r="E644" s="10"/>
      <c r="F644" s="10"/>
      <c r="G644" s="9">
        <v>11.382916568761495</v>
      </c>
      <c r="H644" s="11">
        <v>0.00012820405518157373</v>
      </c>
    </row>
    <row r="645" spans="1:8" ht="14.25">
      <c r="A645" s="6" t="s">
        <v>34</v>
      </c>
      <c r="B645" s="7">
        <v>296.25</v>
      </c>
      <c r="C645" s="8">
        <v>15</v>
      </c>
      <c r="D645" s="9">
        <v>87.26720292898108</v>
      </c>
      <c r="E645" s="10"/>
      <c r="F645" s="10"/>
      <c r="G645" s="9">
        <v>8.07337876590976</v>
      </c>
      <c r="H645" s="11">
        <v>0.00010622237254218153</v>
      </c>
    </row>
    <row r="646" spans="1:8" ht="14.25">
      <c r="A646" s="6" t="s">
        <v>34</v>
      </c>
      <c r="B646" s="7">
        <v>296.25</v>
      </c>
      <c r="C646" s="8">
        <v>20</v>
      </c>
      <c r="D646" s="9">
        <v>93.58343614376908</v>
      </c>
      <c r="E646" s="10"/>
      <c r="F646" s="10"/>
      <c r="G646" s="9">
        <v>0.04760999490659016</v>
      </c>
      <c r="H646" s="11">
        <v>0.00011071650673680055</v>
      </c>
    </row>
    <row r="647" spans="1:8" ht="14.25">
      <c r="A647" s="6" t="s">
        <v>34</v>
      </c>
      <c r="B647" s="7">
        <v>296.25</v>
      </c>
      <c r="C647" s="8">
        <v>25</v>
      </c>
      <c r="D647" s="9">
        <v>48.995768899282865</v>
      </c>
      <c r="E647" s="10"/>
      <c r="F647" s="10"/>
      <c r="G647" s="9">
        <v>13.440012904307299</v>
      </c>
      <c r="H647" s="11">
        <v>9.55266887576451E-05</v>
      </c>
    </row>
    <row r="648" spans="1:8" ht="14.25">
      <c r="A648" s="6" t="s">
        <v>34</v>
      </c>
      <c r="B648" s="7">
        <v>296.25</v>
      </c>
      <c r="C648" s="8">
        <v>30</v>
      </c>
      <c r="D648" s="9">
        <v>25.04346791428125</v>
      </c>
      <c r="E648" s="10"/>
      <c r="F648" s="10"/>
      <c r="G648" s="9">
        <v>7.7596832207768776</v>
      </c>
      <c r="H648" s="11">
        <v>0.00020835680431653772</v>
      </c>
    </row>
    <row r="649" spans="1:8" ht="14.25">
      <c r="A649" s="6" t="s">
        <v>34</v>
      </c>
      <c r="B649" s="7">
        <v>296.25</v>
      </c>
      <c r="C649" s="8">
        <v>35</v>
      </c>
      <c r="D649" s="9">
        <v>25.243027885385942</v>
      </c>
      <c r="E649" s="10"/>
      <c r="F649" s="10"/>
      <c r="G649" s="9">
        <v>0.36176319990226063</v>
      </c>
      <c r="H649" s="11">
        <v>0.0001075623895799066</v>
      </c>
    </row>
    <row r="650" spans="1:8" ht="14.25">
      <c r="A650" s="6" t="s">
        <v>34</v>
      </c>
      <c r="B650" s="7">
        <v>296.25</v>
      </c>
      <c r="C650" s="8">
        <v>40</v>
      </c>
      <c r="D650" s="9">
        <v>39.08484426002548</v>
      </c>
      <c r="E650" s="10"/>
      <c r="F650" s="10"/>
      <c r="G650" s="9">
        <v>4.853076436272016</v>
      </c>
      <c r="H650" s="11">
        <v>0.00014356818379083856</v>
      </c>
    </row>
    <row r="651" spans="1:8" ht="14.25">
      <c r="A651" s="6" t="s">
        <v>34</v>
      </c>
      <c r="B651" s="7">
        <v>296.25</v>
      </c>
      <c r="C651" s="8">
        <v>50</v>
      </c>
      <c r="D651" s="9">
        <v>67.62773917537979</v>
      </c>
      <c r="E651" s="10"/>
      <c r="F651" s="10"/>
      <c r="G651" s="9">
        <v>17.00820715137595</v>
      </c>
      <c r="H651" s="11">
        <v>0.00010222944336148956</v>
      </c>
    </row>
    <row r="652" spans="1:8" ht="14.25">
      <c r="A652" s="6" t="s">
        <v>34</v>
      </c>
      <c r="B652" s="7">
        <v>296.25</v>
      </c>
      <c r="C652" s="8">
        <v>60</v>
      </c>
      <c r="D652" s="9">
        <v>16.94707242091117</v>
      </c>
      <c r="E652" s="10"/>
      <c r="F652" s="10"/>
      <c r="G652" s="9">
        <v>9.124007660086946</v>
      </c>
      <c r="H652" s="11">
        <v>0.0001879464157412958</v>
      </c>
    </row>
    <row r="653" spans="1:8" ht="14.25">
      <c r="A653" s="6" t="s">
        <v>35</v>
      </c>
      <c r="B653" s="7">
        <v>305.75</v>
      </c>
      <c r="C653" s="8">
        <v>0</v>
      </c>
      <c r="D653" s="9">
        <v>-54.25730131237074</v>
      </c>
      <c r="E653" s="10"/>
      <c r="F653" s="10"/>
      <c r="G653" s="9">
        <v>7.9297310751671715</v>
      </c>
      <c r="H653" s="11">
        <v>0.00012923450870800724</v>
      </c>
    </row>
    <row r="654" spans="1:8" ht="14.25">
      <c r="A654" s="6" t="s">
        <v>35</v>
      </c>
      <c r="B654" s="7">
        <v>305.75</v>
      </c>
      <c r="C654" s="8">
        <v>5</v>
      </c>
      <c r="D654" s="9">
        <v>-94.64200854761214</v>
      </c>
      <c r="E654" s="10"/>
      <c r="F654" s="10"/>
      <c r="G654" s="9">
        <v>-10.84350583101151</v>
      </c>
      <c r="H654" s="11">
        <v>9.849190766230492E-05</v>
      </c>
    </row>
    <row r="655" spans="1:8" ht="14.25">
      <c r="A655" s="6" t="s">
        <v>35</v>
      </c>
      <c r="B655" s="7">
        <v>305.75</v>
      </c>
      <c r="C655" s="8">
        <v>10</v>
      </c>
      <c r="D655" s="9">
        <v>-108.92966560356099</v>
      </c>
      <c r="E655" s="10"/>
      <c r="F655" s="10"/>
      <c r="G655" s="9">
        <v>-26.833219546800436</v>
      </c>
      <c r="H655" s="11">
        <v>8.052814453344868E-05</v>
      </c>
    </row>
    <row r="656" spans="1:8" ht="14.25">
      <c r="A656" s="6" t="s">
        <v>35</v>
      </c>
      <c r="B656" s="7">
        <v>305.75</v>
      </c>
      <c r="C656" s="8">
        <v>15</v>
      </c>
      <c r="D656" s="9">
        <v>-76.45588985178948</v>
      </c>
      <c r="E656" s="10"/>
      <c r="F656" s="10"/>
      <c r="G656" s="9">
        <v>-45.56772155039937</v>
      </c>
      <c r="H656" s="11">
        <v>5.991358929666958E-05</v>
      </c>
    </row>
    <row r="657" spans="1:8" ht="14.25">
      <c r="A657" s="6" t="s">
        <v>35</v>
      </c>
      <c r="B657" s="7">
        <v>305.75</v>
      </c>
      <c r="C657" s="8">
        <v>20</v>
      </c>
      <c r="D657" s="9">
        <v>-32.11095881774463</v>
      </c>
      <c r="E657" s="10"/>
      <c r="F657" s="10"/>
      <c r="G657" s="9">
        <v>-23.215217644376704</v>
      </c>
      <c r="H657" s="11">
        <v>9.40165264036063E-05</v>
      </c>
    </row>
    <row r="658" spans="1:8" ht="14.25">
      <c r="A658" s="6" t="s">
        <v>35</v>
      </c>
      <c r="B658" s="7">
        <v>305.75</v>
      </c>
      <c r="C658" s="8">
        <v>25</v>
      </c>
      <c r="D658" s="9">
        <v>-19.261172618682096</v>
      </c>
      <c r="E658" s="10"/>
      <c r="F658" s="10"/>
      <c r="G658" s="9">
        <v>-26.292256880337295</v>
      </c>
      <c r="H658" s="11">
        <v>9.00395011425541E-05</v>
      </c>
    </row>
    <row r="659" spans="1:8" ht="14.25">
      <c r="A659" s="6" t="s">
        <v>35</v>
      </c>
      <c r="B659" s="7">
        <v>305.75</v>
      </c>
      <c r="C659" s="8">
        <v>30</v>
      </c>
      <c r="D659" s="9">
        <v>-9.463337267754707</v>
      </c>
      <c r="E659" s="10"/>
      <c r="F659" s="10"/>
      <c r="G659" s="9">
        <v>-3.938519468986459</v>
      </c>
      <c r="H659" s="11">
        <v>0.00016742856377870532</v>
      </c>
    </row>
    <row r="660" spans="1:8" ht="14.25">
      <c r="A660" s="6" t="s">
        <v>35</v>
      </c>
      <c r="B660" s="7">
        <v>305.75</v>
      </c>
      <c r="C660" s="8">
        <v>35</v>
      </c>
      <c r="D660" s="9">
        <v>-141.93864773271358</v>
      </c>
      <c r="E660" s="10"/>
      <c r="F660" s="10"/>
      <c r="G660" s="9">
        <v>-52.5177330802609</v>
      </c>
      <c r="H660" s="11">
        <v>7.209324849110352E-05</v>
      </c>
    </row>
    <row r="661" spans="1:8" ht="14.25">
      <c r="A661" s="6" t="s">
        <v>35</v>
      </c>
      <c r="B661" s="7">
        <v>305.75</v>
      </c>
      <c r="C661" s="8">
        <v>40</v>
      </c>
      <c r="D661" s="9">
        <v>147.76593187541002</v>
      </c>
      <c r="E661" s="10"/>
      <c r="F661" s="10"/>
      <c r="G661" s="9">
        <v>-53.037485220262205</v>
      </c>
      <c r="H661" s="11">
        <v>5.609307800433133E-05</v>
      </c>
    </row>
    <row r="662" spans="1:8" ht="14.25">
      <c r="A662" s="6" t="s">
        <v>35</v>
      </c>
      <c r="B662" s="7">
        <v>305.75</v>
      </c>
      <c r="C662" s="8">
        <v>50</v>
      </c>
      <c r="D662" s="9">
        <v>-5.010834455129338</v>
      </c>
      <c r="E662" s="10"/>
      <c r="F662" s="10"/>
      <c r="G662" s="9">
        <v>-12.25349290233598</v>
      </c>
      <c r="H662" s="11">
        <v>9.665598452760181E-05</v>
      </c>
    </row>
    <row r="663" spans="1:8" ht="14.25">
      <c r="A663" s="6" t="s">
        <v>35</v>
      </c>
      <c r="B663" s="7">
        <v>305.75</v>
      </c>
      <c r="C663" s="8">
        <v>60</v>
      </c>
      <c r="D663" s="9">
        <v>-6.862677428266162</v>
      </c>
      <c r="E663" s="10"/>
      <c r="F663" s="10"/>
      <c r="G663" s="9">
        <v>-3.080092062533179</v>
      </c>
      <c r="H663" s="11">
        <v>0.00017574117395024422</v>
      </c>
    </row>
    <row r="664" spans="1:8" ht="14.25">
      <c r="A664" s="6" t="s">
        <v>36</v>
      </c>
      <c r="B664" s="7">
        <v>315.35</v>
      </c>
      <c r="C664" s="8">
        <v>0</v>
      </c>
      <c r="D664" s="9">
        <v>76.58447021838046</v>
      </c>
      <c r="E664" s="10"/>
      <c r="F664" s="10"/>
      <c r="G664" s="9">
        <v>-40.74999987109051</v>
      </c>
      <c r="H664" s="11">
        <v>0.00013112481261378414</v>
      </c>
    </row>
    <row r="665" spans="1:8" ht="14.25">
      <c r="A665" s="6" t="s">
        <v>36</v>
      </c>
      <c r="B665" s="7">
        <v>315.35</v>
      </c>
      <c r="C665" s="8">
        <v>5</v>
      </c>
      <c r="D665" s="9">
        <v>140.3203543864525</v>
      </c>
      <c r="E665" s="10"/>
      <c r="F665" s="10"/>
      <c r="G665" s="9">
        <v>-63.38907858363294</v>
      </c>
      <c r="H665" s="11">
        <v>0.00016153118027179767</v>
      </c>
    </row>
    <row r="666" spans="1:8" ht="14.25">
      <c r="A666" s="6" t="s">
        <v>36</v>
      </c>
      <c r="B666" s="7">
        <v>315.35</v>
      </c>
      <c r="C666" s="8">
        <v>10</v>
      </c>
      <c r="D666" s="9">
        <v>20.34473204173067</v>
      </c>
      <c r="E666" s="10"/>
      <c r="F666" s="10"/>
      <c r="G666" s="9">
        <v>-66.47204797060141</v>
      </c>
      <c r="H666" s="11">
        <v>0.0001558134866595315</v>
      </c>
    </row>
    <row r="667" spans="1:8" ht="14.25">
      <c r="A667" s="6" t="s">
        <v>36</v>
      </c>
      <c r="B667" s="7">
        <v>315.35</v>
      </c>
      <c r="C667" s="8">
        <v>15</v>
      </c>
      <c r="D667" s="9">
        <v>46.49724046933151</v>
      </c>
      <c r="E667" s="10"/>
      <c r="F667" s="10"/>
      <c r="G667" s="9">
        <v>-73.61541910635839</v>
      </c>
      <c r="H667" s="11">
        <v>0.00012970742881577755</v>
      </c>
    </row>
    <row r="668" spans="1:8" ht="14.25">
      <c r="A668" s="6" t="s">
        <v>36</v>
      </c>
      <c r="B668" s="7">
        <v>315.35</v>
      </c>
      <c r="C668" s="8">
        <v>20</v>
      </c>
      <c r="D668" s="9">
        <v>9.648698511066538</v>
      </c>
      <c r="E668" s="10"/>
      <c r="F668" s="10"/>
      <c r="G668" s="9">
        <v>-53.104286785380786</v>
      </c>
      <c r="H668" s="11">
        <v>9.650637171093939E-05</v>
      </c>
    </row>
    <row r="669" spans="1:8" ht="14.25">
      <c r="A669" s="6" t="s">
        <v>36</v>
      </c>
      <c r="B669" s="7">
        <v>315.35</v>
      </c>
      <c r="C669" s="8">
        <v>25</v>
      </c>
      <c r="D669" s="9">
        <v>4.753557819689134</v>
      </c>
      <c r="E669" s="10"/>
      <c r="F669" s="10"/>
      <c r="G669" s="9">
        <v>-38.8979183002306</v>
      </c>
      <c r="H669" s="11">
        <v>7.481668696948563E-05</v>
      </c>
    </row>
    <row r="670" spans="1:8" ht="14.25">
      <c r="A670" s="6" t="s">
        <v>36</v>
      </c>
      <c r="B670" s="7">
        <v>315.35</v>
      </c>
      <c r="C670" s="8">
        <v>30</v>
      </c>
      <c r="D670" s="9">
        <v>34.08881173556023</v>
      </c>
      <c r="E670" s="10"/>
      <c r="F670" s="10"/>
      <c r="G670" s="9">
        <v>-11.148789222427263</v>
      </c>
      <c r="H670" s="11">
        <v>0.00010605743286540551</v>
      </c>
    </row>
    <row r="671" spans="1:8" ht="14.25">
      <c r="A671" s="6" t="s">
        <v>36</v>
      </c>
      <c r="B671" s="7">
        <v>315.35</v>
      </c>
      <c r="C671" s="8">
        <v>35</v>
      </c>
      <c r="D671" s="9">
        <v>-15.363073825081866</v>
      </c>
      <c r="E671" s="10"/>
      <c r="F671" s="10"/>
      <c r="G671" s="9">
        <v>-17.301886067185446</v>
      </c>
      <c r="H671" s="11">
        <v>0.00013612354417954302</v>
      </c>
    </row>
    <row r="672" spans="1:8" ht="14.25">
      <c r="A672" s="6" t="s">
        <v>36</v>
      </c>
      <c r="B672" s="7">
        <v>315.35</v>
      </c>
      <c r="C672" s="8">
        <v>40</v>
      </c>
      <c r="D672" s="9">
        <v>76.67754552926176</v>
      </c>
      <c r="E672" s="10"/>
      <c r="F672" s="10"/>
      <c r="G672" s="9">
        <v>9.89455378186612</v>
      </c>
      <c r="H672" s="11">
        <v>6.239108021985194E-05</v>
      </c>
    </row>
    <row r="673" spans="1:8" ht="14.25">
      <c r="A673" s="6" t="s">
        <v>36</v>
      </c>
      <c r="B673" s="7">
        <v>315.35</v>
      </c>
      <c r="C673" s="8">
        <v>50</v>
      </c>
      <c r="D673" s="9">
        <v>20.67039220516498</v>
      </c>
      <c r="E673" s="10"/>
      <c r="F673" s="10"/>
      <c r="G673" s="9">
        <v>-16.026232651292535</v>
      </c>
      <c r="H673" s="11">
        <v>7.541724610458804E-05</v>
      </c>
    </row>
    <row r="674" spans="1:8" ht="14.25">
      <c r="A674" s="6" t="s">
        <v>36</v>
      </c>
      <c r="B674" s="7">
        <v>315.35</v>
      </c>
      <c r="C674" s="8">
        <v>60</v>
      </c>
      <c r="D674" s="9">
        <v>29.402337793879415</v>
      </c>
      <c r="E674" s="10"/>
      <c r="F674" s="10"/>
      <c r="G674" s="9">
        <v>-0.05165557404061341</v>
      </c>
      <c r="H674" s="11">
        <v>0.00013468880325121649</v>
      </c>
    </row>
    <row r="675" spans="1:8" ht="14.25">
      <c r="A675" s="6" t="s">
        <v>37</v>
      </c>
      <c r="B675" s="7">
        <v>324.75</v>
      </c>
      <c r="C675" s="8">
        <v>0</v>
      </c>
      <c r="D675" s="9">
        <v>-130.04821522549628</v>
      </c>
      <c r="E675" s="10"/>
      <c r="F675" s="10"/>
      <c r="G675" s="9">
        <v>37.71772950678621</v>
      </c>
      <c r="H675" s="11">
        <v>4.7813576586572146E-05</v>
      </c>
    </row>
    <row r="676" spans="1:8" ht="14.25">
      <c r="A676" s="6" t="s">
        <v>37</v>
      </c>
      <c r="B676" s="7">
        <v>324.75</v>
      </c>
      <c r="C676" s="8">
        <v>5</v>
      </c>
      <c r="D676" s="9">
        <v>-66.75213929713229</v>
      </c>
      <c r="E676" s="10"/>
      <c r="F676" s="10"/>
      <c r="G676" s="9">
        <v>-7.592098913589404</v>
      </c>
      <c r="H676" s="11">
        <v>8.611130637726964E-05</v>
      </c>
    </row>
    <row r="677" spans="1:8" ht="14.25">
      <c r="A677" s="6" t="s">
        <v>37</v>
      </c>
      <c r="B677" s="7">
        <v>324.75</v>
      </c>
      <c r="C677" s="8">
        <v>10</v>
      </c>
      <c r="D677" s="9">
        <v>-133.20648368051636</v>
      </c>
      <c r="E677" s="10"/>
      <c r="F677" s="10"/>
      <c r="G677" s="9">
        <v>-15.732448442631897</v>
      </c>
      <c r="H677" s="11">
        <v>8.058032115845655E-05</v>
      </c>
    </row>
    <row r="678" spans="1:8" ht="14.25">
      <c r="A678" s="6" t="s">
        <v>37</v>
      </c>
      <c r="B678" s="7">
        <v>324.75</v>
      </c>
      <c r="C678" s="8">
        <v>15</v>
      </c>
      <c r="D678" s="9">
        <v>-108.72056394275405</v>
      </c>
      <c r="E678" s="10"/>
      <c r="F678" s="10"/>
      <c r="G678" s="9">
        <v>-16.38950523839901</v>
      </c>
      <c r="H678" s="11">
        <v>5.7990740519500184E-05</v>
      </c>
    </row>
    <row r="679" spans="1:8" ht="14.25">
      <c r="A679" s="6" t="s">
        <v>37</v>
      </c>
      <c r="B679" s="7">
        <v>324.75</v>
      </c>
      <c r="C679" s="8">
        <v>20</v>
      </c>
      <c r="D679" s="9">
        <v>-125.03080607911728</v>
      </c>
      <c r="E679" s="10"/>
      <c r="F679" s="10"/>
      <c r="G679" s="9">
        <v>-13.214541548077495</v>
      </c>
      <c r="H679" s="11">
        <v>6.464187310095523E-05</v>
      </c>
    </row>
    <row r="680" spans="1:8" ht="14.25">
      <c r="A680" s="6" t="s">
        <v>37</v>
      </c>
      <c r="B680" s="7">
        <v>324.75</v>
      </c>
      <c r="C680" s="8">
        <v>25</v>
      </c>
      <c r="D680" s="9">
        <v>-156.13355954418626</v>
      </c>
      <c r="E680" s="10"/>
      <c r="F680" s="10"/>
      <c r="G680" s="9">
        <v>-0.7789781279514336</v>
      </c>
      <c r="H680" s="11">
        <v>0.00010969956032254641</v>
      </c>
    </row>
    <row r="681" spans="1:8" ht="14.25">
      <c r="A681" s="6" t="s">
        <v>37</v>
      </c>
      <c r="B681" s="7">
        <v>324.75</v>
      </c>
      <c r="C681" s="8">
        <v>30</v>
      </c>
      <c r="D681" s="9">
        <v>-56.841653371327396</v>
      </c>
      <c r="E681" s="10"/>
      <c r="F681" s="10"/>
      <c r="G681" s="9">
        <v>9.21077280586477</v>
      </c>
      <c r="H681" s="11">
        <v>7.663051291750565E-05</v>
      </c>
    </row>
    <row r="682" spans="1:8" ht="14.25">
      <c r="A682" s="6" t="s">
        <v>37</v>
      </c>
      <c r="B682" s="7">
        <v>324.75</v>
      </c>
      <c r="C682" s="8">
        <v>35</v>
      </c>
      <c r="D682" s="9">
        <v>-145.00580734253396</v>
      </c>
      <c r="E682" s="10"/>
      <c r="F682" s="10"/>
      <c r="G682" s="9">
        <v>-8.501128919814624</v>
      </c>
      <c r="H682" s="11">
        <v>0.00013107721329430223</v>
      </c>
    </row>
    <row r="683" spans="1:8" ht="14.25">
      <c r="A683" s="6" t="s">
        <v>37</v>
      </c>
      <c r="B683" s="7">
        <v>324.75</v>
      </c>
      <c r="C683" s="8">
        <v>40</v>
      </c>
      <c r="D683" s="9">
        <v>-170.2600766126155</v>
      </c>
      <c r="E683" s="10"/>
      <c r="F683" s="10"/>
      <c r="G683" s="9">
        <v>4.175211249557858</v>
      </c>
      <c r="H683" s="11">
        <v>0.00013629101533266968</v>
      </c>
    </row>
    <row r="684" spans="1:8" ht="14.25">
      <c r="A684" s="6" t="s">
        <v>37</v>
      </c>
      <c r="B684" s="7">
        <v>324.75</v>
      </c>
      <c r="C684" s="8">
        <v>50</v>
      </c>
      <c r="D684" s="9">
        <v>-163.2384844824551</v>
      </c>
      <c r="E684" s="10"/>
      <c r="F684" s="10"/>
      <c r="G684" s="9">
        <v>-12.317431550675751</v>
      </c>
      <c r="H684" s="11">
        <v>0.00011005137926441449</v>
      </c>
    </row>
    <row r="685" spans="1:8" ht="14.25">
      <c r="A685" s="6" t="s">
        <v>37</v>
      </c>
      <c r="B685" s="7">
        <v>324.75</v>
      </c>
      <c r="C685" s="8">
        <v>60</v>
      </c>
      <c r="D685" s="9">
        <v>-155.49897141271464</v>
      </c>
      <c r="E685" s="10"/>
      <c r="F685" s="10"/>
      <c r="G685" s="9">
        <v>-45.84578632301078</v>
      </c>
      <c r="H685" s="11">
        <v>7.836034398852522E-05</v>
      </c>
    </row>
    <row r="686" spans="1:8" ht="14.25">
      <c r="A686" s="6" t="s">
        <v>38</v>
      </c>
      <c r="B686" s="7">
        <v>334.25</v>
      </c>
      <c r="C686" s="8">
        <v>0</v>
      </c>
      <c r="D686" s="9">
        <v>145.41080474232072</v>
      </c>
      <c r="E686" s="10"/>
      <c r="F686" s="10"/>
      <c r="G686" s="9">
        <v>20.609775824135497</v>
      </c>
      <c r="H686" s="11">
        <v>0.00016233744370908396</v>
      </c>
    </row>
    <row r="687" spans="1:8" ht="14.25">
      <c r="A687" s="6" t="s">
        <v>38</v>
      </c>
      <c r="B687" s="7">
        <v>334.25</v>
      </c>
      <c r="C687" s="8">
        <v>5</v>
      </c>
      <c r="D687" s="9">
        <v>112.13926397899432</v>
      </c>
      <c r="E687" s="10"/>
      <c r="F687" s="10"/>
      <c r="G687" s="9">
        <v>24.887884568634302</v>
      </c>
      <c r="H687" s="11">
        <v>6.887587706156634E-05</v>
      </c>
    </row>
    <row r="688" spans="1:8" ht="14.25">
      <c r="A688" s="6" t="s">
        <v>38</v>
      </c>
      <c r="B688" s="7">
        <v>334.25</v>
      </c>
      <c r="C688" s="8">
        <v>10</v>
      </c>
      <c r="D688" s="9">
        <v>120.9185462678319</v>
      </c>
      <c r="E688" s="10"/>
      <c r="F688" s="10"/>
      <c r="G688" s="9">
        <v>4.923041109006034</v>
      </c>
      <c r="H688" s="11">
        <v>6.042700589546035E-05</v>
      </c>
    </row>
    <row r="689" spans="1:8" ht="14.25">
      <c r="A689" s="6" t="s">
        <v>38</v>
      </c>
      <c r="B689" s="7">
        <v>334.25</v>
      </c>
      <c r="C689" s="8">
        <v>15</v>
      </c>
      <c r="D689" s="9">
        <v>166.8543983980069</v>
      </c>
      <c r="E689" s="10"/>
      <c r="F689" s="10"/>
      <c r="G689" s="9">
        <v>-15.179748421279116</v>
      </c>
      <c r="H689" s="11">
        <v>0.00014479388715342924</v>
      </c>
    </row>
    <row r="690" spans="1:8" ht="14.25">
      <c r="A690" s="6" t="s">
        <v>38</v>
      </c>
      <c r="B690" s="7">
        <v>334.25</v>
      </c>
      <c r="C690" s="8">
        <v>20</v>
      </c>
      <c r="D690" s="9">
        <v>173.3200662281831</v>
      </c>
      <c r="E690" s="10"/>
      <c r="F690" s="10"/>
      <c r="G690" s="9">
        <v>-78.45659958158032</v>
      </c>
      <c r="H690" s="11">
        <v>5.3700171554660795E-05</v>
      </c>
    </row>
    <row r="691" spans="1:8" ht="14.25">
      <c r="A691" s="6" t="s">
        <v>38</v>
      </c>
      <c r="B691" s="7">
        <v>334.25</v>
      </c>
      <c r="C691" s="8">
        <v>25</v>
      </c>
      <c r="D691" s="9">
        <v>-163.21913680433488</v>
      </c>
      <c r="E691" s="10"/>
      <c r="F691" s="10"/>
      <c r="G691" s="9">
        <v>-50.06664095072298</v>
      </c>
      <c r="H691" s="11">
        <v>4.6613711158413465E-05</v>
      </c>
    </row>
    <row r="692" spans="1:8" ht="14.25">
      <c r="A692" s="6" t="s">
        <v>38</v>
      </c>
      <c r="B692" s="7">
        <v>334.25</v>
      </c>
      <c r="C692" s="8">
        <v>30</v>
      </c>
      <c r="D692" s="9">
        <v>-112.10183625641794</v>
      </c>
      <c r="E692" s="10"/>
      <c r="F692" s="10"/>
      <c r="G692" s="9">
        <v>-66.30298724276066</v>
      </c>
      <c r="H692" s="11">
        <v>4.2076763377070725E-05</v>
      </c>
    </row>
    <row r="693" spans="1:8" ht="14.25">
      <c r="A693" s="6" t="s">
        <v>38</v>
      </c>
      <c r="B693" s="7">
        <v>334.25</v>
      </c>
      <c r="C693" s="8">
        <v>35</v>
      </c>
      <c r="D693" s="9">
        <v>-41.862435857885266</v>
      </c>
      <c r="E693" s="10"/>
      <c r="F693" s="10"/>
      <c r="G693" s="9">
        <v>-23.687876767127136</v>
      </c>
      <c r="H693" s="11">
        <v>0.00010137795202606925</v>
      </c>
    </row>
    <row r="694" spans="1:8" ht="14.25">
      <c r="A694" s="6" t="s">
        <v>38</v>
      </c>
      <c r="B694" s="7">
        <v>334.25</v>
      </c>
      <c r="C694" s="8">
        <v>40</v>
      </c>
      <c r="D694" s="9">
        <v>-17.942717411276135</v>
      </c>
      <c r="E694" s="10"/>
      <c r="F694" s="10"/>
      <c r="G694" s="9">
        <v>-30.15627479197106</v>
      </c>
      <c r="H694" s="11">
        <v>6.440995539510953E-05</v>
      </c>
    </row>
    <row r="695" spans="1:8" ht="14.25">
      <c r="A695" s="6" t="s">
        <v>38</v>
      </c>
      <c r="B695" s="7">
        <v>334.25</v>
      </c>
      <c r="C695" s="8">
        <v>50</v>
      </c>
      <c r="D695" s="9">
        <v>-157.70759447994567</v>
      </c>
      <c r="E695" s="10"/>
      <c r="F695" s="10"/>
      <c r="G695" s="9">
        <v>-40.698762685735765</v>
      </c>
      <c r="H695" s="11">
        <v>8.171671264802568E-05</v>
      </c>
    </row>
    <row r="696" spans="1:8" ht="14.25">
      <c r="A696" s="6" t="s">
        <v>38</v>
      </c>
      <c r="B696" s="7">
        <v>334.25</v>
      </c>
      <c r="C696" s="8">
        <v>60</v>
      </c>
      <c r="D696" s="9">
        <v>-151.55184916357877</v>
      </c>
      <c r="E696" s="10"/>
      <c r="F696" s="10"/>
      <c r="G696" s="9">
        <v>-43.07066374950603</v>
      </c>
      <c r="H696" s="11">
        <v>6.162836496289675E-05</v>
      </c>
    </row>
    <row r="697" spans="1:8" ht="14.25">
      <c r="A697" s="6" t="s">
        <v>39</v>
      </c>
      <c r="B697" s="7">
        <v>354.97</v>
      </c>
      <c r="C697" s="8">
        <v>0</v>
      </c>
      <c r="D697" s="9">
        <v>36.32305187881151</v>
      </c>
      <c r="E697" s="10"/>
      <c r="F697" s="10"/>
      <c r="G697" s="9">
        <v>32.79797108090159</v>
      </c>
      <c r="H697" s="11">
        <v>6.676100992345757E-05</v>
      </c>
    </row>
    <row r="698" spans="1:8" ht="14.25">
      <c r="A698" s="6" t="s">
        <v>39</v>
      </c>
      <c r="B698" s="7">
        <v>354.97</v>
      </c>
      <c r="C698" s="8">
        <v>5</v>
      </c>
      <c r="D698" s="9">
        <v>0.5239388756406627</v>
      </c>
      <c r="E698" s="10"/>
      <c r="F698" s="10"/>
      <c r="G698" s="9">
        <v>-4.638916723993098</v>
      </c>
      <c r="H698" s="11">
        <v>0.0001405362286416211</v>
      </c>
    </row>
    <row r="699" spans="1:8" ht="14.25">
      <c r="A699" s="6" t="s">
        <v>39</v>
      </c>
      <c r="B699" s="7">
        <v>354.97</v>
      </c>
      <c r="C699" s="8">
        <v>10</v>
      </c>
      <c r="D699" s="9">
        <v>12.84133949616047</v>
      </c>
      <c r="E699" s="10"/>
      <c r="F699" s="10"/>
      <c r="G699" s="9">
        <v>-10.610155856229417</v>
      </c>
      <c r="H699" s="11">
        <v>0.00011262422331807665</v>
      </c>
    </row>
    <row r="700" spans="1:8" ht="14.25">
      <c r="A700" s="6" t="s">
        <v>39</v>
      </c>
      <c r="B700" s="7">
        <v>354.97</v>
      </c>
      <c r="C700" s="8">
        <v>15</v>
      </c>
      <c r="D700" s="9">
        <v>10.497997353909991</v>
      </c>
      <c r="E700" s="10"/>
      <c r="F700" s="10"/>
      <c r="G700" s="9">
        <v>-18.571503816892346</v>
      </c>
      <c r="H700" s="11">
        <v>7.15694390504774E-05</v>
      </c>
    </row>
    <row r="701" spans="1:8" ht="14.25">
      <c r="A701" s="6" t="s">
        <v>39</v>
      </c>
      <c r="B701" s="7">
        <v>354.97</v>
      </c>
      <c r="C701" s="8">
        <v>20</v>
      </c>
      <c r="D701" s="9">
        <v>8.782899808360844</v>
      </c>
      <c r="E701" s="10"/>
      <c r="F701" s="10"/>
      <c r="G701" s="9">
        <v>-14.148462619604954</v>
      </c>
      <c r="H701" s="11">
        <v>0.00013720196560180909</v>
      </c>
    </row>
    <row r="702" spans="1:8" ht="14.25">
      <c r="A702" s="6" t="s">
        <v>39</v>
      </c>
      <c r="B702" s="7">
        <v>354.97</v>
      </c>
      <c r="C702" s="8">
        <v>25</v>
      </c>
      <c r="D702" s="9">
        <v>-1.5366874749929043</v>
      </c>
      <c r="E702" s="10"/>
      <c r="F702" s="10"/>
      <c r="G702" s="9">
        <v>-3.9710652965663504</v>
      </c>
      <c r="H702" s="11">
        <v>0.00024271981629969976</v>
      </c>
    </row>
    <row r="703" spans="1:8" ht="14.25">
      <c r="A703" s="6" t="s">
        <v>39</v>
      </c>
      <c r="B703" s="7">
        <v>354.97</v>
      </c>
      <c r="C703" s="8">
        <v>30</v>
      </c>
      <c r="D703" s="9">
        <v>0.9048172990513828</v>
      </c>
      <c r="E703" s="10"/>
      <c r="F703" s="10"/>
      <c r="G703" s="9">
        <v>-3.6587035956936704</v>
      </c>
      <c r="H703" s="11">
        <v>0.0002759467531475774</v>
      </c>
    </row>
    <row r="704" spans="1:8" ht="14.25">
      <c r="A704" s="6" t="s">
        <v>39</v>
      </c>
      <c r="B704" s="7">
        <v>354.97</v>
      </c>
      <c r="C704" s="8">
        <v>35</v>
      </c>
      <c r="D704" s="9">
        <v>-2.8441347903682934</v>
      </c>
      <c r="E704" s="10"/>
      <c r="F704" s="10"/>
      <c r="G704" s="9">
        <v>-2.192176573523248</v>
      </c>
      <c r="H704" s="11">
        <v>0.0003244067252786231</v>
      </c>
    </row>
    <row r="705" spans="1:8" ht="14.25">
      <c r="A705" s="6" t="s">
        <v>39</v>
      </c>
      <c r="B705" s="7">
        <v>354.97</v>
      </c>
      <c r="C705" s="8">
        <v>40</v>
      </c>
      <c r="D705" s="9">
        <v>34.39504265484816</v>
      </c>
      <c r="E705" s="10"/>
      <c r="F705" s="10"/>
      <c r="G705" s="9">
        <v>-57.386093065218354</v>
      </c>
      <c r="H705" s="11">
        <v>6.69174338494835E-05</v>
      </c>
    </row>
    <row r="706" spans="1:8" ht="14.25">
      <c r="A706" s="6" t="s">
        <v>39</v>
      </c>
      <c r="B706" s="7">
        <v>354.97</v>
      </c>
      <c r="C706" s="8">
        <v>50</v>
      </c>
      <c r="D706" s="9">
        <v>-12.80041289811959</v>
      </c>
      <c r="E706" s="10"/>
      <c r="F706" s="10"/>
      <c r="G706" s="9">
        <v>-15.700371170133891</v>
      </c>
      <c r="H706" s="11">
        <v>0.0001615739848273849</v>
      </c>
    </row>
    <row r="707" spans="1:8" ht="14.25">
      <c r="A707" s="6" t="s">
        <v>39</v>
      </c>
      <c r="B707" s="7">
        <v>354.97</v>
      </c>
      <c r="C707" s="8">
        <v>60</v>
      </c>
      <c r="D707" s="9">
        <v>-2.236941944500323</v>
      </c>
      <c r="E707" s="10"/>
      <c r="F707" s="10"/>
      <c r="G707" s="9">
        <v>-7.335918987522468</v>
      </c>
      <c r="H707" s="11">
        <v>0.00018467118462502482</v>
      </c>
    </row>
    <row r="708" spans="1:8" ht="14.25">
      <c r="A708" s="6" t="s">
        <v>40</v>
      </c>
      <c r="B708" s="7">
        <v>364.65</v>
      </c>
      <c r="C708" s="8">
        <v>0</v>
      </c>
      <c r="D708" s="9">
        <v>18.963285421327683</v>
      </c>
      <c r="E708" s="10"/>
      <c r="F708" s="10"/>
      <c r="G708" s="9">
        <v>-33.78241882647286</v>
      </c>
      <c r="H708" s="11">
        <v>0.00030834079256725016</v>
      </c>
    </row>
    <row r="709" spans="1:8" ht="14.25">
      <c r="A709" s="6" t="s">
        <v>40</v>
      </c>
      <c r="B709" s="7">
        <v>364.65</v>
      </c>
      <c r="C709" s="8">
        <v>5</v>
      </c>
      <c r="D709" s="9">
        <v>0.9396276930566718</v>
      </c>
      <c r="E709" s="10"/>
      <c r="F709" s="10"/>
      <c r="G709" s="9">
        <v>-16.237117662359697</v>
      </c>
      <c r="H709" s="11">
        <v>0.00030840108902448774</v>
      </c>
    </row>
    <row r="710" spans="1:8" ht="14.25">
      <c r="A710" s="6" t="s">
        <v>40</v>
      </c>
      <c r="B710" s="7">
        <v>364.65</v>
      </c>
      <c r="C710" s="8">
        <v>10</v>
      </c>
      <c r="D710" s="9">
        <v>-18.08829328293981</v>
      </c>
      <c r="E710" s="10"/>
      <c r="F710" s="10"/>
      <c r="G710" s="9">
        <v>3.7874997881867394</v>
      </c>
      <c r="H710" s="11">
        <v>0.00021209209992123704</v>
      </c>
    </row>
    <row r="711" spans="1:8" ht="14.25">
      <c r="A711" s="6" t="s">
        <v>40</v>
      </c>
      <c r="B711" s="7">
        <v>364.65</v>
      </c>
      <c r="C711" s="8">
        <v>15</v>
      </c>
      <c r="D711" s="9">
        <v>-16.531999259347895</v>
      </c>
      <c r="E711" s="10"/>
      <c r="F711" s="10"/>
      <c r="G711" s="9">
        <v>7.364545228575808</v>
      </c>
      <c r="H711" s="11">
        <v>0.0001938884933795711</v>
      </c>
    </row>
    <row r="712" spans="1:8" ht="14.25">
      <c r="A712" s="6" t="s">
        <v>40</v>
      </c>
      <c r="B712" s="7">
        <v>364.65</v>
      </c>
      <c r="C712" s="8">
        <v>20</v>
      </c>
      <c r="D712" s="9">
        <v>-10.306532846455882</v>
      </c>
      <c r="E712" s="10"/>
      <c r="F712" s="10"/>
      <c r="G712" s="9">
        <v>3.6790010856107704</v>
      </c>
      <c r="H712" s="11">
        <v>0.00019184445185879107</v>
      </c>
    </row>
    <row r="713" spans="1:8" ht="14.25">
      <c r="A713" s="6" t="s">
        <v>40</v>
      </c>
      <c r="B713" s="7">
        <v>364.65</v>
      </c>
      <c r="C713" s="8">
        <v>25</v>
      </c>
      <c r="D713" s="9">
        <v>-8.622929229125454</v>
      </c>
      <c r="E713" s="10"/>
      <c r="F713" s="10"/>
      <c r="G713" s="9">
        <v>3.7828050645280507</v>
      </c>
      <c r="H713" s="11">
        <v>0.00025046059884939985</v>
      </c>
    </row>
    <row r="714" spans="1:8" ht="14.25">
      <c r="A714" s="6" t="s">
        <v>40</v>
      </c>
      <c r="B714" s="7">
        <v>364.65</v>
      </c>
      <c r="C714" s="8">
        <v>30</v>
      </c>
      <c r="D714" s="9">
        <v>-9.894376369732708</v>
      </c>
      <c r="E714" s="10"/>
      <c r="F714" s="10"/>
      <c r="G714" s="9">
        <v>3.174140110762263</v>
      </c>
      <c r="H714" s="11">
        <v>0.00023367885801886315</v>
      </c>
    </row>
    <row r="715" spans="1:8" ht="14.25">
      <c r="A715" s="6" t="s">
        <v>40</v>
      </c>
      <c r="B715" s="7">
        <v>364.65</v>
      </c>
      <c r="C715" s="8">
        <v>35</v>
      </c>
      <c r="D715" s="9">
        <v>-3.428079466342077</v>
      </c>
      <c r="E715" s="10"/>
      <c r="F715" s="10"/>
      <c r="G715" s="9">
        <v>0.377334446335079</v>
      </c>
      <c r="H715" s="11">
        <v>0.0003008648674171845</v>
      </c>
    </row>
    <row r="716" spans="1:8" ht="14.25">
      <c r="A716" s="6" t="s">
        <v>40</v>
      </c>
      <c r="B716" s="7">
        <v>364.65</v>
      </c>
      <c r="C716" s="8">
        <v>40</v>
      </c>
      <c r="D716" s="9">
        <v>-18.15551573060204</v>
      </c>
      <c r="E716" s="10"/>
      <c r="F716" s="10"/>
      <c r="G716" s="9">
        <v>-6.688703494161878</v>
      </c>
      <c r="H716" s="11">
        <v>0.00016438732032915434</v>
      </c>
    </row>
    <row r="717" spans="1:8" ht="14.25">
      <c r="A717" s="6" t="s">
        <v>40</v>
      </c>
      <c r="B717" s="7">
        <v>364.65</v>
      </c>
      <c r="C717" s="8">
        <v>50</v>
      </c>
      <c r="D717" s="9">
        <v>-2.7191743793461467</v>
      </c>
      <c r="E717" s="10"/>
      <c r="F717" s="10"/>
      <c r="G717" s="9">
        <v>-0.9352614507429253</v>
      </c>
      <c r="H717" s="11">
        <v>0.0002593264969944452</v>
      </c>
    </row>
    <row r="718" spans="1:8" ht="14.25">
      <c r="A718" s="6" t="s">
        <v>40</v>
      </c>
      <c r="B718" s="7">
        <v>364.65</v>
      </c>
      <c r="C718" s="8">
        <v>60</v>
      </c>
      <c r="D718" s="9">
        <v>-5.815015440926254</v>
      </c>
      <c r="E718" s="10"/>
      <c r="F718" s="10"/>
      <c r="G718" s="9">
        <v>4.293300109091035</v>
      </c>
      <c r="H718" s="11">
        <v>0.000306603658879016</v>
      </c>
    </row>
    <row r="719" spans="1:8" ht="14.25">
      <c r="A719" s="6" t="s">
        <v>41</v>
      </c>
      <c r="B719" s="7">
        <v>374.1</v>
      </c>
      <c r="C719" s="8">
        <v>0</v>
      </c>
      <c r="D719" s="9">
        <v>-83.49475400211963</v>
      </c>
      <c r="E719" s="10"/>
      <c r="F719" s="10"/>
      <c r="G719" s="9">
        <v>-65.14697010791994</v>
      </c>
      <c r="H719" s="11">
        <v>0.0009863356627720606</v>
      </c>
    </row>
    <row r="720" spans="1:8" ht="14.25">
      <c r="A720" s="6" t="s">
        <v>41</v>
      </c>
      <c r="B720" s="7">
        <v>374.1</v>
      </c>
      <c r="C720" s="8">
        <v>5</v>
      </c>
      <c r="D720" s="9">
        <v>-60.960140946643584</v>
      </c>
      <c r="E720" s="10"/>
      <c r="F720" s="10"/>
      <c r="G720" s="9">
        <v>-67.05144948662863</v>
      </c>
      <c r="H720" s="11">
        <v>0.0006582249901819285</v>
      </c>
    </row>
    <row r="721" spans="1:8" ht="14.25">
      <c r="A721" s="6" t="s">
        <v>41</v>
      </c>
      <c r="B721" s="7">
        <v>374.1</v>
      </c>
      <c r="C721" s="8">
        <v>10</v>
      </c>
      <c r="D721" s="9">
        <v>-9.206745745438898</v>
      </c>
      <c r="E721" s="10"/>
      <c r="F721" s="10"/>
      <c r="G721" s="9">
        <v>-29.25543884489438</v>
      </c>
      <c r="H721" s="11">
        <v>0.0002496602946004831</v>
      </c>
    </row>
    <row r="722" spans="1:8" ht="14.25">
      <c r="A722" s="6" t="s">
        <v>41</v>
      </c>
      <c r="B722" s="7">
        <v>374.1</v>
      </c>
      <c r="C722" s="8">
        <v>15</v>
      </c>
      <c r="D722" s="9">
        <v>4.31368356876895</v>
      </c>
      <c r="E722" s="10"/>
      <c r="F722" s="10"/>
      <c r="G722" s="9">
        <v>-16.671797825738242</v>
      </c>
      <c r="H722" s="11">
        <v>0.00022611879287224226</v>
      </c>
    </row>
    <row r="723" spans="1:8" ht="14.25">
      <c r="A723" s="6" t="s">
        <v>41</v>
      </c>
      <c r="B723" s="7">
        <v>374.1</v>
      </c>
      <c r="C723" s="8">
        <v>20</v>
      </c>
      <c r="D723" s="9">
        <v>21.633258428975342</v>
      </c>
      <c r="E723" s="10"/>
      <c r="F723" s="10"/>
      <c r="G723" s="9">
        <v>-27.281382318100732</v>
      </c>
      <c r="H723" s="11">
        <v>6.927076043324485E-05</v>
      </c>
    </row>
    <row r="724" spans="1:8" ht="14.25">
      <c r="A724" s="6" t="s">
        <v>41</v>
      </c>
      <c r="B724" s="7">
        <v>374.1</v>
      </c>
      <c r="C724" s="8">
        <v>25</v>
      </c>
      <c r="D724" s="9">
        <v>9.584047248163325</v>
      </c>
      <c r="E724" s="10"/>
      <c r="F724" s="10"/>
      <c r="G724" s="9">
        <v>-10.450631003660762</v>
      </c>
      <c r="H724" s="11">
        <v>0.00016917855794692187</v>
      </c>
    </row>
    <row r="725" spans="1:8" ht="14.25">
      <c r="A725" s="6" t="s">
        <v>41</v>
      </c>
      <c r="B725" s="7">
        <v>374.1</v>
      </c>
      <c r="C725" s="8">
        <v>30</v>
      </c>
      <c r="D725" s="9">
        <v>7.246164733384395</v>
      </c>
      <c r="E725" s="10"/>
      <c r="F725" s="10"/>
      <c r="G725" s="9">
        <v>1.7472967183709418</v>
      </c>
      <c r="H725" s="11">
        <v>0.00011103803386898564</v>
      </c>
    </row>
    <row r="726" spans="1:8" ht="14.25">
      <c r="A726" s="6" t="s">
        <v>41</v>
      </c>
      <c r="B726" s="7">
        <v>374.1</v>
      </c>
      <c r="C726" s="8">
        <v>35</v>
      </c>
      <c r="D726" s="9">
        <v>6.788371438887488</v>
      </c>
      <c r="E726" s="10"/>
      <c r="F726" s="10"/>
      <c r="G726" s="9">
        <v>-8.67761494359864</v>
      </c>
      <c r="H726" s="11">
        <v>0.0002090212512449392</v>
      </c>
    </row>
    <row r="727" spans="1:8" ht="14.25">
      <c r="A727" s="6" t="s">
        <v>41</v>
      </c>
      <c r="B727" s="7">
        <v>374.1</v>
      </c>
      <c r="C727" s="8">
        <v>40</v>
      </c>
      <c r="D727" s="9">
        <v>-5.962581626735055</v>
      </c>
      <c r="E727" s="10"/>
      <c r="F727" s="10"/>
      <c r="G727" s="9">
        <v>-29.139626639518674</v>
      </c>
      <c r="H727" s="11">
        <v>7.353889803559746E-05</v>
      </c>
    </row>
    <row r="728" spans="1:8" ht="14.25">
      <c r="A728" s="6" t="s">
        <v>41</v>
      </c>
      <c r="B728" s="7">
        <v>374.1</v>
      </c>
      <c r="C728" s="8">
        <v>50</v>
      </c>
      <c r="D728" s="9">
        <v>-7.414129484252912</v>
      </c>
      <c r="E728" s="10"/>
      <c r="F728" s="10"/>
      <c r="G728" s="9">
        <v>-5.175566113952717</v>
      </c>
      <c r="H728" s="11">
        <v>0.00018101523778400535</v>
      </c>
    </row>
    <row r="729" spans="1:8" ht="14.25">
      <c r="A729" s="6" t="s">
        <v>41</v>
      </c>
      <c r="B729" s="7">
        <v>374.1</v>
      </c>
      <c r="C729" s="8">
        <v>60</v>
      </c>
      <c r="D729" s="9">
        <v>-0.21570879984472138</v>
      </c>
      <c r="E729" s="10"/>
      <c r="F729" s="10"/>
      <c r="G729" s="9">
        <v>-3.1253892841562223</v>
      </c>
      <c r="H729" s="11">
        <v>0.00022193166975401256</v>
      </c>
    </row>
    <row r="730" spans="1:8" ht="14.25">
      <c r="A730" s="6" t="s">
        <v>42</v>
      </c>
      <c r="B730" s="7">
        <v>383.6</v>
      </c>
      <c r="C730" s="8">
        <v>0</v>
      </c>
      <c r="D730" s="9">
        <v>6.988745674157522</v>
      </c>
      <c r="E730" s="10"/>
      <c r="F730" s="10"/>
      <c r="G730" s="9">
        <v>-22.118368036096403</v>
      </c>
      <c r="H730" s="11">
        <v>0.0001934259901099126</v>
      </c>
    </row>
    <row r="731" spans="1:8" ht="14.25">
      <c r="A731" s="6" t="s">
        <v>42</v>
      </c>
      <c r="B731" s="7">
        <v>383.6</v>
      </c>
      <c r="C731" s="8">
        <v>5</v>
      </c>
      <c r="D731" s="9">
        <v>15.619475584483936</v>
      </c>
      <c r="E731" s="10"/>
      <c r="F731" s="10"/>
      <c r="G731" s="9">
        <v>-43.080969136056524</v>
      </c>
      <c r="H731" s="11">
        <v>0.00010708588238418732</v>
      </c>
    </row>
    <row r="732" spans="1:8" ht="14.25">
      <c r="A732" s="6" t="s">
        <v>42</v>
      </c>
      <c r="B732" s="7">
        <v>383.6</v>
      </c>
      <c r="C732" s="8">
        <v>10</v>
      </c>
      <c r="D732" s="9">
        <v>-12.524567969315981</v>
      </c>
      <c r="E732" s="10"/>
      <c r="F732" s="10"/>
      <c r="G732" s="9">
        <v>-2.134585056129613</v>
      </c>
      <c r="H732" s="11">
        <v>0.00019215280237719668</v>
      </c>
    </row>
    <row r="733" spans="1:8" ht="14.25">
      <c r="A733" s="6" t="s">
        <v>42</v>
      </c>
      <c r="B733" s="7">
        <v>383.6</v>
      </c>
      <c r="C733" s="8">
        <v>15</v>
      </c>
      <c r="D733" s="9">
        <v>-19.98812519858164</v>
      </c>
      <c r="E733" s="10"/>
      <c r="F733" s="10"/>
      <c r="G733" s="9">
        <v>-3.4668870542436805</v>
      </c>
      <c r="H733" s="11">
        <v>8.599066908101133E-05</v>
      </c>
    </row>
    <row r="734" spans="1:8" ht="14.25">
      <c r="A734" s="6" t="s">
        <v>42</v>
      </c>
      <c r="B734" s="7">
        <v>383.6</v>
      </c>
      <c r="C734" s="8">
        <v>20</v>
      </c>
      <c r="D734" s="9">
        <v>-40.0680366390324</v>
      </c>
      <c r="E734" s="10"/>
      <c r="F734" s="10"/>
      <c r="G734" s="9">
        <v>-4.290204121597407</v>
      </c>
      <c r="H734" s="11">
        <v>9.605493085984706E-05</v>
      </c>
    </row>
    <row r="735" spans="1:8" ht="14.25">
      <c r="A735" s="6" t="s">
        <v>42</v>
      </c>
      <c r="B735" s="7">
        <v>383.6</v>
      </c>
      <c r="C735" s="8">
        <v>25</v>
      </c>
      <c r="D735" s="9">
        <v>-32.65047803687873</v>
      </c>
      <c r="E735" s="10"/>
      <c r="F735" s="10"/>
      <c r="G735" s="9">
        <v>0.05271582633820444</v>
      </c>
      <c r="H735" s="11">
        <v>0.00012421953745769663</v>
      </c>
    </row>
    <row r="736" spans="1:8" ht="14.25">
      <c r="A736" s="6" t="s">
        <v>42</v>
      </c>
      <c r="B736" s="7">
        <v>383.6</v>
      </c>
      <c r="C736" s="8">
        <v>30</v>
      </c>
      <c r="D736" s="9">
        <v>-33.94242923761341</v>
      </c>
      <c r="E736" s="10"/>
      <c r="F736" s="10"/>
      <c r="G736" s="9">
        <v>-6.8031097049967375</v>
      </c>
      <c r="H736" s="11">
        <v>0.00011528994270967437</v>
      </c>
    </row>
    <row r="737" spans="1:8" ht="14.25">
      <c r="A737" s="6" t="s">
        <v>42</v>
      </c>
      <c r="B737" s="7">
        <v>383.6</v>
      </c>
      <c r="C737" s="8">
        <v>35</v>
      </c>
      <c r="D737" s="9">
        <v>-30.661192926138682</v>
      </c>
      <c r="E737" s="10"/>
      <c r="F737" s="10"/>
      <c r="G737" s="9">
        <v>-8.20731644786411</v>
      </c>
      <c r="H737" s="11">
        <v>0.00013879692587373828</v>
      </c>
    </row>
    <row r="738" spans="1:8" ht="14.25">
      <c r="A738" s="6" t="s">
        <v>42</v>
      </c>
      <c r="B738" s="7">
        <v>383.6</v>
      </c>
      <c r="C738" s="8">
        <v>40</v>
      </c>
      <c r="D738" s="9">
        <v>-48.39006799172261</v>
      </c>
      <c r="E738" s="10"/>
      <c r="F738" s="10"/>
      <c r="G738" s="9">
        <v>-12.13200451102262</v>
      </c>
      <c r="H738" s="11">
        <v>0.0001354461496758029</v>
      </c>
    </row>
    <row r="739" spans="1:8" ht="14.25">
      <c r="A739" s="6" t="s">
        <v>42</v>
      </c>
      <c r="B739" s="7">
        <v>383.6</v>
      </c>
      <c r="C739" s="8">
        <v>50</v>
      </c>
      <c r="D739" s="9">
        <v>-30.517103058141142</v>
      </c>
      <c r="E739" s="10"/>
      <c r="F739" s="10"/>
      <c r="G739" s="9">
        <v>2.057813561752489</v>
      </c>
      <c r="H739" s="11">
        <v>9.86663071996211E-05</v>
      </c>
    </row>
    <row r="740" spans="1:8" ht="14.25">
      <c r="A740" s="6" t="s">
        <v>42</v>
      </c>
      <c r="B740" s="7">
        <v>383.6</v>
      </c>
      <c r="C740" s="8">
        <v>60</v>
      </c>
      <c r="D740" s="9">
        <v>-13.023056637469228</v>
      </c>
      <c r="E740" s="10"/>
      <c r="F740" s="10"/>
      <c r="G740" s="9">
        <v>3.1381428095076287</v>
      </c>
      <c r="H740" s="11">
        <v>0.00018162689517086945</v>
      </c>
    </row>
    <row r="741" spans="1:8" ht="14.25">
      <c r="A741" s="6" t="s">
        <v>43</v>
      </c>
      <c r="B741" s="7">
        <v>392.89</v>
      </c>
      <c r="C741" s="8">
        <v>0</v>
      </c>
      <c r="D741" s="9">
        <v>83.77257889312412</v>
      </c>
      <c r="E741" s="10"/>
      <c r="F741" s="10"/>
      <c r="G741" s="9">
        <v>-9.631894072107618</v>
      </c>
      <c r="H741" s="11">
        <v>0.00010226659860384522</v>
      </c>
    </row>
    <row r="742" spans="1:8" ht="14.25">
      <c r="A742" s="6" t="s">
        <v>43</v>
      </c>
      <c r="B742" s="7">
        <v>392.89</v>
      </c>
      <c r="C742" s="8">
        <v>5</v>
      </c>
      <c r="D742" s="9">
        <v>173.903874590408</v>
      </c>
      <c r="E742" s="10"/>
      <c r="F742" s="10"/>
      <c r="G742" s="9">
        <v>-16.63556438551928</v>
      </c>
      <c r="H742" s="11">
        <v>0.00012470520527227402</v>
      </c>
    </row>
    <row r="743" spans="1:8" ht="14.25">
      <c r="A743" s="6" t="s">
        <v>43</v>
      </c>
      <c r="B743" s="7">
        <v>392.89</v>
      </c>
      <c r="C743" s="8">
        <v>10</v>
      </c>
      <c r="D743" s="9">
        <v>-153.10315740501946</v>
      </c>
      <c r="E743" s="10"/>
      <c r="F743" s="10"/>
      <c r="G743" s="9">
        <v>-26.27486233855606</v>
      </c>
      <c r="H743" s="11">
        <v>5.727415827404188E-05</v>
      </c>
    </row>
    <row r="744" spans="1:8" ht="14.25">
      <c r="A744" s="6" t="s">
        <v>43</v>
      </c>
      <c r="B744" s="7">
        <v>392.89</v>
      </c>
      <c r="C744" s="8">
        <v>15</v>
      </c>
      <c r="D744" s="9">
        <v>-147.41482056031865</v>
      </c>
      <c r="E744" s="10"/>
      <c r="F744" s="10"/>
      <c r="G744" s="9">
        <v>-58.561088197356</v>
      </c>
      <c r="H744" s="11">
        <v>3.9764567204987914E-05</v>
      </c>
    </row>
    <row r="745" spans="1:8" ht="14.25">
      <c r="A745" s="6" t="s">
        <v>43</v>
      </c>
      <c r="B745" s="7">
        <v>392.89</v>
      </c>
      <c r="C745" s="8">
        <v>20</v>
      </c>
      <c r="D745" s="9">
        <v>164.56460188714513</v>
      </c>
      <c r="E745" s="10"/>
      <c r="F745" s="10"/>
      <c r="G745" s="9">
        <v>15.824182874829082</v>
      </c>
      <c r="H745" s="11">
        <v>4.710906925423172E-05</v>
      </c>
    </row>
    <row r="746" spans="1:8" ht="14.25">
      <c r="A746" s="6" t="s">
        <v>43</v>
      </c>
      <c r="B746" s="7">
        <v>392.89</v>
      </c>
      <c r="C746" s="8">
        <v>25</v>
      </c>
      <c r="D746" s="9">
        <v>-73.01771264853451</v>
      </c>
      <c r="E746" s="10"/>
      <c r="F746" s="10"/>
      <c r="G746" s="9">
        <v>-22.40159786462033</v>
      </c>
      <c r="H746" s="11">
        <v>5.68964011691425E-05</v>
      </c>
    </row>
    <row r="747" spans="1:8" ht="14.25">
      <c r="A747" s="6" t="s">
        <v>43</v>
      </c>
      <c r="B747" s="7">
        <v>392.89</v>
      </c>
      <c r="C747" s="8">
        <v>30</v>
      </c>
      <c r="D747" s="9">
        <v>-173.81262864727108</v>
      </c>
      <c r="E747" s="10"/>
      <c r="F747" s="10"/>
      <c r="G747" s="9">
        <v>-13.433941117145835</v>
      </c>
      <c r="H747" s="11">
        <v>7.131846666158772E-05</v>
      </c>
    </row>
    <row r="748" spans="1:8" ht="14.25">
      <c r="A748" s="6" t="s">
        <v>43</v>
      </c>
      <c r="B748" s="7">
        <v>392.89</v>
      </c>
      <c r="C748" s="8">
        <v>35</v>
      </c>
      <c r="D748" s="9">
        <v>-174.6729513197081</v>
      </c>
      <c r="E748" s="10"/>
      <c r="F748" s="10"/>
      <c r="G748" s="9">
        <v>-8.30456367010058</v>
      </c>
      <c r="H748" s="11">
        <v>0.00011056183116247668</v>
      </c>
    </row>
    <row r="749" spans="1:8" ht="14.25">
      <c r="A749" s="6" t="s">
        <v>43</v>
      </c>
      <c r="B749" s="7">
        <v>392.89</v>
      </c>
      <c r="C749" s="8">
        <v>40</v>
      </c>
      <c r="D749" s="9">
        <v>158.36490103477945</v>
      </c>
      <c r="E749" s="10"/>
      <c r="F749" s="10"/>
      <c r="G749" s="9">
        <v>-8.456127618012683</v>
      </c>
      <c r="H749" s="11">
        <v>6.215485816088715E-05</v>
      </c>
    </row>
    <row r="750" spans="1:8" ht="14.25">
      <c r="A750" s="6" t="s">
        <v>43</v>
      </c>
      <c r="B750" s="7">
        <v>392.89</v>
      </c>
      <c r="C750" s="8">
        <v>50</v>
      </c>
      <c r="D750" s="9">
        <v>-4.966160402241344</v>
      </c>
      <c r="E750" s="10"/>
      <c r="F750" s="10"/>
      <c r="G750" s="9">
        <v>-0.4343199849370705</v>
      </c>
      <c r="H750" s="11">
        <v>0.00011458342590032339</v>
      </c>
    </row>
    <row r="751" spans="1:8" ht="14.25">
      <c r="A751" s="6" t="s">
        <v>43</v>
      </c>
      <c r="B751" s="7">
        <v>392.89</v>
      </c>
      <c r="C751" s="8">
        <v>60</v>
      </c>
      <c r="D751" s="9">
        <v>-139.2834458649522</v>
      </c>
      <c r="E751" s="10"/>
      <c r="F751" s="10"/>
      <c r="G751" s="9">
        <v>-47.52293659094477</v>
      </c>
      <c r="H751" s="11">
        <v>2.062375002297109E-05</v>
      </c>
    </row>
    <row r="752" spans="1:8" ht="14.25">
      <c r="A752" s="6" t="s">
        <v>44</v>
      </c>
      <c r="B752" s="7">
        <v>404.57</v>
      </c>
      <c r="C752" s="8">
        <v>0</v>
      </c>
      <c r="D752" s="9">
        <v>37.17269785963338</v>
      </c>
      <c r="E752" s="10"/>
      <c r="F752" s="10"/>
      <c r="G752" s="9">
        <v>21.139938874633746</v>
      </c>
      <c r="H752" s="11">
        <v>0.00017552618286170298</v>
      </c>
    </row>
    <row r="753" spans="1:8" ht="14.25">
      <c r="A753" s="6" t="s">
        <v>44</v>
      </c>
      <c r="B753" s="7">
        <v>404.57</v>
      </c>
      <c r="C753" s="8">
        <v>5</v>
      </c>
      <c r="D753" s="9">
        <v>150.28945497916388</v>
      </c>
      <c r="E753" s="10"/>
      <c r="F753" s="10"/>
      <c r="G753" s="9">
        <v>-3.209910816308477</v>
      </c>
      <c r="H753" s="11">
        <v>8.872345778315902E-05</v>
      </c>
    </row>
    <row r="754" spans="1:8" ht="14.25">
      <c r="A754" s="6" t="s">
        <v>44</v>
      </c>
      <c r="B754" s="7">
        <v>404.57</v>
      </c>
      <c r="C754" s="8">
        <v>10</v>
      </c>
      <c r="D754" s="9">
        <v>143.0734875308074</v>
      </c>
      <c r="E754" s="10"/>
      <c r="F754" s="10"/>
      <c r="G754" s="9">
        <v>-10.74373022282013</v>
      </c>
      <c r="H754" s="11">
        <v>0.0001495682836700348</v>
      </c>
    </row>
    <row r="755" spans="1:8" ht="14.25">
      <c r="A755" s="6" t="s">
        <v>44</v>
      </c>
      <c r="B755" s="7">
        <v>404.57</v>
      </c>
      <c r="C755" s="8">
        <v>15</v>
      </c>
      <c r="D755" s="9">
        <v>37.20662757448352</v>
      </c>
      <c r="E755" s="10"/>
      <c r="F755" s="10"/>
      <c r="G755" s="9">
        <v>-9.3320916673615</v>
      </c>
      <c r="H755" s="11">
        <v>0.0001144634692947929</v>
      </c>
    </row>
    <row r="756" spans="1:8" ht="14.25">
      <c r="A756" s="6" t="s">
        <v>44</v>
      </c>
      <c r="B756" s="7">
        <v>404.57</v>
      </c>
      <c r="C756" s="8">
        <v>20</v>
      </c>
      <c r="D756" s="9">
        <v>17.249489477454684</v>
      </c>
      <c r="E756" s="10"/>
      <c r="F756" s="10"/>
      <c r="G756" s="9">
        <v>6.922382175533787</v>
      </c>
      <c r="H756" s="11">
        <v>0.0002992002224213745</v>
      </c>
    </row>
    <row r="757" spans="1:8" ht="14.25">
      <c r="A757" s="6" t="s">
        <v>44</v>
      </c>
      <c r="B757" s="7">
        <v>404.57</v>
      </c>
      <c r="C757" s="8">
        <v>25</v>
      </c>
      <c r="D757" s="9">
        <v>33.92067006104219</v>
      </c>
      <c r="E757" s="10"/>
      <c r="F757" s="10"/>
      <c r="G757" s="9">
        <v>6.638989699919349</v>
      </c>
      <c r="H757" s="11">
        <v>0.0001701796582614973</v>
      </c>
    </row>
    <row r="758" spans="1:8" ht="14.25">
      <c r="A758" s="6" t="s">
        <v>44</v>
      </c>
      <c r="B758" s="7">
        <v>404.57</v>
      </c>
      <c r="C758" s="8">
        <v>30</v>
      </c>
      <c r="D758" s="9">
        <v>50.16155855424246</v>
      </c>
      <c r="E758" s="10"/>
      <c r="F758" s="10"/>
      <c r="G758" s="9">
        <v>8.126982602678185</v>
      </c>
      <c r="H758" s="11">
        <v>0.0001564575118043234</v>
      </c>
    </row>
    <row r="759" spans="1:8" ht="14.25">
      <c r="A759" s="6" t="s">
        <v>44</v>
      </c>
      <c r="B759" s="7">
        <v>404.57</v>
      </c>
      <c r="C759" s="8">
        <v>35</v>
      </c>
      <c r="D759" s="9">
        <v>84.0152773332683</v>
      </c>
      <c r="E759" s="10"/>
      <c r="F759" s="10"/>
      <c r="G759" s="9">
        <v>2.726040085156922</v>
      </c>
      <c r="H759" s="11">
        <v>9.375651831899477E-05</v>
      </c>
    </row>
    <row r="760" spans="1:8" ht="14.25">
      <c r="A760" s="6" t="s">
        <v>44</v>
      </c>
      <c r="B760" s="7">
        <v>404.57</v>
      </c>
      <c r="C760" s="8">
        <v>40</v>
      </c>
      <c r="D760" s="9">
        <v>59.94988082379174</v>
      </c>
      <c r="E760" s="10"/>
      <c r="F760" s="10"/>
      <c r="G760" s="9">
        <v>-3.8259309384725237</v>
      </c>
      <c r="H760" s="11">
        <v>0.000111912272940728</v>
      </c>
    </row>
    <row r="761" spans="1:8" ht="14.25">
      <c r="A761" s="6" t="s">
        <v>44</v>
      </c>
      <c r="B761" s="7">
        <v>404.57</v>
      </c>
      <c r="C761" s="8">
        <v>50</v>
      </c>
      <c r="D761" s="9">
        <v>78.6614711121469</v>
      </c>
      <c r="E761" s="10"/>
      <c r="F761" s="10"/>
      <c r="G761" s="9">
        <v>-4.4902020743934425</v>
      </c>
      <c r="H761" s="11">
        <v>0.00010247850125958126</v>
      </c>
    </row>
    <row r="762" spans="1:8" ht="14.25">
      <c r="A762" s="6" t="s">
        <v>44</v>
      </c>
      <c r="B762" s="7">
        <v>404.57</v>
      </c>
      <c r="C762" s="8">
        <v>60</v>
      </c>
      <c r="D762" s="9">
        <v>24.008824408145312</v>
      </c>
      <c r="E762" s="10"/>
      <c r="F762" s="10"/>
      <c r="G762" s="9">
        <v>19.711831220198583</v>
      </c>
      <c r="H762" s="11">
        <v>0.00012029719534968386</v>
      </c>
    </row>
    <row r="763" spans="1:8" ht="14.25">
      <c r="A763" s="6" t="s">
        <v>62</v>
      </c>
      <c r="B763" s="7">
        <v>410.75</v>
      </c>
      <c r="C763" s="8">
        <v>0</v>
      </c>
      <c r="D763" s="9">
        <v>-37.06959093629655</v>
      </c>
      <c r="E763" s="10"/>
      <c r="F763" s="10"/>
      <c r="G763" s="9">
        <v>-8.477391140410592</v>
      </c>
      <c r="H763" s="11">
        <v>0.00016221774746309357</v>
      </c>
    </row>
    <row r="764" spans="1:8" ht="14.25">
      <c r="A764" s="6" t="s">
        <v>62</v>
      </c>
      <c r="B764" s="7">
        <v>410.75</v>
      </c>
      <c r="C764" s="8">
        <v>5</v>
      </c>
      <c r="D764" s="9">
        <v>-151.7644087876836</v>
      </c>
      <c r="E764" s="10"/>
      <c r="F764" s="10"/>
      <c r="G764" s="9">
        <v>-19.321376550565738</v>
      </c>
      <c r="H764" s="11">
        <v>0.0002296998985633211</v>
      </c>
    </row>
    <row r="765" spans="1:8" ht="14.25">
      <c r="A765" s="6" t="s">
        <v>62</v>
      </c>
      <c r="B765" s="7">
        <v>410.75</v>
      </c>
      <c r="C765" s="8">
        <v>10</v>
      </c>
      <c r="D765" s="9">
        <v>-49.84741698733865</v>
      </c>
      <c r="E765" s="10"/>
      <c r="F765" s="10"/>
      <c r="G765" s="9">
        <v>-21.256268753572208</v>
      </c>
      <c r="H765" s="11">
        <v>0.00014354277853309097</v>
      </c>
    </row>
    <row r="766" spans="1:8" ht="14.25">
      <c r="A766" s="6" t="s">
        <v>62</v>
      </c>
      <c r="B766" s="7">
        <v>410.75</v>
      </c>
      <c r="C766" s="8">
        <v>15</v>
      </c>
      <c r="D766" s="9">
        <v>-44.101009868548324</v>
      </c>
      <c r="E766" s="10"/>
      <c r="F766" s="10"/>
      <c r="G766" s="9">
        <v>-12.991228497291857</v>
      </c>
      <c r="H766" s="11">
        <v>0.00017020764838572913</v>
      </c>
    </row>
    <row r="767" spans="1:8" ht="14.25">
      <c r="A767" s="6" t="s">
        <v>62</v>
      </c>
      <c r="B767" s="7">
        <v>410.75</v>
      </c>
      <c r="C767" s="8">
        <v>20</v>
      </c>
      <c r="D767" s="9">
        <v>-46.901528786181956</v>
      </c>
      <c r="E767" s="10"/>
      <c r="F767" s="10"/>
      <c r="G767" s="9">
        <v>-12.85654133005677</v>
      </c>
      <c r="H767" s="11">
        <v>0.00012439401872276656</v>
      </c>
    </row>
    <row r="768" spans="1:8" ht="14.25">
      <c r="A768" s="6" t="s">
        <v>62</v>
      </c>
      <c r="B768" s="7">
        <v>410.75</v>
      </c>
      <c r="C768" s="8">
        <v>25</v>
      </c>
      <c r="D768" s="9">
        <v>-18.711122326010774</v>
      </c>
      <c r="E768" s="10"/>
      <c r="F768" s="10"/>
      <c r="G768" s="9">
        <v>-7.987812758213727</v>
      </c>
      <c r="H768" s="11">
        <v>0.00025558701180811204</v>
      </c>
    </row>
    <row r="769" spans="1:8" ht="14.25">
      <c r="A769" s="6" t="s">
        <v>62</v>
      </c>
      <c r="B769" s="7">
        <v>410.75</v>
      </c>
      <c r="C769" s="8">
        <v>30</v>
      </c>
      <c r="D769" s="9">
        <v>-34.75703880133055</v>
      </c>
      <c r="E769" s="10"/>
      <c r="F769" s="10"/>
      <c r="G769" s="9">
        <v>-20.34771448259661</v>
      </c>
      <c r="H769" s="11">
        <v>0.00012827688518981118</v>
      </c>
    </row>
    <row r="770" spans="1:8" ht="14.25">
      <c r="A770" s="6" t="s">
        <v>62</v>
      </c>
      <c r="B770" s="7">
        <v>410.75</v>
      </c>
      <c r="C770" s="8">
        <v>35</v>
      </c>
      <c r="D770" s="9">
        <v>-46.43151919901318</v>
      </c>
      <c r="E770" s="10"/>
      <c r="F770" s="10"/>
      <c r="G770" s="9">
        <v>-10.571077319746413</v>
      </c>
      <c r="H770" s="11">
        <v>0.00014281420097455295</v>
      </c>
    </row>
    <row r="771" spans="1:8" ht="14.25">
      <c r="A771" s="6" t="s">
        <v>62</v>
      </c>
      <c r="B771" s="7">
        <v>410.75</v>
      </c>
      <c r="C771" s="8">
        <v>40</v>
      </c>
      <c r="D771" s="9">
        <v>-31.165658148087335</v>
      </c>
      <c r="E771" s="10"/>
      <c r="F771" s="10"/>
      <c r="G771" s="9">
        <v>-5.875347524205888</v>
      </c>
      <c r="H771" s="11">
        <v>0.00019105248822771193</v>
      </c>
    </row>
    <row r="772" spans="1:8" ht="14.25">
      <c r="A772" s="6" t="s">
        <v>62</v>
      </c>
      <c r="B772" s="7">
        <v>410.75</v>
      </c>
      <c r="C772" s="8">
        <v>50</v>
      </c>
      <c r="D772" s="9">
        <v>-41.67473527424317</v>
      </c>
      <c r="E772" s="10"/>
      <c r="F772" s="10"/>
      <c r="G772" s="9">
        <v>-10.134614734510476</v>
      </c>
      <c r="H772" s="11">
        <v>0.00011991261300213585</v>
      </c>
    </row>
    <row r="773" spans="1:8" ht="14.25">
      <c r="A773" s="12" t="s">
        <v>62</v>
      </c>
      <c r="B773" s="13">
        <v>410.75</v>
      </c>
      <c r="C773" s="14">
        <v>60</v>
      </c>
      <c r="D773" s="15">
        <v>-19.392308978572192</v>
      </c>
      <c r="E773" s="16"/>
      <c r="F773" s="16"/>
      <c r="G773" s="15">
        <v>2.6709171571553507</v>
      </c>
      <c r="H773" s="17">
        <v>0.00012599728504201986</v>
      </c>
    </row>
    <row r="774" spans="1:7" ht="14.25">
      <c r="A774" s="3"/>
      <c r="B774" s="7"/>
      <c r="C774" s="3"/>
      <c r="D774" s="4"/>
      <c r="E774" s="4"/>
      <c r="F774" s="4"/>
      <c r="G774" s="4"/>
    </row>
    <row r="775" spans="1:7" ht="14.25">
      <c r="A775" s="3"/>
      <c r="B775" s="7"/>
      <c r="C775" s="3"/>
      <c r="D775" s="4"/>
      <c r="E775" s="4"/>
      <c r="F775" s="4"/>
      <c r="G775" s="4"/>
    </row>
    <row r="776" spans="1:7" ht="14.25">
      <c r="A776" s="3"/>
      <c r="B776" s="7"/>
      <c r="C776" s="3"/>
      <c r="D776" s="4"/>
      <c r="E776" s="4"/>
      <c r="F776" s="4"/>
      <c r="G776" s="4"/>
    </row>
    <row r="777" spans="1:7" ht="14.25">
      <c r="A777" s="3"/>
      <c r="B777" s="7"/>
      <c r="C777" s="3"/>
      <c r="D777" s="4"/>
      <c r="E777" s="4"/>
      <c r="F777" s="4"/>
      <c r="G777" s="4"/>
    </row>
    <row r="778" spans="1:7" ht="14.25">
      <c r="A778" s="3"/>
      <c r="B778" s="7"/>
      <c r="C778" s="3"/>
      <c r="D778" s="4"/>
      <c r="E778" s="4"/>
      <c r="F778" s="4"/>
      <c r="G778" s="4"/>
    </row>
    <row r="779" spans="1:7" ht="14.25">
      <c r="A779" s="3"/>
      <c r="B779" s="7"/>
      <c r="C779" s="3"/>
      <c r="D779" s="4"/>
      <c r="E779" s="4"/>
      <c r="F779" s="4"/>
      <c r="G779" s="4"/>
    </row>
    <row r="780" spans="1:7" ht="14.25">
      <c r="A780" s="3"/>
      <c r="B780" s="7"/>
      <c r="C780" s="3"/>
      <c r="D780" s="4"/>
      <c r="E780" s="4"/>
      <c r="F780" s="4"/>
      <c r="G780" s="4"/>
    </row>
    <row r="781" spans="1:7" ht="14.25">
      <c r="A781" s="3"/>
      <c r="B781" s="7"/>
      <c r="C781" s="3"/>
      <c r="D781" s="4"/>
      <c r="E781" s="4"/>
      <c r="F781" s="4"/>
      <c r="G781" s="4"/>
    </row>
    <row r="782" spans="1:7" ht="14.25">
      <c r="A782" s="3"/>
      <c r="B782" s="7"/>
      <c r="C782" s="3"/>
      <c r="D782" s="4"/>
      <c r="E782" s="4"/>
      <c r="F782" s="4"/>
      <c r="G782" s="4"/>
    </row>
    <row r="783" spans="1:7" ht="14.25">
      <c r="A783" s="3"/>
      <c r="B783" s="7"/>
      <c r="C783" s="3"/>
      <c r="D783" s="4"/>
      <c r="E783" s="4"/>
      <c r="F783" s="4"/>
      <c r="G783" s="4"/>
    </row>
    <row r="784" spans="1:7" ht="14.25">
      <c r="A784" s="3"/>
      <c r="B784" s="7"/>
      <c r="C784" s="3"/>
      <c r="D784" s="4"/>
      <c r="E784" s="4"/>
      <c r="F784" s="4"/>
      <c r="G784" s="4"/>
    </row>
    <row r="785" spans="1:7" ht="14.25">
      <c r="A785" s="3"/>
      <c r="B785" s="7"/>
      <c r="C785" s="3"/>
      <c r="D785" s="4"/>
      <c r="E785" s="4"/>
      <c r="F785" s="4"/>
      <c r="G785" s="4"/>
    </row>
    <row r="786" spans="1:7" ht="14.25">
      <c r="A786" s="3"/>
      <c r="B786" s="7"/>
      <c r="C786" s="3"/>
      <c r="D786" s="4"/>
      <c r="E786" s="4"/>
      <c r="F786" s="4"/>
      <c r="G786" s="4"/>
    </row>
    <row r="787" spans="1:7" ht="14.25">
      <c r="A787" s="3"/>
      <c r="B787" s="7"/>
      <c r="C787" s="3"/>
      <c r="D787" s="4"/>
      <c r="E787" s="4"/>
      <c r="F787" s="4"/>
      <c r="G787" s="4"/>
    </row>
    <row r="788" spans="1:7" ht="14.25">
      <c r="A788" s="3"/>
      <c r="B788" s="7"/>
      <c r="C788" s="3"/>
      <c r="D788" s="4"/>
      <c r="E788" s="4"/>
      <c r="F788" s="4"/>
      <c r="G788" s="4"/>
    </row>
    <row r="789" spans="1:7" ht="14.25">
      <c r="A789" s="3"/>
      <c r="B789" s="7"/>
      <c r="C789" s="3"/>
      <c r="D789" s="4"/>
      <c r="E789" s="4"/>
      <c r="F789" s="4"/>
      <c r="G789" s="4"/>
    </row>
    <row r="790" spans="1:7" ht="14.25">
      <c r="A790" s="3"/>
      <c r="B790" s="7"/>
      <c r="C790" s="3"/>
      <c r="D790" s="4"/>
      <c r="E790" s="4"/>
      <c r="F790" s="4"/>
      <c r="G790" s="4"/>
    </row>
    <row r="791" spans="1:7" ht="14.25">
      <c r="A791" s="3"/>
      <c r="B791" s="7"/>
      <c r="C791" s="3"/>
      <c r="D791" s="4"/>
      <c r="E791" s="4"/>
      <c r="F791" s="4"/>
      <c r="G791" s="4"/>
    </row>
    <row r="792" spans="1:7" ht="14.25">
      <c r="A792" s="3"/>
      <c r="B792" s="7"/>
      <c r="C792" s="3"/>
      <c r="D792" s="4"/>
      <c r="E792" s="4"/>
      <c r="F792" s="4"/>
      <c r="G792" s="4"/>
    </row>
    <row r="793" spans="1:7" ht="14.25">
      <c r="A793" s="3"/>
      <c r="B793" s="7"/>
      <c r="C793" s="3"/>
      <c r="D793" s="4"/>
      <c r="E793" s="4"/>
      <c r="F793" s="4"/>
      <c r="G793" s="4"/>
    </row>
    <row r="794" spans="1:7" ht="14.25">
      <c r="A794" s="3"/>
      <c r="B794" s="7"/>
      <c r="C794" s="3"/>
      <c r="D794" s="4"/>
      <c r="E794" s="4"/>
      <c r="F794" s="4"/>
      <c r="G794" s="4"/>
    </row>
    <row r="795" spans="1:7" ht="14.25">
      <c r="A795" s="3"/>
      <c r="B795" s="7"/>
      <c r="C795" s="3"/>
      <c r="D795" s="4"/>
      <c r="E795" s="4"/>
      <c r="F795" s="4"/>
      <c r="G795" s="4"/>
    </row>
    <row r="796" spans="1:7" ht="14.25">
      <c r="A796" s="3"/>
      <c r="B796" s="7"/>
      <c r="C796" s="3"/>
      <c r="D796" s="4"/>
      <c r="E796" s="4"/>
      <c r="F796" s="4"/>
      <c r="G796" s="4"/>
    </row>
    <row r="797" spans="1:7" ht="14.25">
      <c r="A797" s="3"/>
      <c r="B797" s="7"/>
      <c r="C797" s="3"/>
      <c r="D797" s="4"/>
      <c r="E797" s="4"/>
      <c r="F797" s="4"/>
      <c r="G797" s="4"/>
    </row>
    <row r="798" spans="1:7" ht="14.25">
      <c r="A798" s="3"/>
      <c r="B798" s="7"/>
      <c r="C798" s="3"/>
      <c r="D798" s="4"/>
      <c r="E798" s="4"/>
      <c r="F798" s="4"/>
      <c r="G798" s="4"/>
    </row>
    <row r="799" spans="1:7" ht="14.25">
      <c r="A799" s="3"/>
      <c r="B799" s="7"/>
      <c r="C799" s="3"/>
      <c r="D799" s="4"/>
      <c r="E799" s="4"/>
      <c r="F799" s="4"/>
      <c r="G799" s="4"/>
    </row>
    <row r="800" spans="1:7" ht="14.25">
      <c r="A800" s="3"/>
      <c r="B800" s="7"/>
      <c r="C800" s="3"/>
      <c r="D800" s="4"/>
      <c r="E800" s="4"/>
      <c r="F800" s="4"/>
      <c r="G800" s="4"/>
    </row>
    <row r="801" spans="1:7" ht="14.25">
      <c r="A801" s="3"/>
      <c r="B801" s="7"/>
      <c r="C801" s="3"/>
      <c r="D801" s="4"/>
      <c r="E801" s="4"/>
      <c r="F801" s="4"/>
      <c r="G801" s="4"/>
    </row>
    <row r="802" spans="1:7" ht="14.25">
      <c r="A802" s="3"/>
      <c r="B802" s="7"/>
      <c r="C802" s="3"/>
      <c r="D802" s="4"/>
      <c r="E802" s="4"/>
      <c r="F802" s="4"/>
      <c r="G802" s="4"/>
    </row>
    <row r="803" spans="1:7" ht="14.25">
      <c r="A803" s="3"/>
      <c r="B803" s="7"/>
      <c r="C803" s="3"/>
      <c r="D803" s="4"/>
      <c r="E803" s="4"/>
      <c r="F803" s="4"/>
      <c r="G803" s="4"/>
    </row>
    <row r="804" spans="1:7" ht="14.25">
      <c r="A804" s="3"/>
      <c r="B804" s="7"/>
      <c r="C804" s="3"/>
      <c r="D804" s="4"/>
      <c r="E804" s="4"/>
      <c r="F804" s="4"/>
      <c r="G804" s="4"/>
    </row>
    <row r="805" spans="1:7" ht="14.25">
      <c r="A805" s="3"/>
      <c r="B805" s="7"/>
      <c r="C805" s="3"/>
      <c r="D805" s="4"/>
      <c r="E805" s="4"/>
      <c r="F805" s="4"/>
      <c r="G805" s="4"/>
    </row>
    <row r="806" spans="1:7" ht="14.25">
      <c r="A806" s="3"/>
      <c r="B806" s="7"/>
      <c r="C806" s="3"/>
      <c r="D806" s="4"/>
      <c r="E806" s="4"/>
      <c r="F806" s="4"/>
      <c r="G806" s="4"/>
    </row>
    <row r="807" spans="1:7" ht="14.25">
      <c r="A807" s="3"/>
      <c r="B807" s="7"/>
      <c r="C807" s="3"/>
      <c r="D807" s="4"/>
      <c r="E807" s="4"/>
      <c r="F807" s="4"/>
      <c r="G807" s="4"/>
    </row>
    <row r="808" spans="1:7" ht="14.25">
      <c r="A808" s="3"/>
      <c r="B808" s="7"/>
      <c r="C808" s="3"/>
      <c r="D808" s="4"/>
      <c r="E808" s="4"/>
      <c r="F808" s="4"/>
      <c r="G808" s="4"/>
    </row>
    <row r="809" spans="1:7" ht="14.25">
      <c r="A809" s="3"/>
      <c r="B809" s="7"/>
      <c r="C809" s="3"/>
      <c r="D809" s="4"/>
      <c r="E809" s="4"/>
      <c r="F809" s="4"/>
      <c r="G809" s="4"/>
    </row>
    <row r="810" spans="1:7" ht="14.25">
      <c r="A810" s="3"/>
      <c r="B810" s="7"/>
      <c r="C810" s="3"/>
      <c r="D810" s="4"/>
      <c r="E810" s="4"/>
      <c r="F810" s="4"/>
      <c r="G810" s="4"/>
    </row>
    <row r="811" spans="1:7" ht="14.25">
      <c r="A811" s="3"/>
      <c r="B811" s="7"/>
      <c r="C811" s="3"/>
      <c r="D811" s="4"/>
      <c r="E811" s="4"/>
      <c r="F811" s="4"/>
      <c r="G811" s="4"/>
    </row>
    <row r="812" spans="1:7" ht="14.25">
      <c r="A812" s="3"/>
      <c r="B812" s="7"/>
      <c r="C812" s="3"/>
      <c r="D812" s="4"/>
      <c r="E812" s="4"/>
      <c r="F812" s="4"/>
      <c r="G812" s="4"/>
    </row>
    <row r="813" spans="1:7" ht="14.25">
      <c r="A813" s="3"/>
      <c r="B813" s="7"/>
      <c r="C813" s="3"/>
      <c r="D813" s="4"/>
      <c r="E813" s="4"/>
      <c r="F813" s="4"/>
      <c r="G813" s="4"/>
    </row>
    <row r="814" spans="1:7" ht="14.25">
      <c r="A814" s="3"/>
      <c r="B814" s="7"/>
      <c r="C814" s="3"/>
      <c r="D814" s="4"/>
      <c r="E814" s="4"/>
      <c r="F814" s="4"/>
      <c r="G814" s="4"/>
    </row>
    <row r="815" spans="1:7" ht="14.25">
      <c r="A815" s="3"/>
      <c r="B815" s="7"/>
      <c r="C815" s="3"/>
      <c r="D815" s="4"/>
      <c r="E815" s="4"/>
      <c r="F815" s="4"/>
      <c r="G815" s="4"/>
    </row>
    <row r="816" spans="1:7" ht="14.25">
      <c r="A816" s="3"/>
      <c r="B816" s="7"/>
      <c r="C816" s="3"/>
      <c r="D816" s="4"/>
      <c r="E816" s="4"/>
      <c r="F816" s="4"/>
      <c r="G816" s="4"/>
    </row>
    <row r="817" spans="1:7" ht="14.25">
      <c r="A817" s="3"/>
      <c r="B817" s="7"/>
      <c r="C817" s="3"/>
      <c r="D817" s="4"/>
      <c r="E817" s="4"/>
      <c r="F817" s="4"/>
      <c r="G817" s="4"/>
    </row>
    <row r="818" spans="1:7" ht="14.25">
      <c r="A818" s="3"/>
      <c r="B818" s="7"/>
      <c r="C818" s="3"/>
      <c r="D818" s="4"/>
      <c r="E818" s="4"/>
      <c r="F818" s="4"/>
      <c r="G818" s="4"/>
    </row>
    <row r="819" spans="1:7" ht="14.25">
      <c r="A819" s="3"/>
      <c r="B819" s="7"/>
      <c r="C819" s="3"/>
      <c r="D819" s="4"/>
      <c r="E819" s="4"/>
      <c r="F819" s="4"/>
      <c r="G819" s="4"/>
    </row>
    <row r="820" spans="1:7" ht="14.25">
      <c r="A820" s="3"/>
      <c r="B820" s="7"/>
      <c r="C820" s="3"/>
      <c r="D820" s="4"/>
      <c r="E820" s="4"/>
      <c r="F820" s="4"/>
      <c r="G820" s="4"/>
    </row>
    <row r="821" spans="1:7" ht="14.25">
      <c r="A821" s="3"/>
      <c r="B821" s="7"/>
      <c r="C821" s="3"/>
      <c r="D821" s="4"/>
      <c r="E821" s="4"/>
      <c r="F821" s="4"/>
      <c r="G821" s="4"/>
    </row>
    <row r="822" spans="1:7" ht="14.25">
      <c r="A822" s="3"/>
      <c r="B822" s="7"/>
      <c r="C822" s="3"/>
      <c r="D822" s="4"/>
      <c r="E822" s="4"/>
      <c r="F822" s="4"/>
      <c r="G822" s="4"/>
    </row>
    <row r="823" spans="1:7" ht="14.25">
      <c r="A823" s="3"/>
      <c r="B823" s="7"/>
      <c r="C823" s="3"/>
      <c r="D823" s="4"/>
      <c r="E823" s="4"/>
      <c r="F823" s="4"/>
      <c r="G823" s="4"/>
    </row>
    <row r="824" spans="1:7" ht="14.25">
      <c r="A824" s="3"/>
      <c r="B824" s="7"/>
      <c r="C824" s="3"/>
      <c r="D824" s="4"/>
      <c r="E824" s="4"/>
      <c r="F824" s="4"/>
      <c r="G824" s="4"/>
    </row>
    <row r="825" spans="1:7" ht="14.25">
      <c r="A825" s="3"/>
      <c r="B825" s="7"/>
      <c r="C825" s="3"/>
      <c r="D825" s="4"/>
      <c r="E825" s="4"/>
      <c r="F825" s="4"/>
      <c r="G825" s="4"/>
    </row>
    <row r="826" spans="1:7" ht="14.25">
      <c r="A826" s="3"/>
      <c r="B826" s="7"/>
      <c r="C826" s="3"/>
      <c r="D826" s="4"/>
      <c r="E826" s="4"/>
      <c r="F826" s="4"/>
      <c r="G826" s="4"/>
    </row>
    <row r="827" spans="1:7" ht="14.25">
      <c r="A827" s="3"/>
      <c r="B827" s="7"/>
      <c r="C827" s="3"/>
      <c r="D827" s="4"/>
      <c r="E827" s="4"/>
      <c r="F827" s="4"/>
      <c r="G827" s="4"/>
    </row>
    <row r="828" spans="1:7" ht="14.25">
      <c r="A828" s="3"/>
      <c r="B828" s="7"/>
      <c r="C828" s="3"/>
      <c r="D828" s="4"/>
      <c r="E828" s="4"/>
      <c r="F828" s="4"/>
      <c r="G828" s="4"/>
    </row>
    <row r="829" spans="1:7" ht="14.25">
      <c r="A829" s="3"/>
      <c r="B829" s="7"/>
      <c r="C829" s="3"/>
      <c r="D829" s="4"/>
      <c r="E829" s="4"/>
      <c r="F829" s="4"/>
      <c r="G829" s="4"/>
    </row>
    <row r="830" spans="1:7" ht="14.25">
      <c r="A830" s="3"/>
      <c r="B830" s="7"/>
      <c r="C830" s="3"/>
      <c r="D830" s="4"/>
      <c r="E830" s="4"/>
      <c r="F830" s="4"/>
      <c r="G830" s="4"/>
    </row>
    <row r="831" spans="1:7" ht="14.25">
      <c r="A831" s="3"/>
      <c r="B831" s="7"/>
      <c r="C831" s="3"/>
      <c r="D831" s="4"/>
      <c r="E831" s="4"/>
      <c r="F831" s="4"/>
      <c r="G831" s="4"/>
    </row>
    <row r="832" spans="1:7" ht="14.25">
      <c r="A832" s="3"/>
      <c r="B832" s="7"/>
      <c r="C832" s="3"/>
      <c r="D832" s="4"/>
      <c r="E832" s="4"/>
      <c r="F832" s="4"/>
      <c r="G832" s="4"/>
    </row>
    <row r="833" spans="1:7" ht="14.25">
      <c r="A833" s="3"/>
      <c r="B833" s="7"/>
      <c r="C833" s="3"/>
      <c r="D833" s="4"/>
      <c r="E833" s="4"/>
      <c r="F833" s="4"/>
      <c r="G833" s="4"/>
    </row>
    <row r="834" spans="1:7" ht="14.25">
      <c r="A834" s="3"/>
      <c r="B834" s="7"/>
      <c r="C834" s="3"/>
      <c r="D834" s="4"/>
      <c r="E834" s="4"/>
      <c r="F834" s="4"/>
      <c r="G834" s="4"/>
    </row>
    <row r="835" spans="1:7" ht="14.25">
      <c r="A835" s="3"/>
      <c r="B835" s="7"/>
      <c r="C835" s="3"/>
      <c r="D835" s="4"/>
      <c r="E835" s="4"/>
      <c r="F835" s="4"/>
      <c r="G835" s="4"/>
    </row>
    <row r="836" spans="1:7" ht="14.25">
      <c r="A836" s="3"/>
      <c r="B836" s="7"/>
      <c r="C836" s="3"/>
      <c r="D836" s="4"/>
      <c r="E836" s="4"/>
      <c r="F836" s="4"/>
      <c r="G836" s="4"/>
    </row>
    <row r="837" spans="1:7" ht="14.25">
      <c r="A837" s="3"/>
      <c r="B837" s="7"/>
      <c r="C837" s="3"/>
      <c r="D837" s="4"/>
      <c r="E837" s="4"/>
      <c r="F837" s="4"/>
      <c r="G837" s="4"/>
    </row>
    <row r="838" spans="1:7" ht="14.25">
      <c r="A838" s="3"/>
      <c r="B838" s="7"/>
      <c r="C838" s="3"/>
      <c r="D838" s="4"/>
      <c r="E838" s="4"/>
      <c r="F838" s="4"/>
      <c r="G838" s="4"/>
    </row>
    <row r="839" spans="1:7" ht="14.25">
      <c r="A839" s="3"/>
      <c r="B839" s="7"/>
      <c r="C839" s="3"/>
      <c r="D839" s="4"/>
      <c r="E839" s="4"/>
      <c r="F839" s="4"/>
      <c r="G839" s="4"/>
    </row>
    <row r="840" spans="1:7" ht="14.25">
      <c r="A840" s="3"/>
      <c r="B840" s="7"/>
      <c r="C840" s="3"/>
      <c r="D840" s="4"/>
      <c r="E840" s="4"/>
      <c r="F840" s="4"/>
      <c r="G840" s="4"/>
    </row>
    <row r="841" spans="1:7" ht="14.25">
      <c r="A841" s="3"/>
      <c r="B841" s="7"/>
      <c r="C841" s="3"/>
      <c r="D841" s="4"/>
      <c r="E841" s="4"/>
      <c r="F841" s="4"/>
      <c r="G841" s="4"/>
    </row>
    <row r="842" spans="1:7" ht="14.25">
      <c r="A842" s="3"/>
      <c r="B842" s="7"/>
      <c r="C842" s="3"/>
      <c r="D842" s="4"/>
      <c r="E842" s="4"/>
      <c r="F842" s="4"/>
      <c r="G842" s="4"/>
    </row>
    <row r="843" spans="1:7" ht="14.25">
      <c r="A843" s="3"/>
      <c r="B843" s="7"/>
      <c r="C843" s="3"/>
      <c r="D843" s="4"/>
      <c r="E843" s="4"/>
      <c r="F843" s="4"/>
      <c r="G843" s="4"/>
    </row>
    <row r="844" spans="1:7" ht="14.25">
      <c r="A844" s="3"/>
      <c r="B844" s="7"/>
      <c r="C844" s="3"/>
      <c r="D844" s="4"/>
      <c r="E844" s="4"/>
      <c r="F844" s="4"/>
      <c r="G844" s="4"/>
    </row>
    <row r="845" spans="1:7" ht="14.25">
      <c r="A845" s="3"/>
      <c r="B845" s="7"/>
      <c r="C845" s="3"/>
      <c r="D845" s="4"/>
      <c r="E845" s="4"/>
      <c r="F845" s="4"/>
      <c r="G845" s="4"/>
    </row>
    <row r="846" spans="1:7" ht="14.25">
      <c r="A846" s="3"/>
      <c r="B846" s="7"/>
      <c r="C846" s="3"/>
      <c r="D846" s="4"/>
      <c r="E846" s="4"/>
      <c r="F846" s="4"/>
      <c r="G846" s="4"/>
    </row>
    <row r="847" spans="1:7" ht="14.25">
      <c r="A847" s="3"/>
      <c r="B847" s="7"/>
      <c r="C847" s="3"/>
      <c r="D847" s="4"/>
      <c r="E847" s="4"/>
      <c r="F847" s="4"/>
      <c r="G847" s="4"/>
    </row>
    <row r="848" spans="1:7" ht="14.25">
      <c r="A848" s="3"/>
      <c r="B848" s="7"/>
      <c r="C848" s="3"/>
      <c r="D848" s="4"/>
      <c r="E848" s="4"/>
      <c r="F848" s="4"/>
      <c r="G848" s="4"/>
    </row>
    <row r="849" spans="1:7" ht="14.25">
      <c r="A849" s="3"/>
      <c r="B849" s="7"/>
      <c r="C849" s="3"/>
      <c r="D849" s="4"/>
      <c r="E849" s="4"/>
      <c r="F849" s="4"/>
      <c r="G849" s="4"/>
    </row>
    <row r="850" spans="1:7" ht="14.25">
      <c r="A850" s="3"/>
      <c r="B850" s="7"/>
      <c r="C850" s="3"/>
      <c r="D850" s="4"/>
      <c r="E850" s="4"/>
      <c r="F850" s="4"/>
      <c r="G850" s="4"/>
    </row>
    <row r="851" spans="1:7" ht="14.25">
      <c r="A851" s="3"/>
      <c r="B851" s="7"/>
      <c r="C851" s="3"/>
      <c r="D851" s="4"/>
      <c r="E851" s="4"/>
      <c r="F851" s="4"/>
      <c r="G851" s="4"/>
    </row>
    <row r="852" spans="1:7" ht="14.25">
      <c r="A852" s="3"/>
      <c r="B852" s="7"/>
      <c r="C852" s="3"/>
      <c r="D852" s="4"/>
      <c r="E852" s="4"/>
      <c r="F852" s="4"/>
      <c r="G852" s="4"/>
    </row>
    <row r="853" spans="1:7" ht="14.25">
      <c r="A853" s="3"/>
      <c r="B853" s="7"/>
      <c r="C853" s="3"/>
      <c r="D853" s="4"/>
      <c r="E853" s="4"/>
      <c r="F853" s="4"/>
      <c r="G853" s="4"/>
    </row>
    <row r="854" spans="1:7" ht="14.25">
      <c r="A854" s="3"/>
      <c r="B854" s="7"/>
      <c r="C854" s="3"/>
      <c r="D854" s="4"/>
      <c r="E854" s="4"/>
      <c r="F854" s="4"/>
      <c r="G854" s="4"/>
    </row>
    <row r="855" spans="1:7" ht="14.25">
      <c r="A855" s="3"/>
      <c r="B855" s="7"/>
      <c r="C855" s="3"/>
      <c r="D855" s="4"/>
      <c r="E855" s="4"/>
      <c r="F855" s="4"/>
      <c r="G855" s="4"/>
    </row>
    <row r="856" spans="1:7" ht="14.25">
      <c r="A856" s="3"/>
      <c r="B856" s="7"/>
      <c r="C856" s="3"/>
      <c r="D856" s="4"/>
      <c r="E856" s="4"/>
      <c r="F856" s="4"/>
      <c r="G856" s="4"/>
    </row>
    <row r="857" spans="1:7" ht="14.25">
      <c r="A857" s="3"/>
      <c r="B857" s="7"/>
      <c r="C857" s="3"/>
      <c r="D857" s="4"/>
      <c r="E857" s="4"/>
      <c r="F857" s="4"/>
      <c r="G857" s="4"/>
    </row>
    <row r="858" spans="1:7" ht="14.25">
      <c r="A858" s="3"/>
      <c r="B858" s="7"/>
      <c r="C858" s="3"/>
      <c r="D858" s="4"/>
      <c r="E858" s="4"/>
      <c r="F858" s="4"/>
      <c r="G858" s="4"/>
    </row>
    <row r="859" spans="1:7" ht="14.25">
      <c r="A859" s="3"/>
      <c r="B859" s="7"/>
      <c r="C859" s="3"/>
      <c r="D859" s="4"/>
      <c r="E859" s="4"/>
      <c r="F859" s="4"/>
      <c r="G859" s="4"/>
    </row>
    <row r="860" spans="1:7" ht="14.25">
      <c r="A860" s="3"/>
      <c r="B860" s="7"/>
      <c r="C860" s="3"/>
      <c r="D860" s="4"/>
      <c r="E860" s="4"/>
      <c r="F860" s="4"/>
      <c r="G860" s="4"/>
    </row>
    <row r="861" spans="1:7" ht="14.25">
      <c r="A861" s="3"/>
      <c r="B861" s="7"/>
      <c r="C861" s="3"/>
      <c r="D861" s="4"/>
      <c r="E861" s="4"/>
      <c r="F861" s="4"/>
      <c r="G861" s="4"/>
    </row>
    <row r="862" spans="1:7" ht="14.25">
      <c r="A862" s="3"/>
      <c r="B862" s="7"/>
      <c r="C862" s="3"/>
      <c r="D862" s="4"/>
      <c r="E862" s="4"/>
      <c r="F862" s="4"/>
      <c r="G862" s="4"/>
    </row>
    <row r="863" spans="1:7" ht="14.25">
      <c r="A863" s="3"/>
      <c r="B863" s="7"/>
      <c r="C863" s="3"/>
      <c r="D863" s="4"/>
      <c r="E863" s="4"/>
      <c r="F863" s="4"/>
      <c r="G863" s="4"/>
    </row>
    <row r="864" spans="1:7" ht="14.25">
      <c r="A864" s="3"/>
      <c r="B864" s="7"/>
      <c r="C864" s="3"/>
      <c r="D864" s="4"/>
      <c r="E864" s="4"/>
      <c r="F864" s="4"/>
      <c r="G864" s="4"/>
    </row>
    <row r="865" spans="1:7" ht="14.25">
      <c r="A865" s="3"/>
      <c r="B865" s="7"/>
      <c r="C865" s="3"/>
      <c r="D865" s="4"/>
      <c r="E865" s="4"/>
      <c r="F865" s="4"/>
      <c r="G865" s="4"/>
    </row>
    <row r="866" spans="1:7" ht="14.25">
      <c r="A866" s="3"/>
      <c r="B866" s="7"/>
      <c r="C866" s="3"/>
      <c r="D866" s="4"/>
      <c r="E866" s="4"/>
      <c r="F866" s="4"/>
      <c r="G866" s="4"/>
    </row>
    <row r="867" spans="1:7" ht="14.25">
      <c r="A867" s="3"/>
      <c r="B867" s="7"/>
      <c r="C867" s="3"/>
      <c r="D867" s="4"/>
      <c r="E867" s="4"/>
      <c r="F867" s="4"/>
      <c r="G867" s="4"/>
    </row>
    <row r="868" spans="1:7" ht="14.25">
      <c r="A868" s="3"/>
      <c r="B868" s="7"/>
      <c r="C868" s="3"/>
      <c r="D868" s="4"/>
      <c r="E868" s="4"/>
      <c r="F868" s="4"/>
      <c r="G868" s="4"/>
    </row>
    <row r="869" spans="1:7" ht="14.25">
      <c r="A869" s="3"/>
      <c r="B869" s="7"/>
      <c r="C869" s="3"/>
      <c r="D869" s="4"/>
      <c r="E869" s="4"/>
      <c r="F869" s="4"/>
      <c r="G869" s="4"/>
    </row>
    <row r="870" spans="1:7" ht="14.25">
      <c r="A870" s="3"/>
      <c r="B870" s="7"/>
      <c r="C870" s="3"/>
      <c r="D870" s="4"/>
      <c r="E870" s="4"/>
      <c r="F870" s="4"/>
      <c r="G870" s="4"/>
    </row>
    <row r="871" spans="1:7" ht="14.25">
      <c r="A871" s="3"/>
      <c r="B871" s="7"/>
      <c r="C871" s="3"/>
      <c r="D871" s="4"/>
      <c r="E871" s="4"/>
      <c r="F871" s="4"/>
      <c r="G871" s="4"/>
    </row>
    <row r="872" spans="1:7" ht="14.25">
      <c r="A872" s="3"/>
      <c r="B872" s="7"/>
      <c r="C872" s="3"/>
      <c r="D872" s="4"/>
      <c r="E872" s="4"/>
      <c r="F872" s="4"/>
      <c r="G872" s="4"/>
    </row>
    <row r="873" spans="1:7" ht="14.25">
      <c r="A873" s="3"/>
      <c r="B873" s="7"/>
      <c r="C873" s="3"/>
      <c r="D873" s="4"/>
      <c r="E873" s="4"/>
      <c r="F873" s="4"/>
      <c r="G873" s="4"/>
    </row>
    <row r="874" spans="1:7" ht="14.25">
      <c r="A874" s="3"/>
      <c r="B874" s="7"/>
      <c r="C874" s="3"/>
      <c r="D874" s="4"/>
      <c r="E874" s="4"/>
      <c r="F874" s="4"/>
      <c r="G874" s="4"/>
    </row>
    <row r="875" spans="1:7" ht="14.25">
      <c r="A875" s="3"/>
      <c r="B875" s="7"/>
      <c r="C875" s="3"/>
      <c r="D875" s="4"/>
      <c r="E875" s="4"/>
      <c r="F875" s="4"/>
      <c r="G875" s="4"/>
    </row>
    <row r="876" spans="1:7" ht="14.25">
      <c r="A876" s="3"/>
      <c r="B876" s="7"/>
      <c r="C876" s="3"/>
      <c r="D876" s="4"/>
      <c r="E876" s="4"/>
      <c r="F876" s="4"/>
      <c r="G876" s="4"/>
    </row>
    <row r="877" spans="1:7" ht="14.25">
      <c r="A877" s="3"/>
      <c r="B877" s="7"/>
      <c r="C877" s="3"/>
      <c r="D877" s="4"/>
      <c r="E877" s="4"/>
      <c r="F877" s="4"/>
      <c r="G877" s="4"/>
    </row>
    <row r="878" spans="1:7" ht="14.25">
      <c r="A878" s="3"/>
      <c r="B878" s="7"/>
      <c r="C878" s="3"/>
      <c r="D878" s="4"/>
      <c r="E878" s="4"/>
      <c r="F878" s="4"/>
      <c r="G878" s="4"/>
    </row>
    <row r="879" spans="1:7" ht="14.25">
      <c r="A879" s="3"/>
      <c r="B879" s="7"/>
      <c r="C879" s="3"/>
      <c r="D879" s="4"/>
      <c r="E879" s="4"/>
      <c r="F879" s="4"/>
      <c r="G879" s="4"/>
    </row>
    <row r="880" spans="1:7" ht="14.25">
      <c r="A880" s="3"/>
      <c r="B880" s="7"/>
      <c r="C880" s="3"/>
      <c r="D880" s="4"/>
      <c r="E880" s="4"/>
      <c r="F880" s="4"/>
      <c r="G880" s="4"/>
    </row>
    <row r="881" spans="1:7" ht="14.25">
      <c r="A881" s="3"/>
      <c r="B881" s="7"/>
      <c r="C881" s="3"/>
      <c r="D881" s="4"/>
      <c r="E881" s="4"/>
      <c r="F881" s="4"/>
      <c r="G881" s="4"/>
    </row>
    <row r="882" spans="1:7" ht="14.25">
      <c r="A882" s="3"/>
      <c r="B882" s="7"/>
      <c r="C882" s="3"/>
      <c r="D882" s="4"/>
      <c r="E882" s="4"/>
      <c r="F882" s="4"/>
      <c r="G882" s="4"/>
    </row>
    <row r="883" spans="1:7" ht="14.25">
      <c r="A883" s="3"/>
      <c r="B883" s="7"/>
      <c r="C883" s="3"/>
      <c r="D883" s="4"/>
      <c r="E883" s="4"/>
      <c r="F883" s="4"/>
      <c r="G883" s="4"/>
    </row>
    <row r="884" spans="1:7" ht="14.25">
      <c r="A884" s="3"/>
      <c r="B884" s="7"/>
      <c r="C884" s="3"/>
      <c r="D884" s="4"/>
      <c r="E884" s="4"/>
      <c r="F884" s="4"/>
      <c r="G884" s="4"/>
    </row>
    <row r="885" spans="1:7" ht="14.25">
      <c r="A885" s="3"/>
      <c r="B885" s="7"/>
      <c r="C885" s="3"/>
      <c r="D885" s="4"/>
      <c r="E885" s="4"/>
      <c r="F885" s="4"/>
      <c r="G885" s="4"/>
    </row>
    <row r="886" spans="1:7" ht="14.25">
      <c r="A886" s="3"/>
      <c r="B886" s="7"/>
      <c r="C886" s="3"/>
      <c r="D886" s="4"/>
      <c r="E886" s="4"/>
      <c r="F886" s="4"/>
      <c r="G886" s="4"/>
    </row>
    <row r="887" spans="1:7" ht="14.25">
      <c r="A887" s="3"/>
      <c r="B887" s="7"/>
      <c r="C887" s="3"/>
      <c r="D887" s="4"/>
      <c r="E887" s="4"/>
      <c r="F887" s="4"/>
      <c r="G887" s="4"/>
    </row>
    <row r="888" spans="1:7" ht="14.25">
      <c r="A888" s="3"/>
      <c r="B888" s="7"/>
      <c r="C888" s="3"/>
      <c r="D888" s="4"/>
      <c r="E888" s="4"/>
      <c r="F888" s="4"/>
      <c r="G888" s="4"/>
    </row>
    <row r="889" spans="1:7" ht="14.25">
      <c r="A889" s="3"/>
      <c r="B889" s="7"/>
      <c r="C889" s="3"/>
      <c r="D889" s="4"/>
      <c r="E889" s="4"/>
      <c r="F889" s="4"/>
      <c r="G889" s="4"/>
    </row>
    <row r="890" spans="1:7" ht="14.25">
      <c r="A890" s="3"/>
      <c r="B890" s="7"/>
      <c r="C890" s="3"/>
      <c r="D890" s="4"/>
      <c r="E890" s="4"/>
      <c r="F890" s="4"/>
      <c r="G890" s="4"/>
    </row>
    <row r="891" spans="1:7" ht="14.25">
      <c r="A891" s="3"/>
      <c r="B891" s="7"/>
      <c r="C891" s="3"/>
      <c r="D891" s="4"/>
      <c r="E891" s="4"/>
      <c r="F891" s="4"/>
      <c r="G891" s="4"/>
    </row>
    <row r="892" spans="1:7" ht="14.25">
      <c r="A892" s="3"/>
      <c r="B892" s="7"/>
      <c r="C892" s="3"/>
      <c r="D892" s="4"/>
      <c r="E892" s="4"/>
      <c r="F892" s="4"/>
      <c r="G892" s="4"/>
    </row>
    <row r="893" spans="1:7" ht="14.25">
      <c r="A893" s="3"/>
      <c r="B893" s="7"/>
      <c r="C893" s="3"/>
      <c r="D893" s="4"/>
      <c r="E893" s="4"/>
      <c r="F893" s="4"/>
      <c r="G893" s="4"/>
    </row>
    <row r="894" spans="1:7" ht="14.25">
      <c r="A894" s="3"/>
      <c r="B894" s="7"/>
      <c r="C894" s="3"/>
      <c r="D894" s="4"/>
      <c r="E894" s="4"/>
      <c r="F894" s="4"/>
      <c r="G894" s="4"/>
    </row>
    <row r="895" spans="1:7" ht="14.25">
      <c r="A895" s="3"/>
      <c r="B895" s="7"/>
      <c r="C895" s="3"/>
      <c r="D895" s="4"/>
      <c r="E895" s="4"/>
      <c r="F895" s="4"/>
      <c r="G895" s="4"/>
    </row>
    <row r="896" spans="1:7" ht="14.25">
      <c r="A896" s="3"/>
      <c r="B896" s="7"/>
      <c r="C896" s="3"/>
      <c r="D896" s="4"/>
      <c r="E896" s="4"/>
      <c r="F896" s="4"/>
      <c r="G896" s="4"/>
    </row>
    <row r="897" spans="1:7" ht="14.25">
      <c r="A897" s="3"/>
      <c r="B897" s="7"/>
      <c r="C897" s="3"/>
      <c r="D897" s="4"/>
      <c r="E897" s="4"/>
      <c r="F897" s="4"/>
      <c r="G897" s="4"/>
    </row>
    <row r="898" spans="1:7" ht="14.25">
      <c r="A898" s="3"/>
      <c r="B898" s="7"/>
      <c r="C898" s="3"/>
      <c r="D898" s="4"/>
      <c r="E898" s="4"/>
      <c r="F898" s="4"/>
      <c r="G898" s="4"/>
    </row>
    <row r="899" spans="1:7" ht="14.25">
      <c r="A899" s="3"/>
      <c r="B899" s="7"/>
      <c r="C899" s="3"/>
      <c r="D899" s="4"/>
      <c r="E899" s="4"/>
      <c r="F899" s="4"/>
      <c r="G899" s="4"/>
    </row>
    <row r="900" spans="1:7" ht="14.25">
      <c r="A900" s="3"/>
      <c r="B900" s="7"/>
      <c r="C900" s="3"/>
      <c r="D900" s="4"/>
      <c r="E900" s="4"/>
      <c r="F900" s="4"/>
      <c r="G900" s="4"/>
    </row>
    <row r="901" spans="1:7" ht="14.25">
      <c r="A901" s="3"/>
      <c r="B901" s="7"/>
      <c r="C901" s="3"/>
      <c r="D901" s="4"/>
      <c r="E901" s="4"/>
      <c r="F901" s="4"/>
      <c r="G901" s="4"/>
    </row>
    <row r="902" spans="1:7" ht="14.25">
      <c r="A902" s="3"/>
      <c r="B902" s="7"/>
      <c r="C902" s="3"/>
      <c r="D902" s="4"/>
      <c r="E902" s="4"/>
      <c r="F902" s="4"/>
      <c r="G902" s="4"/>
    </row>
    <row r="903" spans="1:7" ht="14.25">
      <c r="A903" s="3"/>
      <c r="B903" s="7"/>
      <c r="C903" s="3"/>
      <c r="D903" s="4"/>
      <c r="E903" s="4"/>
      <c r="F903" s="4"/>
      <c r="G903" s="4"/>
    </row>
    <row r="904" spans="1:7" ht="14.25">
      <c r="A904" s="3"/>
      <c r="B904" s="7"/>
      <c r="C904" s="3"/>
      <c r="D904" s="4"/>
      <c r="E904" s="4"/>
      <c r="F904" s="4"/>
      <c r="G904" s="4"/>
    </row>
    <row r="905" spans="1:7" ht="14.25">
      <c r="A905" s="3"/>
      <c r="B905" s="7"/>
      <c r="C905" s="3"/>
      <c r="D905" s="4"/>
      <c r="E905" s="4"/>
      <c r="F905" s="4"/>
      <c r="G905" s="4"/>
    </row>
    <row r="906" spans="1:7" ht="14.25">
      <c r="A906" s="3"/>
      <c r="B906" s="7"/>
      <c r="C906" s="3"/>
      <c r="D906" s="4"/>
      <c r="E906" s="4"/>
      <c r="F906" s="4"/>
      <c r="G906" s="4"/>
    </row>
    <row r="907" spans="1:7" ht="14.25">
      <c r="A907" s="3"/>
      <c r="B907" s="7"/>
      <c r="C907" s="3"/>
      <c r="D907" s="4"/>
      <c r="E907" s="4"/>
      <c r="F907" s="4"/>
      <c r="G907" s="4"/>
    </row>
    <row r="908" spans="1:7" ht="14.25">
      <c r="A908" s="3"/>
      <c r="B908" s="7"/>
      <c r="C908" s="3"/>
      <c r="D908" s="4"/>
      <c r="E908" s="4"/>
      <c r="F908" s="4"/>
      <c r="G908" s="4"/>
    </row>
    <row r="909" spans="1:7" ht="14.25">
      <c r="A909" s="3"/>
      <c r="B909" s="7"/>
      <c r="C909" s="3"/>
      <c r="D909" s="4"/>
      <c r="E909" s="4"/>
      <c r="F909" s="4"/>
      <c r="G909" s="4"/>
    </row>
    <row r="910" spans="1:7" ht="14.25">
      <c r="A910" s="3"/>
      <c r="B910" s="7"/>
      <c r="C910" s="3"/>
      <c r="D910" s="4"/>
      <c r="E910" s="4"/>
      <c r="F910" s="4"/>
      <c r="G910" s="4"/>
    </row>
    <row r="911" spans="1:7" ht="14.25">
      <c r="A911" s="3"/>
      <c r="B911" s="7"/>
      <c r="C911" s="3"/>
      <c r="D911" s="4"/>
      <c r="E911" s="4"/>
      <c r="F911" s="4"/>
      <c r="G911" s="4"/>
    </row>
    <row r="912" spans="1:7" ht="14.25">
      <c r="A912" s="3"/>
      <c r="B912" s="7"/>
      <c r="C912" s="3"/>
      <c r="D912" s="4"/>
      <c r="E912" s="4"/>
      <c r="F912" s="4"/>
      <c r="G912" s="4"/>
    </row>
    <row r="913" spans="1:7" ht="14.25">
      <c r="A913" s="3"/>
      <c r="B913" s="7"/>
      <c r="C913" s="3"/>
      <c r="D913" s="4"/>
      <c r="E913" s="4"/>
      <c r="F913" s="4"/>
      <c r="G913" s="4"/>
    </row>
    <row r="914" spans="1:7" ht="14.25">
      <c r="A914" s="3"/>
      <c r="B914" s="7"/>
      <c r="C914" s="3"/>
      <c r="D914" s="4"/>
      <c r="E914" s="4"/>
      <c r="F914" s="4"/>
      <c r="G914" s="4"/>
    </row>
    <row r="915" spans="1:7" ht="14.25">
      <c r="A915" s="3"/>
      <c r="B915" s="7"/>
      <c r="C915" s="3"/>
      <c r="D915" s="4"/>
      <c r="E915" s="4"/>
      <c r="F915" s="4"/>
      <c r="G915" s="4"/>
    </row>
    <row r="916" spans="1:7" ht="14.25">
      <c r="A916" s="3"/>
      <c r="B916" s="7"/>
      <c r="C916" s="3"/>
      <c r="D916" s="4"/>
      <c r="E916" s="4"/>
      <c r="F916" s="4"/>
      <c r="G916" s="4"/>
    </row>
    <row r="917" spans="1:7" ht="14.25">
      <c r="A917" s="3"/>
      <c r="B917" s="7"/>
      <c r="C917" s="3"/>
      <c r="D917" s="4"/>
      <c r="E917" s="4"/>
      <c r="F917" s="4"/>
      <c r="G917" s="4"/>
    </row>
    <row r="918" spans="1:7" ht="14.25">
      <c r="A918" s="3"/>
      <c r="B918" s="7"/>
      <c r="C918" s="3"/>
      <c r="D918" s="4"/>
      <c r="E918" s="4"/>
      <c r="F918" s="4"/>
      <c r="G918" s="4"/>
    </row>
    <row r="919" spans="1:7" ht="14.25">
      <c r="A919" s="3"/>
      <c r="B919" s="7"/>
      <c r="C919" s="3"/>
      <c r="D919" s="4"/>
      <c r="E919" s="4"/>
      <c r="F919" s="4"/>
      <c r="G919" s="4"/>
    </row>
    <row r="920" spans="1:7" ht="14.25">
      <c r="A920" s="3"/>
      <c r="B920" s="7"/>
      <c r="C920" s="3"/>
      <c r="D920" s="4"/>
      <c r="E920" s="4"/>
      <c r="F920" s="4"/>
      <c r="G920" s="4"/>
    </row>
    <row r="921" spans="1:7" ht="14.25">
      <c r="A921" s="3"/>
      <c r="B921" s="7"/>
      <c r="C921" s="3"/>
      <c r="D921" s="4"/>
      <c r="E921" s="4"/>
      <c r="F921" s="4"/>
      <c r="G921" s="4"/>
    </row>
    <row r="922" spans="1:7" ht="14.25">
      <c r="A922" s="3"/>
      <c r="B922" s="7"/>
      <c r="C922" s="3"/>
      <c r="D922" s="4"/>
      <c r="E922" s="4"/>
      <c r="F922" s="4"/>
      <c r="G922" s="4"/>
    </row>
    <row r="923" spans="1:7" ht="14.25">
      <c r="A923" s="3"/>
      <c r="B923" s="7"/>
      <c r="C923" s="3"/>
      <c r="D923" s="4"/>
      <c r="E923" s="4"/>
      <c r="F923" s="4"/>
      <c r="G923" s="4"/>
    </row>
    <row r="924" spans="1:7" ht="14.25">
      <c r="A924" s="3"/>
      <c r="B924" s="7"/>
      <c r="C924" s="3"/>
      <c r="D924" s="4"/>
      <c r="E924" s="4"/>
      <c r="F924" s="4"/>
      <c r="G924" s="4"/>
    </row>
    <row r="925" spans="1:7" ht="14.25">
      <c r="A925" s="3"/>
      <c r="B925" s="7"/>
      <c r="C925" s="3"/>
      <c r="D925" s="4"/>
      <c r="E925" s="4"/>
      <c r="F925" s="4"/>
      <c r="G925" s="4"/>
    </row>
    <row r="926" spans="1:7" ht="14.25">
      <c r="A926" s="3"/>
      <c r="B926" s="7"/>
      <c r="C926" s="3"/>
      <c r="D926" s="4"/>
      <c r="E926" s="4"/>
      <c r="F926" s="4"/>
      <c r="G926" s="4"/>
    </row>
    <row r="927" spans="1:7" ht="14.25">
      <c r="A927" s="3"/>
      <c r="B927" s="7"/>
      <c r="C927" s="3"/>
      <c r="D927" s="4"/>
      <c r="E927" s="4"/>
      <c r="F927" s="4"/>
      <c r="G927" s="4"/>
    </row>
    <row r="928" spans="1:7" ht="14.25">
      <c r="A928" s="3"/>
      <c r="B928" s="7"/>
      <c r="C928" s="3"/>
      <c r="D928" s="4"/>
      <c r="E928" s="4"/>
      <c r="F928" s="4"/>
      <c r="G928" s="4"/>
    </row>
    <row r="929" spans="1:7" ht="14.25">
      <c r="A929" s="3"/>
      <c r="B929" s="7"/>
      <c r="C929" s="3"/>
      <c r="D929" s="4"/>
      <c r="E929" s="4"/>
      <c r="F929" s="4"/>
      <c r="G929" s="4"/>
    </row>
    <row r="930" spans="1:7" ht="14.25">
      <c r="A930" s="3"/>
      <c r="B930" s="7"/>
      <c r="C930" s="3"/>
      <c r="D930" s="4"/>
      <c r="E930" s="4"/>
      <c r="F930" s="4"/>
      <c r="G930" s="4"/>
    </row>
    <row r="931" spans="1:7" ht="14.25">
      <c r="A931" s="3"/>
      <c r="B931" s="7"/>
      <c r="C931" s="3"/>
      <c r="D931" s="4"/>
      <c r="E931" s="4"/>
      <c r="F931" s="4"/>
      <c r="G931" s="4"/>
    </row>
    <row r="932" spans="1:7" ht="14.25">
      <c r="A932" s="3"/>
      <c r="B932" s="7"/>
      <c r="C932" s="3"/>
      <c r="D932" s="4"/>
      <c r="E932" s="4"/>
      <c r="F932" s="4"/>
      <c r="G932" s="4"/>
    </row>
    <row r="933" spans="1:7" ht="14.25">
      <c r="A933" s="3"/>
      <c r="B933" s="7"/>
      <c r="C933" s="3"/>
      <c r="D933" s="4"/>
      <c r="E933" s="4"/>
      <c r="F933" s="4"/>
      <c r="G933" s="4"/>
    </row>
    <row r="934" spans="1:7" ht="14.25">
      <c r="A934" s="3"/>
      <c r="B934" s="7"/>
      <c r="C934" s="3"/>
      <c r="D934" s="4"/>
      <c r="E934" s="4"/>
      <c r="F934" s="4"/>
      <c r="G934" s="4"/>
    </row>
    <row r="935" spans="1:7" ht="14.25">
      <c r="A935" s="3"/>
      <c r="B935" s="7"/>
      <c r="C935" s="3"/>
      <c r="D935" s="4"/>
      <c r="E935" s="4"/>
      <c r="F935" s="4"/>
      <c r="G935" s="4"/>
    </row>
    <row r="936" spans="1:7" ht="14.25">
      <c r="A936" s="3"/>
      <c r="B936" s="7"/>
      <c r="C936" s="3"/>
      <c r="D936" s="4"/>
      <c r="E936" s="4"/>
      <c r="F936" s="4"/>
      <c r="G936" s="4"/>
    </row>
    <row r="937" spans="1:7" ht="14.25">
      <c r="A937" s="3"/>
      <c r="B937" s="7"/>
      <c r="C937" s="3"/>
      <c r="D937" s="4"/>
      <c r="E937" s="4"/>
      <c r="F937" s="4"/>
      <c r="G937" s="4"/>
    </row>
    <row r="938" spans="1:7" ht="14.25">
      <c r="A938" s="3"/>
      <c r="B938" s="7"/>
      <c r="C938" s="3"/>
      <c r="D938" s="4"/>
      <c r="E938" s="4"/>
      <c r="F938" s="4"/>
      <c r="G938" s="4"/>
    </row>
    <row r="939" spans="1:7" ht="14.25">
      <c r="A939" s="3"/>
      <c r="B939" s="7"/>
      <c r="C939" s="3"/>
      <c r="D939" s="4"/>
      <c r="E939" s="4"/>
      <c r="F939" s="4"/>
      <c r="G939" s="4"/>
    </row>
    <row r="940" spans="1:7" ht="14.25">
      <c r="A940" s="3"/>
      <c r="B940" s="7"/>
      <c r="C940" s="3"/>
      <c r="D940" s="4"/>
      <c r="E940" s="4"/>
      <c r="F940" s="4"/>
      <c r="G940" s="4"/>
    </row>
    <row r="941" spans="1:7" ht="14.25">
      <c r="A941" s="3"/>
      <c r="B941" s="7"/>
      <c r="C941" s="3"/>
      <c r="D941" s="4"/>
      <c r="E941" s="4"/>
      <c r="F941" s="4"/>
      <c r="G941" s="4"/>
    </row>
    <row r="942" spans="1:7" ht="14.25">
      <c r="A942" s="3"/>
      <c r="B942" s="7"/>
      <c r="C942" s="3"/>
      <c r="D942" s="4"/>
      <c r="E942" s="4"/>
      <c r="F942" s="4"/>
      <c r="G942" s="4"/>
    </row>
    <row r="943" spans="1:7" ht="14.25">
      <c r="A943" s="3"/>
      <c r="B943" s="7"/>
      <c r="C943" s="3"/>
      <c r="D943" s="4"/>
      <c r="E943" s="4"/>
      <c r="F943" s="4"/>
      <c r="G943" s="4"/>
    </row>
    <row r="944" spans="1:7" ht="14.25">
      <c r="A944" s="3"/>
      <c r="B944" s="7"/>
      <c r="C944" s="3"/>
      <c r="D944" s="4"/>
      <c r="E944" s="4"/>
      <c r="F944" s="4"/>
      <c r="G944" s="4"/>
    </row>
    <row r="945" spans="1:7" ht="14.25">
      <c r="A945" s="3"/>
      <c r="B945" s="7"/>
      <c r="C945" s="3"/>
      <c r="D945" s="4"/>
      <c r="E945" s="4"/>
      <c r="F945" s="4"/>
      <c r="G945" s="4"/>
    </row>
    <row r="946" spans="1:7" ht="14.25">
      <c r="A946" s="3"/>
      <c r="B946" s="7"/>
      <c r="C946" s="3"/>
      <c r="D946" s="4"/>
      <c r="E946" s="4"/>
      <c r="F946" s="4"/>
      <c r="G946" s="4"/>
    </row>
    <row r="947" spans="1:7" ht="14.25">
      <c r="A947" s="3"/>
      <c r="B947" s="7"/>
      <c r="C947" s="3"/>
      <c r="D947" s="4"/>
      <c r="E947" s="4"/>
      <c r="F947" s="4"/>
      <c r="G947" s="4"/>
    </row>
    <row r="948" ht="14.25">
      <c r="B948" s="7"/>
    </row>
    <row r="949" spans="1:2" ht="14.25">
      <c r="A949" s="3"/>
      <c r="B949" s="7"/>
    </row>
    <row r="950" ht="14.25">
      <c r="B950" s="7"/>
    </row>
    <row r="951" ht="14.25">
      <c r="B951" s="7"/>
    </row>
    <row r="952" ht="14.25">
      <c r="B952" s="7"/>
    </row>
    <row r="953" ht="14.25">
      <c r="B953" s="7"/>
    </row>
    <row r="954" ht="14.25">
      <c r="B954" s="7"/>
    </row>
    <row r="955" ht="14.25">
      <c r="B955" s="7"/>
    </row>
    <row r="956" ht="14.25">
      <c r="B956" s="7"/>
    </row>
    <row r="957" ht="14.25">
      <c r="B957" s="7"/>
    </row>
    <row r="958" ht="14.25">
      <c r="B958" s="7"/>
    </row>
    <row r="959" ht="14.25">
      <c r="B959" s="7"/>
    </row>
    <row r="960" ht="14.25">
      <c r="B960" s="7"/>
    </row>
    <row r="961" ht="14.25">
      <c r="B961" s="7"/>
    </row>
    <row r="962" ht="14.25">
      <c r="B962" s="7"/>
    </row>
    <row r="963" ht="14.25">
      <c r="B963" s="7"/>
    </row>
    <row r="964" ht="14.25">
      <c r="B964" s="7"/>
    </row>
    <row r="965" ht="14.25">
      <c r="B965" s="7"/>
    </row>
    <row r="966" ht="14.25">
      <c r="B966" s="7"/>
    </row>
    <row r="967" ht="14.25">
      <c r="B967" s="7"/>
    </row>
    <row r="968" ht="14.25">
      <c r="B968" s="7"/>
    </row>
    <row r="969" ht="14.25">
      <c r="B969" s="7"/>
    </row>
    <row r="970" ht="14.25">
      <c r="B970" s="7"/>
    </row>
    <row r="971" ht="14.25">
      <c r="B971" s="7"/>
    </row>
    <row r="972" ht="14.25">
      <c r="B972" s="7"/>
    </row>
    <row r="973" ht="14.25">
      <c r="B973" s="7"/>
    </row>
    <row r="974" ht="14.25">
      <c r="B974" s="7"/>
    </row>
    <row r="975" ht="14.25">
      <c r="B975" s="7"/>
    </row>
    <row r="976" ht="14.25">
      <c r="B976" s="7"/>
    </row>
    <row r="977" ht="14.25">
      <c r="B977" s="7"/>
    </row>
    <row r="978" ht="14.25">
      <c r="B978" s="7"/>
    </row>
    <row r="979" ht="14.25">
      <c r="B979" s="7"/>
    </row>
    <row r="980" ht="14.25">
      <c r="B980" s="7"/>
    </row>
    <row r="981" ht="14.25">
      <c r="B981" s="7"/>
    </row>
    <row r="982" ht="14.25">
      <c r="B982" s="7"/>
    </row>
    <row r="983" ht="14.25">
      <c r="B983" s="7"/>
    </row>
    <row r="984" ht="14.25">
      <c r="B984" s="7"/>
    </row>
    <row r="985" ht="14.25">
      <c r="B985" s="7"/>
    </row>
    <row r="986" ht="14.25">
      <c r="B986" s="7"/>
    </row>
    <row r="987" ht="14.25">
      <c r="B987" s="7"/>
    </row>
    <row r="988" ht="14.25">
      <c r="B988" s="7"/>
    </row>
    <row r="989" ht="14.25">
      <c r="B989" s="7"/>
    </row>
    <row r="990" ht="14.25">
      <c r="B990" s="7"/>
    </row>
    <row r="991" ht="14.25">
      <c r="B991" s="7"/>
    </row>
    <row r="992" ht="14.25">
      <c r="B992" s="7"/>
    </row>
    <row r="993" ht="14.25">
      <c r="B993" s="7"/>
    </row>
    <row r="994" ht="14.25">
      <c r="B994" s="7"/>
    </row>
    <row r="995" ht="14.25">
      <c r="B995" s="7"/>
    </row>
    <row r="996" ht="14.25">
      <c r="B996" s="7"/>
    </row>
    <row r="997" ht="14.25">
      <c r="B997" s="7"/>
    </row>
    <row r="998" ht="14.25">
      <c r="B998" s="7"/>
    </row>
    <row r="999" ht="14.25">
      <c r="B999" s="7"/>
    </row>
    <row r="1000" ht="14.25">
      <c r="B1000" s="7"/>
    </row>
    <row r="1001" ht="14.25">
      <c r="B1001" s="7"/>
    </row>
    <row r="1002" ht="14.25">
      <c r="B1002" s="7"/>
    </row>
    <row r="1003" ht="14.25">
      <c r="B1003" s="7"/>
    </row>
    <row r="1004" ht="14.25">
      <c r="B1004" s="7"/>
    </row>
    <row r="1005" ht="14.25">
      <c r="B1005" s="7"/>
    </row>
    <row r="1006" ht="14.25">
      <c r="B1006" s="7"/>
    </row>
    <row r="1007" ht="14.25">
      <c r="B1007" s="7"/>
    </row>
    <row r="1008" ht="14.25">
      <c r="B1008" s="7"/>
    </row>
    <row r="1009" ht="14.25">
      <c r="B1009" s="7"/>
    </row>
    <row r="1010" ht="14.25">
      <c r="B1010" s="7"/>
    </row>
    <row r="1011" ht="14.25">
      <c r="B1011" s="7"/>
    </row>
    <row r="1012" ht="14.25">
      <c r="B1012" s="7"/>
    </row>
    <row r="1013" ht="14.25">
      <c r="B1013" s="7"/>
    </row>
    <row r="1014" ht="14.25">
      <c r="B1014" s="7"/>
    </row>
    <row r="1015" ht="14.25">
      <c r="B1015" s="7"/>
    </row>
    <row r="1016" ht="14.25">
      <c r="B1016" s="7"/>
    </row>
    <row r="1017" ht="14.25">
      <c r="B1017" s="7"/>
    </row>
    <row r="1018" ht="14.25">
      <c r="B1018" s="7"/>
    </row>
    <row r="1019" ht="14.25">
      <c r="B1019" s="7"/>
    </row>
    <row r="1020" ht="14.25">
      <c r="B1020" s="7"/>
    </row>
    <row r="1021" ht="14.25">
      <c r="B1021" s="7"/>
    </row>
    <row r="1022" ht="14.25">
      <c r="B1022" s="7"/>
    </row>
    <row r="1023" ht="14.25">
      <c r="B1023" s="7"/>
    </row>
    <row r="1024" ht="14.25">
      <c r="B1024" s="7"/>
    </row>
    <row r="1025" ht="14.25">
      <c r="B1025" s="7"/>
    </row>
    <row r="1026" ht="14.25">
      <c r="B1026" s="7"/>
    </row>
    <row r="1027" ht="14.25">
      <c r="B1027" s="7"/>
    </row>
    <row r="1028" ht="14.25">
      <c r="B1028" s="7"/>
    </row>
    <row r="1029" ht="14.25">
      <c r="B1029" s="7"/>
    </row>
    <row r="1030" ht="14.25">
      <c r="B1030" s="7"/>
    </row>
    <row r="1031" ht="14.25">
      <c r="B1031" s="7"/>
    </row>
    <row r="1032" ht="14.25">
      <c r="B1032" s="7"/>
    </row>
    <row r="1033" ht="14.25">
      <c r="B1033" s="7"/>
    </row>
    <row r="1034" ht="14.25">
      <c r="B1034" s="7"/>
    </row>
    <row r="1035" ht="14.25">
      <c r="B1035" s="7"/>
    </row>
    <row r="1036" ht="14.25">
      <c r="B1036" s="7"/>
    </row>
    <row r="1037" ht="14.25">
      <c r="B1037" s="7"/>
    </row>
    <row r="1038" ht="14.25">
      <c r="B1038" s="7"/>
    </row>
    <row r="1039" ht="14.25">
      <c r="B1039" s="7"/>
    </row>
    <row r="1040" ht="14.25">
      <c r="B1040" s="7"/>
    </row>
    <row r="1041" ht="14.25">
      <c r="B1041" s="7"/>
    </row>
    <row r="1042" ht="14.25">
      <c r="B1042" s="7"/>
    </row>
    <row r="1043" ht="14.25">
      <c r="B1043" s="7"/>
    </row>
    <row r="1044" ht="14.25">
      <c r="B1044" s="7"/>
    </row>
    <row r="1045" ht="14.25">
      <c r="B1045" s="7"/>
    </row>
    <row r="1046" ht="14.25">
      <c r="B1046" s="7"/>
    </row>
    <row r="1047" ht="14.25">
      <c r="B1047" s="7"/>
    </row>
    <row r="1048" ht="14.25">
      <c r="B1048" s="7"/>
    </row>
    <row r="1049" ht="14.25">
      <c r="B1049" s="7"/>
    </row>
    <row r="1050" ht="14.25">
      <c r="B1050" s="7"/>
    </row>
    <row r="1051" ht="14.25">
      <c r="B1051" s="7"/>
    </row>
    <row r="1052" ht="14.25">
      <c r="B1052" s="7"/>
    </row>
    <row r="1053" ht="14.25">
      <c r="B1053" s="7"/>
    </row>
    <row r="1054" ht="14.25">
      <c r="B1054" s="7"/>
    </row>
    <row r="1055" ht="14.25">
      <c r="B1055" s="7"/>
    </row>
    <row r="1056" ht="14.25">
      <c r="B1056" s="7"/>
    </row>
    <row r="1057" ht="14.25">
      <c r="B1057" s="7"/>
    </row>
    <row r="1058" ht="14.25">
      <c r="B1058" s="7"/>
    </row>
    <row r="1059" ht="14.25">
      <c r="B1059" s="7"/>
    </row>
    <row r="1060" ht="14.25">
      <c r="B1060" s="7"/>
    </row>
    <row r="1061" ht="14.25">
      <c r="B1061" s="7"/>
    </row>
    <row r="1062" ht="14.25">
      <c r="B1062" s="7"/>
    </row>
    <row r="1063" ht="14.25">
      <c r="B1063" s="7"/>
    </row>
    <row r="1064" ht="14.25">
      <c r="B1064" s="7"/>
    </row>
    <row r="1065" ht="14.25">
      <c r="B1065" s="7"/>
    </row>
    <row r="1066" ht="14.25">
      <c r="B1066" s="7"/>
    </row>
    <row r="1067" ht="14.25">
      <c r="B1067" s="7"/>
    </row>
    <row r="1068" ht="14.25">
      <c r="B1068" s="7"/>
    </row>
    <row r="1069" ht="14.25">
      <c r="B1069" s="7"/>
    </row>
    <row r="1070" ht="14.25">
      <c r="B1070" s="7"/>
    </row>
    <row r="1071" ht="14.25">
      <c r="B1071" s="7"/>
    </row>
    <row r="1072" ht="14.25">
      <c r="B1072" s="7"/>
    </row>
    <row r="1073" ht="14.25">
      <c r="B1073" s="7"/>
    </row>
    <row r="1074" ht="14.25">
      <c r="B1074" s="7"/>
    </row>
    <row r="1075" ht="14.25">
      <c r="B1075" s="7"/>
    </row>
    <row r="1076" ht="14.25">
      <c r="B1076" s="7"/>
    </row>
    <row r="1077" ht="14.25">
      <c r="B1077" s="7"/>
    </row>
    <row r="1078" ht="14.25">
      <c r="B1078" s="7"/>
    </row>
    <row r="1079" ht="14.25">
      <c r="B1079" s="7"/>
    </row>
    <row r="1080" ht="14.25">
      <c r="B1080" s="7"/>
    </row>
    <row r="1081" ht="14.25">
      <c r="B1081" s="7"/>
    </row>
    <row r="1082" ht="14.25">
      <c r="B1082" s="7"/>
    </row>
    <row r="1083" ht="14.25">
      <c r="B1083" s="7"/>
    </row>
    <row r="1084" ht="14.25">
      <c r="B1084" s="7"/>
    </row>
    <row r="1085" ht="14.25">
      <c r="B1085" s="7"/>
    </row>
    <row r="1086" ht="14.25">
      <c r="B1086" s="7"/>
    </row>
    <row r="1087" ht="14.25">
      <c r="B1087" s="7"/>
    </row>
    <row r="1088" ht="14.25">
      <c r="B1088" s="7"/>
    </row>
    <row r="1089" ht="14.25">
      <c r="B1089" s="7"/>
    </row>
    <row r="1090" ht="14.25">
      <c r="B1090" s="7"/>
    </row>
    <row r="1091" ht="14.25">
      <c r="B1091" s="7"/>
    </row>
    <row r="1092" ht="14.25">
      <c r="B1092" s="7"/>
    </row>
    <row r="1093" ht="14.25">
      <c r="B1093" s="7"/>
    </row>
    <row r="1094" ht="14.25">
      <c r="B1094" s="7"/>
    </row>
    <row r="1095" ht="14.25">
      <c r="B1095" s="7"/>
    </row>
    <row r="1096" ht="14.25">
      <c r="B1096" s="7"/>
    </row>
    <row r="1097" ht="14.25">
      <c r="B1097" s="7"/>
    </row>
    <row r="1098" ht="14.25">
      <c r="B1098" s="7"/>
    </row>
    <row r="1099" ht="14.25">
      <c r="B1099" s="7"/>
    </row>
    <row r="1100" ht="14.25">
      <c r="B1100" s="7"/>
    </row>
    <row r="1101" ht="14.25">
      <c r="B1101" s="7"/>
    </row>
    <row r="1102" ht="14.25">
      <c r="B1102" s="7"/>
    </row>
    <row r="1103" ht="14.25">
      <c r="B1103" s="7"/>
    </row>
    <row r="1104" ht="14.25">
      <c r="B1104" s="7"/>
    </row>
    <row r="1105" ht="14.25">
      <c r="B1105" s="7"/>
    </row>
    <row r="1106" ht="14.25">
      <c r="B1106" s="7"/>
    </row>
    <row r="1107" ht="14.25">
      <c r="B1107" s="7"/>
    </row>
    <row r="1108" ht="14.25">
      <c r="B1108" s="7"/>
    </row>
    <row r="1109" ht="14.25">
      <c r="B1109" s="7"/>
    </row>
    <row r="1110" ht="14.25">
      <c r="B1110" s="7"/>
    </row>
    <row r="1111" ht="14.25">
      <c r="B1111" s="7"/>
    </row>
    <row r="1112" ht="14.25">
      <c r="B1112" s="7"/>
    </row>
    <row r="1113" ht="14.25">
      <c r="B1113" s="7"/>
    </row>
    <row r="1114" ht="14.25">
      <c r="B1114" s="7"/>
    </row>
    <row r="1115" ht="14.25">
      <c r="B1115" s="7"/>
    </row>
    <row r="1116" ht="14.25">
      <c r="B1116" s="7"/>
    </row>
    <row r="1117" ht="14.25">
      <c r="B1117" s="7"/>
    </row>
    <row r="1118" ht="14.25">
      <c r="B1118" s="7"/>
    </row>
    <row r="1119" ht="14.25">
      <c r="B1119" s="7"/>
    </row>
    <row r="1120" ht="14.25">
      <c r="B1120" s="7"/>
    </row>
    <row r="1121" ht="14.25">
      <c r="B1121" s="7"/>
    </row>
    <row r="1122" ht="14.25">
      <c r="B1122" s="7"/>
    </row>
    <row r="1123" ht="14.25">
      <c r="B1123" s="7"/>
    </row>
    <row r="1124" ht="14.25">
      <c r="B1124" s="7"/>
    </row>
    <row r="1125" ht="14.25">
      <c r="B1125" s="7"/>
    </row>
    <row r="1126" ht="14.25">
      <c r="B1126" s="7"/>
    </row>
    <row r="1127" ht="14.25">
      <c r="B1127" s="7"/>
    </row>
    <row r="1128" ht="14.25">
      <c r="B1128" s="7"/>
    </row>
    <row r="1129" ht="14.25">
      <c r="B1129" s="7"/>
    </row>
    <row r="1130" ht="14.25">
      <c r="B1130" s="7"/>
    </row>
    <row r="1131" ht="14.25">
      <c r="B1131" s="7"/>
    </row>
    <row r="1132" ht="14.25">
      <c r="B1132" s="7"/>
    </row>
    <row r="1133" ht="14.25">
      <c r="B1133" s="7"/>
    </row>
    <row r="1134" ht="14.25">
      <c r="B1134" s="7"/>
    </row>
    <row r="1135" ht="14.25">
      <c r="B1135" s="7"/>
    </row>
    <row r="1136" ht="14.25">
      <c r="B1136" s="7"/>
    </row>
    <row r="1137" ht="14.25">
      <c r="B1137" s="7"/>
    </row>
    <row r="1138" ht="14.25">
      <c r="B1138" s="7"/>
    </row>
    <row r="1139" ht="14.25">
      <c r="B1139" s="7"/>
    </row>
    <row r="1140" ht="14.25">
      <c r="B1140" s="7"/>
    </row>
    <row r="1141" ht="14.25">
      <c r="B1141" s="7"/>
    </row>
    <row r="1142" ht="14.25">
      <c r="B1142" s="7"/>
    </row>
    <row r="1143" ht="14.25">
      <c r="B1143" s="7"/>
    </row>
    <row r="1144" ht="14.25">
      <c r="B1144" s="7"/>
    </row>
    <row r="1145" ht="14.25">
      <c r="B1145" s="7"/>
    </row>
    <row r="1146" ht="14.25">
      <c r="B1146" s="7"/>
    </row>
    <row r="1147" ht="14.25">
      <c r="B1147" s="7"/>
    </row>
    <row r="1148" ht="14.25">
      <c r="B1148" s="7"/>
    </row>
    <row r="1149" ht="14.25">
      <c r="B1149" s="7"/>
    </row>
    <row r="1150" ht="14.25">
      <c r="B1150" s="7"/>
    </row>
    <row r="1151" ht="14.25">
      <c r="B1151" s="7"/>
    </row>
    <row r="1152" ht="14.25">
      <c r="B1152" s="7"/>
    </row>
    <row r="1153" ht="14.25">
      <c r="B1153" s="7"/>
    </row>
    <row r="1154" ht="14.25">
      <c r="B1154" s="7"/>
    </row>
    <row r="1155" ht="14.25">
      <c r="B1155" s="7"/>
    </row>
    <row r="1156" ht="14.25">
      <c r="B1156" s="7"/>
    </row>
    <row r="1157" ht="14.25">
      <c r="B1157" s="7"/>
    </row>
    <row r="1158" ht="14.25">
      <c r="B1158" s="7"/>
    </row>
    <row r="1159" ht="14.25">
      <c r="B1159" s="7"/>
    </row>
    <row r="1160" ht="14.25">
      <c r="B1160" s="7"/>
    </row>
    <row r="1161" ht="14.25">
      <c r="B1161" s="7"/>
    </row>
    <row r="1162" ht="14.25">
      <c r="B1162" s="7"/>
    </row>
    <row r="1163" ht="14.25">
      <c r="B1163" s="7"/>
    </row>
    <row r="1164" ht="14.25">
      <c r="B1164" s="7"/>
    </row>
    <row r="1165" ht="14.25">
      <c r="B1165" s="7"/>
    </row>
    <row r="1166" ht="14.25">
      <c r="B1166" s="7"/>
    </row>
    <row r="1167" ht="14.25">
      <c r="B1167" s="7"/>
    </row>
    <row r="1168" ht="14.25">
      <c r="B1168" s="7"/>
    </row>
    <row r="1169" ht="14.25">
      <c r="B1169" s="7"/>
    </row>
    <row r="1170" ht="14.25">
      <c r="B1170" s="7"/>
    </row>
    <row r="1171" ht="14.25">
      <c r="B1171" s="7"/>
    </row>
    <row r="1172" ht="14.25">
      <c r="B1172" s="7"/>
    </row>
    <row r="1173" ht="14.25">
      <c r="B1173" s="7"/>
    </row>
    <row r="1174" ht="14.25">
      <c r="B1174" s="7"/>
    </row>
    <row r="1175" ht="14.25">
      <c r="B1175" s="7"/>
    </row>
    <row r="1176" ht="14.25">
      <c r="B1176" s="7"/>
    </row>
    <row r="1177" ht="14.25">
      <c r="B1177" s="7"/>
    </row>
    <row r="1178" ht="14.25">
      <c r="B1178" s="7"/>
    </row>
    <row r="1179" ht="14.25">
      <c r="B1179" s="7"/>
    </row>
    <row r="1180" ht="14.25">
      <c r="B1180" s="7"/>
    </row>
    <row r="1181" ht="14.25">
      <c r="B1181" s="7"/>
    </row>
    <row r="1182" ht="14.25">
      <c r="B1182" s="7"/>
    </row>
    <row r="1183" ht="14.25">
      <c r="B1183" s="7"/>
    </row>
    <row r="1184" ht="14.25">
      <c r="B1184" s="7"/>
    </row>
    <row r="1185" ht="14.25">
      <c r="B1185" s="7"/>
    </row>
    <row r="1186" ht="14.25">
      <c r="B1186" s="7"/>
    </row>
    <row r="1187" ht="14.25">
      <c r="B1187" s="7"/>
    </row>
    <row r="1188" ht="14.25">
      <c r="B1188" s="7"/>
    </row>
    <row r="1189" ht="14.25">
      <c r="B1189" s="7"/>
    </row>
    <row r="1190" ht="14.25">
      <c r="B1190" s="7"/>
    </row>
    <row r="1191" ht="14.25">
      <c r="B1191" s="7"/>
    </row>
    <row r="1192" ht="14.25">
      <c r="B1192" s="7"/>
    </row>
    <row r="1193" ht="14.25">
      <c r="B1193" s="7"/>
    </row>
    <row r="1194" ht="14.25">
      <c r="B1194" s="7"/>
    </row>
    <row r="1195" ht="14.25">
      <c r="B1195" s="7"/>
    </row>
    <row r="1196" ht="14.25">
      <c r="B1196" s="7"/>
    </row>
    <row r="1197" ht="14.25">
      <c r="B1197" s="7"/>
    </row>
    <row r="1198" ht="14.25">
      <c r="B1198" s="7"/>
    </row>
    <row r="1199" ht="14.25">
      <c r="B1199" s="7"/>
    </row>
    <row r="1200" ht="14.25">
      <c r="B1200" s="7"/>
    </row>
    <row r="1201" ht="14.25">
      <c r="B1201" s="7"/>
    </row>
    <row r="1202" ht="14.25">
      <c r="B1202" s="7"/>
    </row>
    <row r="1203" ht="14.25">
      <c r="B1203" s="7"/>
    </row>
    <row r="1204" ht="14.25">
      <c r="B1204" s="7"/>
    </row>
    <row r="1205" ht="14.25">
      <c r="B1205" s="7"/>
    </row>
    <row r="1206" ht="14.25">
      <c r="B1206" s="7"/>
    </row>
    <row r="1207" ht="14.25">
      <c r="B1207" s="7"/>
    </row>
    <row r="1208" ht="14.25">
      <c r="B1208" s="7"/>
    </row>
    <row r="1209" ht="14.25">
      <c r="B1209" s="7"/>
    </row>
    <row r="1210" ht="14.25">
      <c r="B1210" s="7"/>
    </row>
    <row r="1211" ht="14.25">
      <c r="B1211" s="7"/>
    </row>
    <row r="1212" ht="14.25">
      <c r="B1212" s="7"/>
    </row>
    <row r="1213" ht="14.25">
      <c r="B1213" s="7"/>
    </row>
    <row r="1214" ht="14.25">
      <c r="B1214" s="7"/>
    </row>
    <row r="1215" ht="14.25">
      <c r="B1215" s="7"/>
    </row>
    <row r="1216" ht="14.25">
      <c r="B1216" s="7"/>
    </row>
    <row r="1217" ht="14.25">
      <c r="B1217" s="7"/>
    </row>
    <row r="1218" ht="14.25">
      <c r="B1218" s="7"/>
    </row>
    <row r="1219" ht="14.25">
      <c r="B1219" s="7"/>
    </row>
    <row r="1220" ht="14.25">
      <c r="B1220" s="7"/>
    </row>
    <row r="1221" ht="14.25">
      <c r="B1221" s="7"/>
    </row>
    <row r="1222" ht="14.25">
      <c r="B1222" s="7"/>
    </row>
    <row r="1223" ht="14.25">
      <c r="B1223" s="7"/>
    </row>
    <row r="1224" ht="14.25">
      <c r="B1224" s="7"/>
    </row>
    <row r="1225" ht="14.25">
      <c r="B1225" s="7"/>
    </row>
    <row r="1226" ht="14.25">
      <c r="B1226" s="7"/>
    </row>
    <row r="1227" ht="14.25">
      <c r="B1227" s="7"/>
    </row>
    <row r="1228" ht="14.25">
      <c r="B1228" s="7"/>
    </row>
    <row r="1229" ht="14.25">
      <c r="B1229" s="7"/>
    </row>
    <row r="1230" ht="14.25">
      <c r="B1230" s="7"/>
    </row>
    <row r="1231" ht="14.25">
      <c r="B1231" s="7"/>
    </row>
    <row r="1232" ht="14.25">
      <c r="B1232" s="7"/>
    </row>
    <row r="1233" ht="14.25">
      <c r="B1233" s="7"/>
    </row>
    <row r="1234" ht="14.25">
      <c r="B1234" s="7"/>
    </row>
    <row r="1235" ht="14.25">
      <c r="B1235" s="7"/>
    </row>
    <row r="1236" ht="14.25">
      <c r="B1236" s="7"/>
    </row>
    <row r="1237" ht="14.25">
      <c r="B1237" s="7"/>
    </row>
    <row r="1238" ht="14.25">
      <c r="B1238" s="7"/>
    </row>
    <row r="1239" ht="14.25">
      <c r="B1239" s="7"/>
    </row>
    <row r="1240" ht="14.25">
      <c r="B1240" s="7"/>
    </row>
    <row r="1241" ht="14.25">
      <c r="B1241" s="7"/>
    </row>
    <row r="1242" ht="14.25">
      <c r="B1242" s="7"/>
    </row>
    <row r="1243" ht="14.25">
      <c r="B1243" s="7"/>
    </row>
    <row r="1244" ht="14.25">
      <c r="B1244" s="7"/>
    </row>
    <row r="1245" ht="14.25">
      <c r="B1245" s="7"/>
    </row>
    <row r="1246" ht="14.25">
      <c r="B1246" s="7"/>
    </row>
    <row r="1247" ht="14.25">
      <c r="B1247" s="7"/>
    </row>
    <row r="1248" ht="14.25">
      <c r="B1248" s="7"/>
    </row>
    <row r="1249" ht="14.25">
      <c r="B1249" s="7"/>
    </row>
    <row r="1250" ht="14.25">
      <c r="B1250" s="7"/>
    </row>
    <row r="1251" ht="14.25">
      <c r="B1251" s="7"/>
    </row>
    <row r="1252" ht="14.25">
      <c r="B1252" s="7"/>
    </row>
    <row r="1253" ht="14.25">
      <c r="B1253" s="7"/>
    </row>
    <row r="1254" ht="14.25">
      <c r="B1254" s="7"/>
    </row>
    <row r="1255" ht="14.25">
      <c r="B1255" s="7"/>
    </row>
    <row r="1256" ht="14.25">
      <c r="B1256" s="7"/>
    </row>
    <row r="1257" ht="14.25">
      <c r="B1257" s="7"/>
    </row>
    <row r="1258" ht="14.25">
      <c r="B1258" s="7"/>
    </row>
    <row r="1259" ht="14.25">
      <c r="B1259" s="7"/>
    </row>
    <row r="1260" ht="14.25">
      <c r="B1260" s="7"/>
    </row>
    <row r="1261" ht="14.25">
      <c r="B1261" s="7"/>
    </row>
    <row r="1262" ht="14.25">
      <c r="B1262" s="7"/>
    </row>
    <row r="1263" ht="14.25">
      <c r="B1263" s="7"/>
    </row>
    <row r="1264" ht="14.25">
      <c r="B1264" s="7"/>
    </row>
    <row r="1265" ht="14.25">
      <c r="B1265" s="7"/>
    </row>
    <row r="1266" ht="14.25">
      <c r="B1266" s="7"/>
    </row>
    <row r="1267" ht="14.25">
      <c r="B1267" s="7"/>
    </row>
    <row r="1268" ht="14.25">
      <c r="B1268" s="7"/>
    </row>
    <row r="1269" ht="14.25">
      <c r="B1269" s="7"/>
    </row>
    <row r="1270" ht="14.25">
      <c r="B1270" s="7"/>
    </row>
    <row r="1271" ht="14.25">
      <c r="B1271" s="7"/>
    </row>
    <row r="1272" ht="14.25">
      <c r="B1272" s="7"/>
    </row>
    <row r="1273" ht="14.25">
      <c r="B1273" s="7"/>
    </row>
    <row r="1274" ht="14.25">
      <c r="B1274" s="7"/>
    </row>
    <row r="1275" ht="14.25">
      <c r="B1275" s="7"/>
    </row>
    <row r="1276" ht="14.25">
      <c r="B1276" s="7"/>
    </row>
    <row r="1277" ht="14.25">
      <c r="B1277" s="7"/>
    </row>
    <row r="1278" ht="14.25">
      <c r="B1278" s="7"/>
    </row>
    <row r="1279" ht="14.25">
      <c r="B1279" s="7"/>
    </row>
    <row r="1280" ht="14.25">
      <c r="B1280" s="7"/>
    </row>
    <row r="1281" ht="14.25">
      <c r="B1281" s="7"/>
    </row>
    <row r="1282" ht="14.25">
      <c r="B1282" s="7"/>
    </row>
    <row r="1283" ht="14.25">
      <c r="B1283" s="7"/>
    </row>
    <row r="1284" ht="14.25">
      <c r="B1284" s="7"/>
    </row>
    <row r="1285" ht="14.25">
      <c r="B1285" s="7"/>
    </row>
    <row r="1286" ht="14.25">
      <c r="B1286" s="7"/>
    </row>
    <row r="1287" ht="14.25">
      <c r="B1287" s="7"/>
    </row>
    <row r="1288" ht="14.25">
      <c r="B1288" s="7"/>
    </row>
    <row r="1289" ht="14.25">
      <c r="B1289" s="7"/>
    </row>
    <row r="1290" ht="14.25">
      <c r="B1290" s="7"/>
    </row>
    <row r="1291" ht="14.25">
      <c r="B1291" s="7"/>
    </row>
    <row r="1292" ht="14.25">
      <c r="B1292" s="7"/>
    </row>
    <row r="1293" ht="14.25">
      <c r="B1293" s="7"/>
    </row>
    <row r="1294" ht="14.25">
      <c r="B1294" s="7"/>
    </row>
    <row r="1295" ht="14.25">
      <c r="B1295" s="7"/>
    </row>
    <row r="1296" ht="14.25">
      <c r="B1296" s="7"/>
    </row>
    <row r="1297" ht="14.25">
      <c r="B1297" s="7"/>
    </row>
    <row r="1298" ht="14.25">
      <c r="B1298" s="7"/>
    </row>
    <row r="1299" ht="14.25">
      <c r="B1299" s="7"/>
    </row>
    <row r="1300" ht="14.25">
      <c r="B1300" s="7"/>
    </row>
    <row r="1301" ht="14.25">
      <c r="B1301" s="7"/>
    </row>
    <row r="1302" ht="14.25">
      <c r="B1302" s="7"/>
    </row>
    <row r="1303" ht="14.25">
      <c r="B1303" s="7"/>
    </row>
    <row r="1304" ht="14.25">
      <c r="B1304" s="7"/>
    </row>
    <row r="1305" ht="14.25">
      <c r="B1305" s="7"/>
    </row>
    <row r="1306" ht="14.25">
      <c r="B1306" s="7"/>
    </row>
    <row r="1307" ht="14.25">
      <c r="B1307" s="7"/>
    </row>
    <row r="1308" ht="14.25">
      <c r="B1308" s="7"/>
    </row>
    <row r="1309" ht="14.25">
      <c r="B1309" s="7"/>
    </row>
    <row r="1310" ht="14.25">
      <c r="B1310" s="7"/>
    </row>
    <row r="1311" ht="14.25">
      <c r="B1311" s="7"/>
    </row>
    <row r="1312" ht="14.25">
      <c r="B1312" s="7"/>
    </row>
    <row r="1313" ht="14.25">
      <c r="B1313" s="7"/>
    </row>
    <row r="1314" ht="14.25">
      <c r="B1314" s="7"/>
    </row>
    <row r="1315" ht="14.25">
      <c r="B1315" s="7"/>
    </row>
    <row r="1316" ht="14.25">
      <c r="B1316" s="7"/>
    </row>
    <row r="1317" ht="14.25">
      <c r="B1317" s="7"/>
    </row>
    <row r="1318" ht="14.25">
      <c r="B1318" s="7"/>
    </row>
    <row r="1319" ht="14.25">
      <c r="B1319" s="7"/>
    </row>
    <row r="1320" ht="14.25">
      <c r="B1320" s="7"/>
    </row>
    <row r="1321" ht="14.25">
      <c r="B1321" s="7"/>
    </row>
    <row r="1322" ht="14.25">
      <c r="B1322" s="7"/>
    </row>
    <row r="1323" ht="14.25">
      <c r="B1323" s="7"/>
    </row>
    <row r="1324" ht="14.25">
      <c r="B1324" s="7"/>
    </row>
    <row r="1325" ht="14.25">
      <c r="B1325" s="7"/>
    </row>
    <row r="1326" ht="14.25">
      <c r="B1326" s="7"/>
    </row>
    <row r="1327" ht="14.25">
      <c r="B1327" s="7"/>
    </row>
    <row r="1328" ht="14.25">
      <c r="B1328" s="7"/>
    </row>
    <row r="1329" ht="14.25">
      <c r="B1329" s="7"/>
    </row>
    <row r="1330" ht="14.25">
      <c r="B1330" s="7"/>
    </row>
    <row r="1331" ht="14.25">
      <c r="B1331" s="7"/>
    </row>
    <row r="1332" ht="14.25">
      <c r="B1332" s="7"/>
    </row>
    <row r="1333" ht="14.25">
      <c r="B1333" s="7"/>
    </row>
    <row r="1334" ht="14.25">
      <c r="B1334" s="7"/>
    </row>
    <row r="1335" ht="14.25">
      <c r="B1335" s="7"/>
    </row>
    <row r="1336" ht="14.25">
      <c r="B1336" s="7"/>
    </row>
    <row r="1337" ht="14.25">
      <c r="B1337" s="7"/>
    </row>
    <row r="1338" ht="14.25">
      <c r="B1338" s="7"/>
    </row>
    <row r="1339" ht="14.25">
      <c r="B1339" s="7"/>
    </row>
    <row r="1340" ht="14.25">
      <c r="B1340" s="7"/>
    </row>
    <row r="1341" ht="14.25">
      <c r="B1341" s="7"/>
    </row>
    <row r="1342" ht="14.25">
      <c r="B1342" s="7"/>
    </row>
    <row r="1343" ht="14.25">
      <c r="B1343" s="7"/>
    </row>
    <row r="1344" ht="14.25">
      <c r="B1344" s="7"/>
    </row>
    <row r="1345" ht="14.25">
      <c r="B1345" s="7"/>
    </row>
    <row r="1346" ht="14.25">
      <c r="B1346" s="7"/>
    </row>
    <row r="1347" ht="14.25">
      <c r="B1347" s="7"/>
    </row>
    <row r="1348" ht="14.25">
      <c r="B1348" s="7"/>
    </row>
    <row r="1349" ht="14.25">
      <c r="B1349" s="7"/>
    </row>
    <row r="1350" ht="14.25">
      <c r="B1350" s="7"/>
    </row>
    <row r="1351" ht="14.25">
      <c r="B1351" s="7"/>
    </row>
    <row r="1352" ht="14.25">
      <c r="B1352" s="7"/>
    </row>
    <row r="1353" ht="14.25">
      <c r="B1353" s="7"/>
    </row>
    <row r="1354" ht="14.25">
      <c r="B1354" s="7"/>
    </row>
    <row r="1355" ht="14.25">
      <c r="B1355" s="7"/>
    </row>
    <row r="1356" ht="14.25">
      <c r="B1356" s="7"/>
    </row>
    <row r="1357" ht="14.25">
      <c r="B1357" s="7"/>
    </row>
    <row r="1358" ht="14.25">
      <c r="B1358" s="7"/>
    </row>
    <row r="1359" ht="14.25">
      <c r="B1359" s="7"/>
    </row>
    <row r="1360" ht="14.25">
      <c r="B1360" s="7"/>
    </row>
    <row r="1361" ht="14.25">
      <c r="B1361" s="7"/>
    </row>
    <row r="1362" ht="14.25">
      <c r="B1362" s="7"/>
    </row>
    <row r="1363" ht="14.25">
      <c r="B1363" s="7"/>
    </row>
    <row r="1364" ht="14.25">
      <c r="B1364" s="7"/>
    </row>
    <row r="1365" ht="14.25">
      <c r="B1365" s="7"/>
    </row>
    <row r="1366" ht="14.25">
      <c r="B1366" s="7"/>
    </row>
    <row r="1367" ht="14.25">
      <c r="B1367" s="7"/>
    </row>
    <row r="1368" ht="14.25">
      <c r="B1368" s="7"/>
    </row>
    <row r="1369" ht="14.25">
      <c r="B1369" s="7"/>
    </row>
    <row r="1370" ht="14.25">
      <c r="B1370" s="7"/>
    </row>
    <row r="1371" ht="14.25">
      <c r="B1371" s="7"/>
    </row>
    <row r="1372" ht="14.25">
      <c r="B1372" s="7"/>
    </row>
    <row r="1373" ht="14.25">
      <c r="B1373" s="7"/>
    </row>
    <row r="1374" ht="14.25">
      <c r="B1374" s="7"/>
    </row>
    <row r="1375" ht="14.25">
      <c r="B1375" s="7"/>
    </row>
    <row r="1376" ht="14.25">
      <c r="B1376" s="7"/>
    </row>
    <row r="1377" ht="14.25">
      <c r="B1377" s="7"/>
    </row>
    <row r="1378" ht="14.25">
      <c r="B1378" s="7"/>
    </row>
    <row r="1379" ht="14.25">
      <c r="B1379" s="7"/>
    </row>
    <row r="1380" ht="14.25">
      <c r="B1380" s="7"/>
    </row>
    <row r="1381" ht="14.25">
      <c r="B1381" s="7"/>
    </row>
    <row r="1382" ht="14.25">
      <c r="B1382" s="7"/>
    </row>
    <row r="1383" ht="14.25">
      <c r="B1383" s="7"/>
    </row>
    <row r="1384" ht="14.25">
      <c r="B1384" s="7"/>
    </row>
    <row r="1385" ht="14.25">
      <c r="B1385" s="7"/>
    </row>
    <row r="1386" ht="14.25">
      <c r="B1386" s="7"/>
    </row>
    <row r="1387" ht="14.25">
      <c r="B1387" s="7"/>
    </row>
    <row r="1388" ht="14.25">
      <c r="B1388" s="7"/>
    </row>
    <row r="1389" ht="14.25">
      <c r="B1389" s="7"/>
    </row>
    <row r="1390" ht="14.25">
      <c r="B1390" s="7"/>
    </row>
    <row r="1391" ht="14.25">
      <c r="B1391" s="7"/>
    </row>
    <row r="1392" ht="14.25">
      <c r="B1392" s="7"/>
    </row>
    <row r="1393" ht="14.25">
      <c r="B1393" s="7"/>
    </row>
    <row r="1394" ht="14.25">
      <c r="B1394" s="7"/>
    </row>
    <row r="1395" ht="14.25">
      <c r="B1395" s="7"/>
    </row>
    <row r="1396" ht="14.25">
      <c r="B1396" s="7"/>
    </row>
    <row r="1397" ht="14.25">
      <c r="B1397" s="7"/>
    </row>
    <row r="1398" ht="14.25">
      <c r="B1398" s="7"/>
    </row>
    <row r="1399" ht="14.25">
      <c r="B1399" s="7"/>
    </row>
    <row r="1400" ht="14.25">
      <c r="B1400" s="7"/>
    </row>
    <row r="1401" ht="14.25">
      <c r="B1401" s="7"/>
    </row>
    <row r="1402" ht="14.25">
      <c r="B1402" s="7"/>
    </row>
    <row r="1403" ht="14.25">
      <c r="B1403" s="7"/>
    </row>
    <row r="1404" ht="14.25">
      <c r="B1404" s="7"/>
    </row>
    <row r="1405" ht="14.25">
      <c r="B1405" s="7"/>
    </row>
    <row r="1406" ht="14.25">
      <c r="B1406" s="7"/>
    </row>
    <row r="1407" ht="14.25">
      <c r="B1407" s="7"/>
    </row>
    <row r="1408" ht="14.25">
      <c r="B1408" s="7"/>
    </row>
    <row r="1409" ht="14.25">
      <c r="B1409" s="7"/>
    </row>
    <row r="1410" ht="14.25">
      <c r="B1410" s="7"/>
    </row>
    <row r="1411" ht="14.25">
      <c r="B1411" s="7"/>
    </row>
    <row r="1412" ht="14.25">
      <c r="B1412" s="7"/>
    </row>
    <row r="1413" ht="14.25">
      <c r="B1413" s="7"/>
    </row>
    <row r="1414" ht="14.25">
      <c r="B1414" s="7"/>
    </row>
    <row r="1415" ht="14.25">
      <c r="B1415" s="7"/>
    </row>
    <row r="1416" ht="14.25">
      <c r="B1416" s="7"/>
    </row>
    <row r="1417" ht="14.25">
      <c r="B1417" s="7"/>
    </row>
    <row r="1418" ht="14.25">
      <c r="B1418" s="7"/>
    </row>
    <row r="1419" ht="14.25">
      <c r="B1419" s="7"/>
    </row>
    <row r="1420" ht="14.25">
      <c r="B1420" s="7"/>
    </row>
    <row r="1421" ht="14.25">
      <c r="B1421" s="7"/>
    </row>
    <row r="1422" ht="14.25">
      <c r="B1422" s="7"/>
    </row>
    <row r="1423" ht="14.25">
      <c r="B1423" s="7"/>
    </row>
    <row r="1424" ht="14.25">
      <c r="B1424" s="7"/>
    </row>
    <row r="1425" ht="14.25">
      <c r="B1425" s="7"/>
    </row>
    <row r="1426" ht="14.25">
      <c r="B1426" s="7"/>
    </row>
    <row r="1427" ht="14.25">
      <c r="B1427" s="7"/>
    </row>
    <row r="1428" ht="14.25">
      <c r="B1428" s="7"/>
    </row>
    <row r="1429" ht="14.25">
      <c r="B1429" s="7"/>
    </row>
    <row r="1430" ht="14.25">
      <c r="B1430" s="7"/>
    </row>
    <row r="1431" ht="14.25">
      <c r="B1431" s="7"/>
    </row>
    <row r="1432" ht="14.25">
      <c r="B1432" s="7"/>
    </row>
    <row r="1433" ht="14.25">
      <c r="B1433" s="7"/>
    </row>
    <row r="1434" ht="14.25">
      <c r="B1434" s="7"/>
    </row>
    <row r="1435" ht="14.25">
      <c r="B1435" s="7"/>
    </row>
    <row r="1436" ht="14.25">
      <c r="B1436" s="7"/>
    </row>
    <row r="1437" ht="14.25">
      <c r="B1437" s="7"/>
    </row>
    <row r="1438" ht="14.25">
      <c r="B1438" s="7"/>
    </row>
    <row r="1439" ht="14.25">
      <c r="B1439" s="7"/>
    </row>
    <row r="1440" ht="14.25">
      <c r="B1440" s="7"/>
    </row>
    <row r="1441" ht="14.25">
      <c r="B1441" s="7"/>
    </row>
    <row r="1442" ht="14.25">
      <c r="B1442" s="7"/>
    </row>
    <row r="1443" ht="14.25">
      <c r="B1443" s="7"/>
    </row>
    <row r="1444" ht="14.25">
      <c r="B1444" s="7"/>
    </row>
    <row r="1445" ht="14.25">
      <c r="B1445" s="7"/>
    </row>
    <row r="1446" ht="14.25">
      <c r="B1446" s="7"/>
    </row>
    <row r="1447" ht="14.25">
      <c r="B1447" s="7"/>
    </row>
    <row r="1448" ht="14.25">
      <c r="B1448" s="7"/>
    </row>
    <row r="1449" ht="14.25">
      <c r="B1449" s="7"/>
    </row>
    <row r="1450" ht="14.25">
      <c r="B1450" s="7"/>
    </row>
    <row r="1451" ht="14.25">
      <c r="B1451" s="7"/>
    </row>
    <row r="1452" s="22" customFormat="1" ht="14.25">
      <c r="B1452" s="7"/>
    </row>
    <row r="1453" ht="14.25">
      <c r="B1453" s="7"/>
    </row>
    <row r="1454" ht="14.25">
      <c r="B1454" s="7"/>
    </row>
    <row r="1455" ht="14.25">
      <c r="B1455" s="7"/>
    </row>
    <row r="1456" ht="14.25">
      <c r="B1456" s="7"/>
    </row>
    <row r="1457" ht="14.25">
      <c r="B1457" s="7"/>
    </row>
    <row r="1458" ht="14.25">
      <c r="B1458" s="7"/>
    </row>
    <row r="1459" ht="14.25">
      <c r="B1459" s="7"/>
    </row>
    <row r="1460" ht="14.25">
      <c r="B1460" s="7"/>
    </row>
    <row r="1461" ht="14.25">
      <c r="B1461" s="7"/>
    </row>
    <row r="1462" ht="14.25">
      <c r="B1462" s="7"/>
    </row>
    <row r="1463" ht="14.25">
      <c r="B1463" s="7"/>
    </row>
    <row r="1464" ht="14.25">
      <c r="B1464" s="3"/>
    </row>
    <row r="1465" ht="14.25">
      <c r="B1465" s="3"/>
    </row>
    <row r="1466" ht="14.25">
      <c r="B1466" s="3"/>
    </row>
    <row r="1467" ht="14.25">
      <c r="B1467" s="3"/>
    </row>
    <row r="1468" ht="14.25">
      <c r="B1468" s="3"/>
    </row>
    <row r="1469" ht="14.25">
      <c r="B1469" s="3"/>
    </row>
    <row r="1470" ht="14.25">
      <c r="B1470" s="3"/>
    </row>
    <row r="1471" ht="14.25">
      <c r="B1471" s="3"/>
    </row>
    <row r="1472" ht="14.25">
      <c r="B1472" s="3"/>
    </row>
    <row r="1473" ht="14.25">
      <c r="B1473" s="3"/>
    </row>
    <row r="1474" ht="14.25">
      <c r="B1474" s="3"/>
    </row>
    <row r="1475" ht="14.25">
      <c r="B1475" s="3"/>
    </row>
    <row r="1476" ht="14.25">
      <c r="B1476" s="3"/>
    </row>
    <row r="1477" ht="14.25">
      <c r="B1477" s="3"/>
    </row>
    <row r="1478" ht="14.25">
      <c r="B1478" s="3"/>
    </row>
    <row r="1479" ht="14.25">
      <c r="B1479" s="3"/>
    </row>
    <row r="1480" ht="14.25">
      <c r="B1480" s="3"/>
    </row>
    <row r="1481" ht="14.25">
      <c r="B1481" s="3"/>
    </row>
    <row r="1482" ht="14.25">
      <c r="B1482" s="3"/>
    </row>
    <row r="1483" ht="14.25">
      <c r="B1483" s="3"/>
    </row>
    <row r="1484" ht="14.25">
      <c r="B1484" s="3"/>
    </row>
    <row r="1485" ht="14.25">
      <c r="B1485" s="3"/>
    </row>
    <row r="1486" ht="14.25">
      <c r="B1486" s="3"/>
    </row>
    <row r="1487" ht="14.25">
      <c r="B1487" s="3"/>
    </row>
    <row r="1488" ht="14.25">
      <c r="B1488" s="3"/>
    </row>
    <row r="1489" ht="14.25">
      <c r="B1489" s="3"/>
    </row>
    <row r="1490" ht="14.25">
      <c r="B1490" s="3"/>
    </row>
    <row r="1491" ht="14.25">
      <c r="B1491" s="3"/>
    </row>
    <row r="1492" ht="14.25">
      <c r="B1492" s="3"/>
    </row>
    <row r="1493" ht="14.25">
      <c r="B1493" s="3"/>
    </row>
    <row r="1494" ht="14.25">
      <c r="B1494" s="3"/>
    </row>
    <row r="1495" ht="14.25">
      <c r="B1495" s="3"/>
    </row>
    <row r="1496" ht="14.25">
      <c r="B1496" s="3"/>
    </row>
    <row r="1497" ht="14.25">
      <c r="B1497" s="3"/>
    </row>
    <row r="1498" ht="14.25">
      <c r="B1498" s="3"/>
    </row>
    <row r="1499" ht="14.25">
      <c r="B1499" s="3"/>
    </row>
    <row r="1500" ht="14.25">
      <c r="B1500" s="3"/>
    </row>
    <row r="1501" ht="14.25">
      <c r="B1501" s="3"/>
    </row>
    <row r="1502" ht="14.25">
      <c r="B1502" s="3"/>
    </row>
    <row r="1503" ht="14.25">
      <c r="B1503" s="3"/>
    </row>
    <row r="1504" ht="14.25">
      <c r="B1504" s="3"/>
    </row>
    <row r="1505" ht="14.25">
      <c r="B1505" s="3"/>
    </row>
    <row r="1506" ht="14.25">
      <c r="B1506" s="3"/>
    </row>
    <row r="1507" ht="14.25">
      <c r="B1507" s="3"/>
    </row>
    <row r="1508" ht="14.25">
      <c r="B1508" s="3"/>
    </row>
    <row r="1509" ht="14.25">
      <c r="B1509" s="3"/>
    </row>
    <row r="1510" ht="14.25">
      <c r="B1510" s="3"/>
    </row>
    <row r="1511" ht="14.25">
      <c r="B1511" s="3"/>
    </row>
    <row r="1512" ht="14.25">
      <c r="B1512" s="3"/>
    </row>
    <row r="1513" ht="14.25">
      <c r="B1513" s="3"/>
    </row>
    <row r="1514" ht="14.25">
      <c r="B1514" s="3"/>
    </row>
    <row r="1515" ht="14.25">
      <c r="B1515" s="3"/>
    </row>
    <row r="1516" ht="14.25">
      <c r="B1516" s="3"/>
    </row>
    <row r="1517" ht="14.25">
      <c r="B1517" s="3"/>
    </row>
    <row r="1518" ht="14.25">
      <c r="B1518" s="3"/>
    </row>
    <row r="1519" ht="14.25">
      <c r="B1519" s="3"/>
    </row>
    <row r="1520" ht="14.25">
      <c r="B1520" s="3"/>
    </row>
    <row r="1521" ht="14.25">
      <c r="B1521" s="3"/>
    </row>
    <row r="1522" ht="14.25">
      <c r="B1522" s="3"/>
    </row>
    <row r="1523" ht="14.25">
      <c r="B1523" s="3"/>
    </row>
    <row r="1524" ht="14.25">
      <c r="B1524" s="3"/>
    </row>
    <row r="1525" ht="14.25">
      <c r="B1525" s="3"/>
    </row>
    <row r="1526" ht="14.25">
      <c r="B1526" s="3"/>
    </row>
    <row r="1527" ht="14.25">
      <c r="B1527" s="3"/>
    </row>
    <row r="1528" ht="14.25">
      <c r="B1528" s="3"/>
    </row>
    <row r="1529" ht="14.25">
      <c r="B1529" s="3"/>
    </row>
    <row r="1530" ht="14.25">
      <c r="B1530" s="3"/>
    </row>
    <row r="1531" ht="14.25">
      <c r="B1531" s="3"/>
    </row>
    <row r="1532" ht="14.25">
      <c r="B1532" s="3"/>
    </row>
    <row r="1533" ht="14.25">
      <c r="B1533" s="3"/>
    </row>
    <row r="1534" ht="14.25">
      <c r="B1534" s="3"/>
    </row>
    <row r="1535" ht="14.25">
      <c r="B1535" s="3"/>
    </row>
    <row r="1536" ht="14.25">
      <c r="B1536" s="3"/>
    </row>
    <row r="1537" ht="14.25">
      <c r="B1537" s="3"/>
    </row>
    <row r="1538" ht="14.25">
      <c r="B1538" s="3"/>
    </row>
    <row r="1539" ht="14.25">
      <c r="B1539" s="3"/>
    </row>
    <row r="1540" ht="14.25">
      <c r="B1540" s="3"/>
    </row>
    <row r="1541" ht="14.25">
      <c r="B1541" s="3"/>
    </row>
    <row r="1542" ht="14.25">
      <c r="B1542" s="3"/>
    </row>
    <row r="1543" ht="14.25">
      <c r="B1543" s="3"/>
    </row>
    <row r="1544" ht="14.25">
      <c r="B1544" s="3"/>
    </row>
    <row r="1545" ht="14.25">
      <c r="B1545" s="3"/>
    </row>
    <row r="1546" ht="14.25">
      <c r="B1546" s="3"/>
    </row>
    <row r="1547" ht="14.25">
      <c r="B1547" s="3"/>
    </row>
    <row r="1548" ht="14.25">
      <c r="B1548" s="3"/>
    </row>
    <row r="1549" ht="14.25">
      <c r="B1549" s="3"/>
    </row>
    <row r="1550" ht="14.25">
      <c r="B1550" s="3"/>
    </row>
    <row r="1551" ht="14.25">
      <c r="B1551" s="3"/>
    </row>
    <row r="1552" ht="14.25">
      <c r="B1552" s="3"/>
    </row>
    <row r="1553" ht="14.25">
      <c r="B1553" s="3"/>
    </row>
    <row r="1554" ht="14.25">
      <c r="B1554" s="3"/>
    </row>
    <row r="1555" ht="14.25">
      <c r="B1555" s="3"/>
    </row>
    <row r="1556" ht="14.25">
      <c r="B1556" s="3"/>
    </row>
    <row r="1557" ht="14.25">
      <c r="B1557" s="3"/>
    </row>
    <row r="1558" ht="14.25">
      <c r="B1558" s="3"/>
    </row>
    <row r="1559" ht="14.25">
      <c r="B1559" s="3"/>
    </row>
    <row r="1560" ht="14.25">
      <c r="B1560" s="3"/>
    </row>
    <row r="1561" ht="14.25">
      <c r="B1561" s="3"/>
    </row>
    <row r="1562" ht="14.25">
      <c r="B1562" s="3"/>
    </row>
    <row r="1563" ht="14.25">
      <c r="B1563" s="3"/>
    </row>
    <row r="1564" ht="14.25">
      <c r="B1564" s="3"/>
    </row>
    <row r="1565" ht="14.25">
      <c r="B1565" s="3"/>
    </row>
    <row r="1566" ht="14.25">
      <c r="B1566" s="3"/>
    </row>
    <row r="1567" ht="14.25">
      <c r="B1567" s="3"/>
    </row>
    <row r="1568" ht="14.25">
      <c r="B1568" s="3"/>
    </row>
    <row r="1569" ht="14.25">
      <c r="B1569" s="3"/>
    </row>
    <row r="1570" ht="14.25">
      <c r="B1570" s="3"/>
    </row>
    <row r="1571" ht="14.25">
      <c r="B1571" s="3"/>
    </row>
    <row r="1572" ht="14.25">
      <c r="B1572" s="3"/>
    </row>
    <row r="1573" ht="14.25">
      <c r="B1573" s="3"/>
    </row>
    <row r="1574" ht="14.25">
      <c r="B1574" s="3"/>
    </row>
    <row r="1575" ht="14.25">
      <c r="B1575" s="3"/>
    </row>
    <row r="1576" ht="14.25">
      <c r="B1576" s="3"/>
    </row>
    <row r="1577" ht="14.25">
      <c r="B1577" s="3"/>
    </row>
    <row r="1578" ht="14.25">
      <c r="B1578" s="3"/>
    </row>
    <row r="1579" ht="14.25">
      <c r="B1579" s="3"/>
    </row>
    <row r="1580" ht="14.25">
      <c r="B1580" s="3"/>
    </row>
    <row r="1581" ht="14.25">
      <c r="B1581" s="3"/>
    </row>
    <row r="1582" ht="14.25">
      <c r="B1582" s="3"/>
    </row>
    <row r="1583" ht="14.25">
      <c r="B1583" s="3"/>
    </row>
    <row r="1584" ht="14.25">
      <c r="B1584" s="3"/>
    </row>
    <row r="1585" ht="14.25">
      <c r="B1585" s="3"/>
    </row>
    <row r="1586" ht="14.25">
      <c r="B1586" s="3"/>
    </row>
    <row r="1587" ht="14.25">
      <c r="B1587" s="3"/>
    </row>
    <row r="1588" ht="14.25">
      <c r="B1588" s="3"/>
    </row>
    <row r="1589" ht="14.25">
      <c r="B1589" s="3"/>
    </row>
    <row r="1590" ht="14.25">
      <c r="B1590" s="3"/>
    </row>
    <row r="1591" ht="14.25">
      <c r="B1591" s="3"/>
    </row>
    <row r="1592" ht="14.25">
      <c r="B1592" s="3"/>
    </row>
    <row r="1593" ht="14.25">
      <c r="B1593" s="3"/>
    </row>
    <row r="1594" ht="14.25">
      <c r="B1594" s="3"/>
    </row>
    <row r="1595" ht="14.25">
      <c r="B1595" s="3"/>
    </row>
    <row r="1596" ht="14.25">
      <c r="B1596" s="3"/>
    </row>
    <row r="1597" ht="14.25">
      <c r="B1597" s="3"/>
    </row>
    <row r="1598" ht="14.25">
      <c r="B1598" s="3"/>
    </row>
    <row r="1599" ht="14.25">
      <c r="B1599" s="3"/>
    </row>
    <row r="1600" ht="14.25">
      <c r="B1600" s="3"/>
    </row>
    <row r="1601" ht="14.25">
      <c r="B1601" s="3"/>
    </row>
    <row r="1602" ht="14.25">
      <c r="B1602" s="3"/>
    </row>
    <row r="1603" ht="14.25">
      <c r="B1603" s="3"/>
    </row>
    <row r="1604" ht="14.25">
      <c r="B1604" s="3"/>
    </row>
    <row r="1605" ht="14.25">
      <c r="B1605" s="3"/>
    </row>
    <row r="1606" ht="14.25">
      <c r="B1606" s="3"/>
    </row>
    <row r="1607" ht="14.25">
      <c r="B1607" s="3"/>
    </row>
    <row r="1608" ht="14.25">
      <c r="B1608" s="3"/>
    </row>
    <row r="1609" ht="14.25">
      <c r="B1609" s="3"/>
    </row>
    <row r="1610" ht="14.25">
      <c r="B1610" s="3"/>
    </row>
    <row r="1611" ht="14.25">
      <c r="B1611" s="3"/>
    </row>
    <row r="1612" ht="14.25">
      <c r="B1612" s="3"/>
    </row>
    <row r="1613" ht="14.25">
      <c r="B1613" s="3"/>
    </row>
    <row r="1614" ht="14.25">
      <c r="B1614" s="3"/>
    </row>
    <row r="1615" ht="14.25">
      <c r="B1615" s="3"/>
    </row>
    <row r="1616" ht="14.25">
      <c r="B1616" s="3"/>
    </row>
    <row r="1617" ht="14.25">
      <c r="B1617" s="3"/>
    </row>
    <row r="1618" ht="14.25">
      <c r="B1618" s="3"/>
    </row>
    <row r="1619" ht="14.25">
      <c r="B1619" s="3"/>
    </row>
    <row r="1620" ht="14.25">
      <c r="B1620" s="3"/>
    </row>
    <row r="1621" ht="14.25">
      <c r="B1621" s="3"/>
    </row>
    <row r="1622" ht="14.25">
      <c r="B1622" s="3"/>
    </row>
    <row r="1623" ht="14.25">
      <c r="B1623" s="3"/>
    </row>
    <row r="1624" ht="14.25">
      <c r="B1624" s="3"/>
    </row>
    <row r="1625" ht="14.25">
      <c r="B1625" s="3"/>
    </row>
    <row r="1626" ht="14.25">
      <c r="B1626" s="3"/>
    </row>
    <row r="1627" ht="14.25">
      <c r="B1627" s="3"/>
    </row>
    <row r="1628" ht="14.25">
      <c r="B1628" s="3"/>
    </row>
    <row r="1629" ht="14.25">
      <c r="B1629" s="3"/>
    </row>
    <row r="1630" ht="14.25">
      <c r="B1630" s="3"/>
    </row>
    <row r="1631" ht="14.25">
      <c r="B1631" s="3"/>
    </row>
    <row r="1632" ht="14.25">
      <c r="B1632" s="3"/>
    </row>
    <row r="1633" ht="14.25">
      <c r="B1633" s="3"/>
    </row>
    <row r="1634" ht="14.25">
      <c r="B1634" s="3"/>
    </row>
    <row r="1635" ht="14.25">
      <c r="B1635" s="3"/>
    </row>
    <row r="1636" ht="14.25">
      <c r="B1636" s="3"/>
    </row>
    <row r="1637" ht="14.25">
      <c r="B1637" s="3"/>
    </row>
    <row r="1638" ht="14.25">
      <c r="B1638" s="3"/>
    </row>
    <row r="1639" ht="14.25">
      <c r="B1639" s="3"/>
    </row>
    <row r="1640" ht="14.25">
      <c r="B1640" s="3"/>
    </row>
    <row r="1641" ht="14.25">
      <c r="B1641" s="3"/>
    </row>
    <row r="1642" ht="14.25">
      <c r="B1642" s="3"/>
    </row>
    <row r="1643" ht="14.25">
      <c r="B1643" s="3"/>
    </row>
    <row r="1644" ht="14.25">
      <c r="B1644" s="3"/>
    </row>
    <row r="1645" ht="14.25">
      <c r="B1645" s="3"/>
    </row>
    <row r="1646" ht="14.25">
      <c r="B1646" s="3"/>
    </row>
    <row r="1647" ht="14.25">
      <c r="B1647" s="3"/>
    </row>
    <row r="1648" ht="14.25">
      <c r="B1648" s="3"/>
    </row>
    <row r="1649" ht="14.25">
      <c r="B1649" s="3"/>
    </row>
    <row r="1650" ht="14.25">
      <c r="B1650" s="3"/>
    </row>
    <row r="1651" ht="14.25">
      <c r="B1651" s="3"/>
    </row>
    <row r="1652" ht="14.25">
      <c r="B1652" s="3"/>
    </row>
    <row r="1653" ht="14.25">
      <c r="B1653" s="3"/>
    </row>
    <row r="1654" ht="14.25">
      <c r="B1654" s="3"/>
    </row>
    <row r="1655" ht="14.25">
      <c r="B1655" s="3"/>
    </row>
    <row r="1656" ht="14.25">
      <c r="B1656" s="3"/>
    </row>
    <row r="1657" ht="14.25">
      <c r="B1657" s="3"/>
    </row>
    <row r="1658" ht="14.25">
      <c r="B1658" s="3"/>
    </row>
    <row r="1659" ht="14.25">
      <c r="B1659" s="3"/>
    </row>
    <row r="1660" ht="14.25">
      <c r="B1660" s="3"/>
    </row>
    <row r="1661" ht="14.25">
      <c r="B1661" s="3"/>
    </row>
    <row r="1662" ht="14.25">
      <c r="B1662" s="3"/>
    </row>
    <row r="1663" ht="14.25">
      <c r="B1663" s="3"/>
    </row>
    <row r="1664" ht="14.25">
      <c r="B1664" s="3"/>
    </row>
    <row r="1665" ht="14.25">
      <c r="B1665" s="3"/>
    </row>
    <row r="1666" ht="14.25">
      <c r="B1666" s="3"/>
    </row>
    <row r="1667" ht="14.25">
      <c r="B1667" s="3"/>
    </row>
    <row r="1668" ht="14.25">
      <c r="B1668" s="3"/>
    </row>
    <row r="1669" ht="14.25">
      <c r="B1669" s="3"/>
    </row>
    <row r="1670" ht="14.25">
      <c r="B1670" s="3"/>
    </row>
    <row r="1671" ht="14.25">
      <c r="B1671" s="3"/>
    </row>
    <row r="1672" ht="14.25">
      <c r="B1672" s="3"/>
    </row>
    <row r="1673" ht="14.25">
      <c r="B1673" s="3"/>
    </row>
    <row r="1674" ht="14.25">
      <c r="B1674" s="3"/>
    </row>
    <row r="1675" ht="14.25">
      <c r="B1675" s="3"/>
    </row>
    <row r="1676" ht="14.25">
      <c r="B1676" s="3"/>
    </row>
    <row r="1677" ht="14.25">
      <c r="B1677" s="3"/>
    </row>
    <row r="1678" ht="14.25">
      <c r="B1678" s="3"/>
    </row>
    <row r="1679" ht="14.25">
      <c r="B1679" s="3"/>
    </row>
    <row r="1680" ht="14.25">
      <c r="B1680" s="3"/>
    </row>
    <row r="1681" ht="14.25">
      <c r="B1681" s="3"/>
    </row>
    <row r="1682" ht="14.25">
      <c r="B1682" s="3"/>
    </row>
    <row r="1683" ht="14.25">
      <c r="B1683" s="3"/>
    </row>
    <row r="1684" ht="14.25">
      <c r="B1684" s="3"/>
    </row>
    <row r="1685" ht="14.25">
      <c r="B1685" s="3"/>
    </row>
    <row r="1686" ht="14.25">
      <c r="B1686" s="3"/>
    </row>
    <row r="1687" ht="14.25">
      <c r="B1687" s="3"/>
    </row>
    <row r="1688" ht="14.25">
      <c r="B1688" s="3"/>
    </row>
    <row r="1689" ht="14.25">
      <c r="B1689" s="3"/>
    </row>
    <row r="1690" ht="14.25">
      <c r="B1690" s="3"/>
    </row>
    <row r="1691" ht="14.25">
      <c r="B1691" s="3"/>
    </row>
    <row r="1692" ht="14.25">
      <c r="B1692" s="3"/>
    </row>
    <row r="1693" ht="14.25">
      <c r="B1693" s="3"/>
    </row>
    <row r="1694" ht="14.25">
      <c r="B1694" s="3"/>
    </row>
    <row r="1695" ht="14.25">
      <c r="B1695" s="3"/>
    </row>
    <row r="1696" ht="14.25">
      <c r="B1696" s="3"/>
    </row>
    <row r="1697" ht="14.25">
      <c r="B1697" s="3"/>
    </row>
    <row r="1698" ht="14.25">
      <c r="B1698" s="3"/>
    </row>
    <row r="1699" ht="14.25">
      <c r="B1699" s="3"/>
    </row>
    <row r="1700" ht="14.25">
      <c r="B1700" s="3"/>
    </row>
    <row r="1701" ht="14.25">
      <c r="B1701" s="3"/>
    </row>
    <row r="1702" ht="14.25">
      <c r="B1702" s="3"/>
    </row>
    <row r="1703" ht="14.25">
      <c r="B1703" s="3"/>
    </row>
    <row r="1704" ht="14.25">
      <c r="B1704" s="3"/>
    </row>
    <row r="1705" ht="14.25">
      <c r="B1705" s="3"/>
    </row>
    <row r="1706" ht="14.25">
      <c r="B1706" s="3"/>
    </row>
    <row r="1707" ht="14.25">
      <c r="B1707" s="3"/>
    </row>
    <row r="1708" ht="14.25">
      <c r="B1708" s="3"/>
    </row>
    <row r="1709" ht="14.25">
      <c r="B1709" s="3"/>
    </row>
    <row r="1710" ht="14.25">
      <c r="B1710" s="3"/>
    </row>
    <row r="1711" ht="14.25">
      <c r="B1711" s="3"/>
    </row>
    <row r="1712" ht="14.25">
      <c r="B1712" s="3"/>
    </row>
    <row r="1713" ht="14.25">
      <c r="B1713" s="3"/>
    </row>
    <row r="1714" ht="14.25">
      <c r="B1714" s="3"/>
    </row>
    <row r="1715" ht="14.25">
      <c r="B1715" s="3"/>
    </row>
    <row r="1716" ht="14.25">
      <c r="B1716" s="3"/>
    </row>
    <row r="1717" ht="14.25">
      <c r="B1717" s="3"/>
    </row>
    <row r="1718" ht="14.25">
      <c r="B1718" s="3"/>
    </row>
    <row r="1719" ht="14.25">
      <c r="B1719" s="3"/>
    </row>
    <row r="1720" ht="14.25">
      <c r="B1720" s="3"/>
    </row>
    <row r="1721" ht="14.25">
      <c r="B1721" s="3"/>
    </row>
    <row r="1722" ht="14.25">
      <c r="B1722" s="3"/>
    </row>
    <row r="1723" ht="14.25">
      <c r="B1723" s="3"/>
    </row>
    <row r="1724" ht="14.25">
      <c r="B1724" s="3"/>
    </row>
    <row r="1725" ht="14.25">
      <c r="B1725" s="3"/>
    </row>
    <row r="1726" ht="14.25">
      <c r="B1726" s="3"/>
    </row>
    <row r="1727" ht="14.25">
      <c r="B1727" s="3"/>
    </row>
    <row r="1728" ht="14.25">
      <c r="B1728" s="3"/>
    </row>
    <row r="1729" ht="14.25">
      <c r="B1729" s="3"/>
    </row>
    <row r="1730" ht="14.25">
      <c r="B1730" s="3"/>
    </row>
    <row r="1731" ht="14.25">
      <c r="B1731" s="3"/>
    </row>
    <row r="1732" ht="14.25">
      <c r="B1732" s="3"/>
    </row>
    <row r="1733" ht="14.25">
      <c r="B1733" s="3"/>
    </row>
    <row r="1734" ht="14.25">
      <c r="B1734" s="3"/>
    </row>
    <row r="1735" ht="14.25">
      <c r="B1735" s="3"/>
    </row>
    <row r="1736" ht="14.25">
      <c r="B1736" s="3"/>
    </row>
    <row r="1737" ht="14.25">
      <c r="B1737" s="3"/>
    </row>
    <row r="1738" ht="14.25">
      <c r="B1738" s="3"/>
    </row>
    <row r="1739" ht="14.25">
      <c r="B1739" s="3"/>
    </row>
    <row r="1740" ht="14.25">
      <c r="B1740" s="3"/>
    </row>
    <row r="1741" ht="14.25">
      <c r="B1741" s="3"/>
    </row>
    <row r="1742" ht="14.25">
      <c r="B1742" s="3"/>
    </row>
    <row r="1743" ht="14.25">
      <c r="B1743" s="3"/>
    </row>
    <row r="1744" ht="14.25">
      <c r="B1744" s="3"/>
    </row>
    <row r="1745" ht="14.25">
      <c r="B1745" s="3"/>
    </row>
    <row r="1746" ht="14.25">
      <c r="B1746" s="3"/>
    </row>
    <row r="1747" ht="14.25">
      <c r="B1747" s="3"/>
    </row>
    <row r="1748" ht="14.25">
      <c r="B1748" s="3"/>
    </row>
    <row r="1749" ht="14.25">
      <c r="B1749" s="3"/>
    </row>
    <row r="1750" ht="14.25">
      <c r="B1750" s="3"/>
    </row>
    <row r="1751" ht="14.25">
      <c r="B1751" s="3"/>
    </row>
    <row r="1752" ht="14.25">
      <c r="B1752" s="3"/>
    </row>
    <row r="1753" ht="14.25">
      <c r="B1753" s="3"/>
    </row>
    <row r="1754" ht="14.25">
      <c r="B1754" s="3"/>
    </row>
    <row r="1755" ht="14.25">
      <c r="B1755" s="3"/>
    </row>
    <row r="1756" ht="14.25">
      <c r="B1756" s="3"/>
    </row>
    <row r="1757" ht="14.25">
      <c r="B1757" s="3"/>
    </row>
    <row r="1758" ht="14.25">
      <c r="B1758" s="3"/>
    </row>
    <row r="1759" ht="14.25">
      <c r="B1759" s="3"/>
    </row>
    <row r="1760" ht="14.25">
      <c r="B1760" s="3"/>
    </row>
    <row r="1761" ht="14.25">
      <c r="B1761" s="3"/>
    </row>
    <row r="1762" ht="14.25">
      <c r="B1762" s="3"/>
    </row>
    <row r="1763" ht="14.25">
      <c r="B1763" s="3"/>
    </row>
    <row r="1764" ht="14.25">
      <c r="B1764" s="3"/>
    </row>
    <row r="1765" ht="14.25">
      <c r="B1765" s="3"/>
    </row>
    <row r="1766" ht="14.25">
      <c r="B1766" s="3"/>
    </row>
    <row r="1767" ht="14.25">
      <c r="B1767" s="3"/>
    </row>
    <row r="1768" ht="14.25">
      <c r="B1768" s="3"/>
    </row>
    <row r="1769" ht="14.25">
      <c r="B1769" s="3"/>
    </row>
    <row r="1770" ht="14.25">
      <c r="B1770" s="3"/>
    </row>
    <row r="1771" ht="14.25">
      <c r="B1771" s="3"/>
    </row>
    <row r="1772" ht="14.25">
      <c r="B1772" s="3"/>
    </row>
    <row r="1773" ht="14.25">
      <c r="B1773" s="3"/>
    </row>
    <row r="1774" ht="14.25">
      <c r="B1774" s="3"/>
    </row>
    <row r="1775" ht="14.25">
      <c r="B1775" s="3"/>
    </row>
    <row r="1776" ht="14.25">
      <c r="B1776" s="3"/>
    </row>
    <row r="1777" ht="14.25">
      <c r="B1777" s="3"/>
    </row>
    <row r="1778" ht="14.25">
      <c r="B1778" s="3"/>
    </row>
    <row r="1779" ht="14.25">
      <c r="B1779" s="3"/>
    </row>
    <row r="1780" ht="14.25">
      <c r="B1780" s="3"/>
    </row>
    <row r="1781" ht="14.25">
      <c r="B1781" s="3"/>
    </row>
    <row r="1782" ht="14.25">
      <c r="B1782" s="3"/>
    </row>
    <row r="1783" ht="14.25">
      <c r="B1783" s="3"/>
    </row>
    <row r="1784" ht="14.25">
      <c r="B1784" s="3"/>
    </row>
    <row r="1785" ht="14.25">
      <c r="B1785" s="3"/>
    </row>
    <row r="1786" ht="14.25">
      <c r="B1786" s="3"/>
    </row>
    <row r="1787" ht="14.25">
      <c r="B1787" s="3"/>
    </row>
    <row r="1788" ht="14.25">
      <c r="B1788" s="3"/>
    </row>
    <row r="1789" ht="14.25">
      <c r="B1789" s="3"/>
    </row>
    <row r="1790" ht="14.25">
      <c r="B1790" s="3"/>
    </row>
    <row r="1791" ht="14.25">
      <c r="B1791" s="3"/>
    </row>
    <row r="1792" ht="14.25">
      <c r="B1792" s="3"/>
    </row>
    <row r="1793" ht="14.25">
      <c r="B1793" s="3"/>
    </row>
    <row r="1794" ht="14.25">
      <c r="B1794" s="3"/>
    </row>
    <row r="1795" ht="14.25">
      <c r="B1795" s="3"/>
    </row>
    <row r="1796" ht="14.25">
      <c r="B1796" s="3"/>
    </row>
    <row r="1797" ht="14.25">
      <c r="B1797" s="3"/>
    </row>
    <row r="1798" ht="14.25">
      <c r="B1798" s="3"/>
    </row>
    <row r="1799" ht="14.25">
      <c r="B1799" s="3"/>
    </row>
    <row r="1800" ht="14.25">
      <c r="B1800" s="3"/>
    </row>
    <row r="1801" ht="14.25">
      <c r="B1801" s="3"/>
    </row>
    <row r="1802" ht="14.25">
      <c r="B1802" s="3"/>
    </row>
    <row r="1803" ht="14.25">
      <c r="B1803" s="3"/>
    </row>
    <row r="1804" ht="14.25">
      <c r="B1804" s="3"/>
    </row>
    <row r="1805" ht="14.25">
      <c r="B1805" s="3"/>
    </row>
    <row r="1806" ht="14.25">
      <c r="B1806" s="3"/>
    </row>
    <row r="1807" ht="14.25">
      <c r="B1807" s="3"/>
    </row>
    <row r="1808" ht="14.25">
      <c r="B1808" s="3"/>
    </row>
    <row r="1809" ht="14.25">
      <c r="B1809" s="3"/>
    </row>
    <row r="1810" ht="14.25">
      <c r="B1810" s="3"/>
    </row>
    <row r="1811" ht="14.25">
      <c r="B1811" s="3"/>
    </row>
    <row r="1812" ht="14.25">
      <c r="B1812" s="3"/>
    </row>
    <row r="1813" ht="14.25">
      <c r="B1813" s="3"/>
    </row>
    <row r="1814" ht="14.25">
      <c r="B1814" s="3"/>
    </row>
    <row r="1815" ht="14.25">
      <c r="B1815" s="3"/>
    </row>
    <row r="1816" ht="14.25">
      <c r="B1816" s="3"/>
    </row>
    <row r="1817" ht="14.25">
      <c r="B1817" s="3"/>
    </row>
    <row r="1818" ht="14.25">
      <c r="B1818" s="3"/>
    </row>
    <row r="1819" ht="14.25">
      <c r="B1819" s="3"/>
    </row>
    <row r="1820" ht="14.25">
      <c r="B1820" s="3"/>
    </row>
    <row r="1821" ht="14.25">
      <c r="B1821" s="3"/>
    </row>
    <row r="1822" ht="14.25">
      <c r="B1822" s="3"/>
    </row>
    <row r="1823" ht="14.25">
      <c r="B1823" s="3"/>
    </row>
    <row r="1824" ht="14.25">
      <c r="B1824" s="3"/>
    </row>
    <row r="1825" ht="14.25">
      <c r="B1825" s="3"/>
    </row>
    <row r="1826" ht="14.25">
      <c r="B1826" s="3"/>
    </row>
    <row r="1827" ht="14.25">
      <c r="B1827" s="3"/>
    </row>
    <row r="1828" ht="14.25">
      <c r="B1828" s="3"/>
    </row>
    <row r="1829" ht="14.25">
      <c r="B1829" s="3"/>
    </row>
    <row r="1830" ht="14.25">
      <c r="B1830" s="3"/>
    </row>
    <row r="1831" ht="14.25">
      <c r="B1831" s="3"/>
    </row>
    <row r="1832" ht="14.25">
      <c r="B1832" s="3"/>
    </row>
    <row r="1833" ht="14.25">
      <c r="B1833" s="3"/>
    </row>
    <row r="1834" ht="14.25">
      <c r="B1834" s="3"/>
    </row>
    <row r="1835" ht="14.25">
      <c r="B1835" s="3"/>
    </row>
    <row r="1836" ht="14.25">
      <c r="B1836" s="3"/>
    </row>
    <row r="1837" ht="14.25">
      <c r="B1837" s="3"/>
    </row>
    <row r="1838" ht="14.25">
      <c r="B1838" s="3"/>
    </row>
    <row r="1839" ht="14.25">
      <c r="B1839" s="3"/>
    </row>
    <row r="1840" ht="14.25">
      <c r="B1840" s="3"/>
    </row>
    <row r="1841" ht="14.25">
      <c r="B1841" s="3"/>
    </row>
    <row r="1842" ht="14.25">
      <c r="B1842" s="3"/>
    </row>
    <row r="1843" ht="14.25">
      <c r="B1843" s="3"/>
    </row>
    <row r="1844" ht="14.25">
      <c r="B1844" s="3"/>
    </row>
    <row r="1845" ht="14.25">
      <c r="B1845" s="3"/>
    </row>
    <row r="1846" ht="14.25">
      <c r="B1846" s="3"/>
    </row>
    <row r="1847" ht="14.25">
      <c r="B1847" s="3"/>
    </row>
    <row r="1848" ht="14.25">
      <c r="B1848" s="3"/>
    </row>
    <row r="1849" ht="14.25">
      <c r="B1849" s="3"/>
    </row>
    <row r="1850" ht="14.25">
      <c r="B1850" s="3"/>
    </row>
    <row r="1851" ht="14.25">
      <c r="B1851" s="3"/>
    </row>
    <row r="1852" ht="14.25">
      <c r="B1852" s="3"/>
    </row>
    <row r="1853" ht="14.25">
      <c r="B1853" s="3"/>
    </row>
    <row r="1854" ht="14.25">
      <c r="B1854" s="3"/>
    </row>
    <row r="1855" ht="14.25">
      <c r="B1855" s="3"/>
    </row>
    <row r="1856" ht="14.25">
      <c r="B1856" s="3"/>
    </row>
    <row r="1857" ht="14.25">
      <c r="B1857" s="3"/>
    </row>
    <row r="1858" ht="14.25">
      <c r="B1858" s="3"/>
    </row>
    <row r="1859" ht="14.25">
      <c r="B1859" s="3"/>
    </row>
    <row r="1860" ht="14.25">
      <c r="B1860" s="3"/>
    </row>
    <row r="1861" ht="14.25">
      <c r="B1861" s="3"/>
    </row>
    <row r="1862" ht="14.25">
      <c r="B1862" s="3"/>
    </row>
    <row r="1863" ht="14.25">
      <c r="B1863" s="3"/>
    </row>
    <row r="1864" ht="14.25">
      <c r="B1864" s="3"/>
    </row>
    <row r="1865" ht="14.25">
      <c r="B1865" s="3"/>
    </row>
    <row r="1866" ht="14.25">
      <c r="B1866" s="3"/>
    </row>
    <row r="1867" ht="14.25">
      <c r="B1867" s="3"/>
    </row>
    <row r="1868" ht="14.25">
      <c r="B1868" s="3"/>
    </row>
    <row r="1869" ht="14.25">
      <c r="B1869" s="3"/>
    </row>
    <row r="1870" ht="14.25">
      <c r="B1870" s="3"/>
    </row>
    <row r="1871" ht="14.25">
      <c r="B1871" s="3"/>
    </row>
    <row r="1872" ht="14.25">
      <c r="B1872" s="3"/>
    </row>
    <row r="1873" ht="14.25">
      <c r="B1873" s="3"/>
    </row>
    <row r="1874" ht="14.25">
      <c r="B1874" s="3"/>
    </row>
    <row r="1875" ht="14.25">
      <c r="B1875" s="3"/>
    </row>
    <row r="1876" ht="14.25">
      <c r="B1876" s="3"/>
    </row>
    <row r="1877" ht="14.25">
      <c r="B1877" s="3"/>
    </row>
    <row r="1878" ht="14.25">
      <c r="B1878" s="3"/>
    </row>
    <row r="1879" ht="14.25">
      <c r="B1879" s="3"/>
    </row>
    <row r="1880" ht="14.25">
      <c r="B1880" s="3"/>
    </row>
    <row r="1881" ht="14.25">
      <c r="B1881" s="3"/>
    </row>
    <row r="1882" ht="14.25">
      <c r="B1882" s="3"/>
    </row>
    <row r="1883" ht="14.25">
      <c r="B1883" s="3"/>
    </row>
    <row r="1884" ht="14.25">
      <c r="B1884" s="3"/>
    </row>
    <row r="1885" ht="14.25">
      <c r="B1885" s="3"/>
    </row>
    <row r="1886" ht="14.25">
      <c r="B1886" s="3"/>
    </row>
    <row r="1887" ht="14.25">
      <c r="B1887" s="3"/>
    </row>
    <row r="1888" ht="14.25">
      <c r="B1888" s="3"/>
    </row>
    <row r="1889" ht="14.25">
      <c r="B1889" s="3"/>
    </row>
    <row r="1890" ht="14.25">
      <c r="B1890" s="3"/>
    </row>
    <row r="1891" ht="14.25">
      <c r="B1891" s="3"/>
    </row>
    <row r="1892" ht="14.25">
      <c r="B1892" s="3"/>
    </row>
    <row r="1893" ht="14.25">
      <c r="B1893" s="3"/>
    </row>
    <row r="1894" ht="14.25">
      <c r="B1894" s="3"/>
    </row>
    <row r="1895" ht="14.25">
      <c r="B1895" s="3"/>
    </row>
    <row r="1896" ht="14.25">
      <c r="B1896" s="3"/>
    </row>
    <row r="1897" ht="14.25">
      <c r="B1897" s="3"/>
    </row>
    <row r="1898" ht="14.25">
      <c r="B1898" s="3"/>
    </row>
    <row r="1899" ht="14.25">
      <c r="B1899" s="3"/>
    </row>
    <row r="1900" ht="14.25">
      <c r="B1900" s="3"/>
    </row>
    <row r="1901" ht="14.25">
      <c r="B1901" s="3"/>
    </row>
    <row r="1902" ht="14.25">
      <c r="B1902" s="3"/>
    </row>
    <row r="1903" ht="14.25">
      <c r="B1903" s="3"/>
    </row>
    <row r="1904" ht="14.25">
      <c r="B1904" s="3"/>
    </row>
    <row r="1905" ht="14.25">
      <c r="B1905" s="3"/>
    </row>
    <row r="1906" ht="14.25">
      <c r="B1906" s="3"/>
    </row>
    <row r="1907" ht="14.25">
      <c r="B1907" s="3"/>
    </row>
    <row r="1908" ht="14.25">
      <c r="B1908" s="3"/>
    </row>
    <row r="1909" ht="14.25">
      <c r="B1909" s="3"/>
    </row>
    <row r="1910" ht="14.25">
      <c r="B1910" s="3"/>
    </row>
    <row r="1911" ht="14.25">
      <c r="B1911" s="3"/>
    </row>
    <row r="1912" ht="14.25">
      <c r="B1912" s="3"/>
    </row>
    <row r="1913" ht="14.25">
      <c r="B1913" s="3"/>
    </row>
    <row r="1914" ht="14.25">
      <c r="B1914" s="3"/>
    </row>
    <row r="1915" ht="14.25">
      <c r="B1915" s="3"/>
    </row>
    <row r="1916" ht="14.25">
      <c r="B1916" s="3"/>
    </row>
    <row r="1917" ht="14.25">
      <c r="B1917" s="3"/>
    </row>
    <row r="1918" ht="14.25">
      <c r="B1918" s="3"/>
    </row>
    <row r="1919" ht="14.25">
      <c r="B1919" s="3"/>
    </row>
    <row r="1920" ht="14.25">
      <c r="B1920" s="3"/>
    </row>
    <row r="1921" ht="14.25">
      <c r="B1921" s="3"/>
    </row>
    <row r="1922" ht="14.25">
      <c r="B1922" s="3"/>
    </row>
    <row r="1923" ht="14.25">
      <c r="B1923" s="3"/>
    </row>
    <row r="1924" ht="14.25">
      <c r="B1924" s="3"/>
    </row>
    <row r="1925" ht="14.25">
      <c r="B1925" s="3"/>
    </row>
    <row r="1926" ht="14.25">
      <c r="B1926" s="3"/>
    </row>
    <row r="1927" ht="14.25">
      <c r="B1927" s="3"/>
    </row>
    <row r="1928" ht="14.25">
      <c r="B1928" s="3"/>
    </row>
    <row r="1929" ht="14.25">
      <c r="B1929" s="3"/>
    </row>
    <row r="1930" ht="14.25">
      <c r="B1930" s="3"/>
    </row>
    <row r="1931" ht="14.25">
      <c r="B1931" s="3"/>
    </row>
    <row r="1932" ht="14.25">
      <c r="B1932" s="3"/>
    </row>
    <row r="1933" ht="14.25">
      <c r="B1933" s="3"/>
    </row>
    <row r="1934" ht="14.25">
      <c r="B1934" s="3"/>
    </row>
    <row r="1935" ht="14.25">
      <c r="B1935" s="3"/>
    </row>
    <row r="1936" ht="14.25">
      <c r="B1936" s="3"/>
    </row>
    <row r="1937" ht="14.25">
      <c r="B1937" s="3"/>
    </row>
    <row r="1938" ht="14.25">
      <c r="B1938" s="3"/>
    </row>
    <row r="1939" ht="14.25">
      <c r="B1939" s="3"/>
    </row>
    <row r="1940" ht="14.25">
      <c r="B1940" s="3"/>
    </row>
    <row r="1941" ht="14.25">
      <c r="B1941" s="3"/>
    </row>
    <row r="1942" ht="14.25">
      <c r="B1942" s="3"/>
    </row>
    <row r="1943" ht="14.25">
      <c r="B1943" s="3"/>
    </row>
    <row r="1944" ht="14.25">
      <c r="B1944" s="3"/>
    </row>
    <row r="1945" ht="14.25">
      <c r="B1945" s="3"/>
    </row>
    <row r="1946" ht="14.25">
      <c r="B1946" s="3"/>
    </row>
    <row r="1947" ht="14.25">
      <c r="B1947" s="3"/>
    </row>
    <row r="1948" ht="14.25">
      <c r="B1948" s="3"/>
    </row>
    <row r="1949" ht="14.25">
      <c r="B1949" s="3"/>
    </row>
    <row r="1950" ht="14.25">
      <c r="B1950" s="3"/>
    </row>
    <row r="1951" ht="14.25">
      <c r="B1951" s="3"/>
    </row>
    <row r="1952" ht="14.25">
      <c r="B1952" s="3"/>
    </row>
    <row r="1953" ht="14.25">
      <c r="B1953" s="3"/>
    </row>
    <row r="1954" ht="14.25">
      <c r="B1954" s="3"/>
    </row>
    <row r="1955" ht="14.25">
      <c r="B1955" s="3"/>
    </row>
    <row r="1956" ht="14.25">
      <c r="B1956" s="3"/>
    </row>
    <row r="1957" ht="14.25">
      <c r="B1957" s="3"/>
    </row>
    <row r="1958" ht="14.25">
      <c r="B1958" s="3"/>
    </row>
    <row r="1959" ht="14.25">
      <c r="B1959" s="3"/>
    </row>
    <row r="1960" ht="14.25">
      <c r="B1960" s="3"/>
    </row>
    <row r="1961" ht="14.25">
      <c r="B1961" s="3"/>
    </row>
    <row r="1962" ht="14.25">
      <c r="B1962" s="3"/>
    </row>
    <row r="1963" ht="14.25">
      <c r="B1963" s="3"/>
    </row>
    <row r="1964" ht="14.25">
      <c r="B1964" s="3"/>
    </row>
    <row r="1965" ht="14.25">
      <c r="B1965" s="3"/>
    </row>
    <row r="1966" ht="14.25">
      <c r="B1966" s="3"/>
    </row>
    <row r="1967" ht="14.25">
      <c r="B1967" s="3"/>
    </row>
    <row r="1968" ht="14.25">
      <c r="B1968" s="3"/>
    </row>
    <row r="1969" ht="14.25">
      <c r="B1969" s="3"/>
    </row>
    <row r="1970" ht="14.25">
      <c r="B1970" s="3"/>
    </row>
    <row r="1971" ht="14.25">
      <c r="B1971" s="3"/>
    </row>
    <row r="1972" ht="14.25">
      <c r="B1972" s="3"/>
    </row>
    <row r="1973" ht="14.25">
      <c r="B1973" s="3"/>
    </row>
    <row r="1974" ht="14.25">
      <c r="B1974" s="3"/>
    </row>
    <row r="1975" ht="14.25">
      <c r="B1975" s="3"/>
    </row>
    <row r="1976" ht="14.25">
      <c r="B1976" s="3"/>
    </row>
    <row r="1977" ht="14.25">
      <c r="B1977" s="3"/>
    </row>
    <row r="1978" ht="14.25">
      <c r="B1978" s="3"/>
    </row>
    <row r="1979" ht="14.25">
      <c r="B1979" s="3"/>
    </row>
    <row r="1980" ht="14.25">
      <c r="B1980" s="3"/>
    </row>
    <row r="1981" ht="14.25">
      <c r="B1981" s="3"/>
    </row>
    <row r="1982" ht="14.25">
      <c r="B1982" s="3"/>
    </row>
    <row r="1983" ht="14.25">
      <c r="B1983" s="3"/>
    </row>
    <row r="1984" ht="14.25">
      <c r="B1984" s="3"/>
    </row>
    <row r="1985" ht="14.25">
      <c r="B1985" s="3"/>
    </row>
    <row r="1986" ht="14.25">
      <c r="B1986" s="3"/>
    </row>
    <row r="1987" ht="14.25">
      <c r="B1987" s="3"/>
    </row>
    <row r="1988" ht="14.25">
      <c r="B1988" s="3"/>
    </row>
    <row r="1989" ht="14.25">
      <c r="B1989" s="3"/>
    </row>
    <row r="1990" ht="14.25">
      <c r="B1990" s="3"/>
    </row>
    <row r="1991" ht="14.25">
      <c r="B1991" s="3"/>
    </row>
    <row r="1992" ht="14.25">
      <c r="B1992" s="3"/>
    </row>
    <row r="1993" ht="14.25">
      <c r="B1993" s="3"/>
    </row>
    <row r="1994" ht="14.25">
      <c r="B1994" s="3"/>
    </row>
    <row r="1995" ht="14.25">
      <c r="B1995" s="3"/>
    </row>
    <row r="1996" ht="14.25">
      <c r="B1996" s="3"/>
    </row>
    <row r="1997" ht="14.25">
      <c r="B1997" s="3"/>
    </row>
    <row r="1998" ht="14.25">
      <c r="B1998" s="3"/>
    </row>
    <row r="1999" ht="14.25">
      <c r="B1999" s="3"/>
    </row>
    <row r="2000" ht="14.25">
      <c r="B2000" s="3"/>
    </row>
    <row r="2001" ht="14.25">
      <c r="B2001" s="3"/>
    </row>
    <row r="2002" ht="14.25">
      <c r="B2002" s="3"/>
    </row>
    <row r="2003" ht="14.25">
      <c r="B2003" s="3"/>
    </row>
    <row r="2004" ht="14.25">
      <c r="B2004" s="3"/>
    </row>
    <row r="2005" ht="14.25">
      <c r="B2005" s="3"/>
    </row>
    <row r="2006" ht="14.25">
      <c r="B2006" s="3"/>
    </row>
    <row r="2007" ht="14.25">
      <c r="B2007" s="3"/>
    </row>
    <row r="2008" ht="14.25">
      <c r="B2008" s="3"/>
    </row>
    <row r="2009" ht="14.25">
      <c r="B2009" s="3"/>
    </row>
    <row r="2010" ht="14.25">
      <c r="B2010" s="3"/>
    </row>
    <row r="2011" ht="14.25">
      <c r="B2011" s="3"/>
    </row>
    <row r="2012" ht="14.25">
      <c r="B2012" s="3"/>
    </row>
    <row r="2013" ht="14.25">
      <c r="B2013" s="3"/>
    </row>
    <row r="2014" ht="14.25">
      <c r="B2014" s="3"/>
    </row>
    <row r="2015" ht="14.25">
      <c r="B2015" s="3"/>
    </row>
    <row r="2016" ht="14.25">
      <c r="B2016" s="3"/>
    </row>
    <row r="2017" ht="14.25">
      <c r="B2017" s="3"/>
    </row>
    <row r="2018" ht="14.25">
      <c r="B2018" s="3"/>
    </row>
    <row r="2019" ht="14.25">
      <c r="B2019" s="3"/>
    </row>
    <row r="2020" ht="14.25">
      <c r="B2020" s="3"/>
    </row>
    <row r="2021" ht="14.25">
      <c r="B2021" s="3"/>
    </row>
    <row r="2022" ht="14.25">
      <c r="B2022" s="3"/>
    </row>
    <row r="2023" ht="14.25">
      <c r="B2023" s="3"/>
    </row>
    <row r="2024" ht="14.25">
      <c r="B2024" s="3"/>
    </row>
    <row r="2025" ht="14.25">
      <c r="B2025" s="3"/>
    </row>
    <row r="2026" ht="14.25">
      <c r="B2026" s="3"/>
    </row>
    <row r="2027" ht="14.25">
      <c r="B2027" s="3"/>
    </row>
    <row r="2028" ht="14.25">
      <c r="B2028" s="3"/>
    </row>
    <row r="2029" ht="14.25">
      <c r="B2029" s="3"/>
    </row>
    <row r="2030" ht="14.25">
      <c r="B2030" s="3"/>
    </row>
    <row r="2031" ht="14.25">
      <c r="B2031" s="3"/>
    </row>
    <row r="2032" ht="14.25">
      <c r="B2032" s="3"/>
    </row>
    <row r="2033" ht="14.25">
      <c r="B2033" s="3"/>
    </row>
    <row r="2034" ht="14.25">
      <c r="B2034" s="3"/>
    </row>
    <row r="2035" ht="14.25">
      <c r="B2035" s="3"/>
    </row>
    <row r="2036" ht="14.25">
      <c r="B2036" s="3"/>
    </row>
    <row r="2037" ht="14.25">
      <c r="B2037" s="3"/>
    </row>
    <row r="2038" ht="14.25">
      <c r="B2038" s="3"/>
    </row>
    <row r="2039" ht="14.25">
      <c r="B2039" s="3"/>
    </row>
    <row r="2040" ht="14.25">
      <c r="B2040" s="3"/>
    </row>
    <row r="2041" ht="14.25">
      <c r="B2041" s="3"/>
    </row>
    <row r="2042" ht="14.25">
      <c r="B2042" s="3"/>
    </row>
    <row r="2043" ht="14.25">
      <c r="B2043" s="3"/>
    </row>
    <row r="2044" ht="14.25">
      <c r="B2044" s="3"/>
    </row>
    <row r="2045" ht="14.25">
      <c r="B2045" s="3"/>
    </row>
    <row r="2046" ht="14.25">
      <c r="B2046" s="3"/>
    </row>
    <row r="2047" ht="14.25">
      <c r="B2047" s="3"/>
    </row>
    <row r="2048" ht="14.25">
      <c r="B2048" s="3"/>
    </row>
    <row r="2049" ht="14.25">
      <c r="B2049" s="3"/>
    </row>
    <row r="2050" ht="14.25">
      <c r="B2050" s="3"/>
    </row>
    <row r="2051" ht="14.25">
      <c r="B2051" s="3"/>
    </row>
    <row r="2052" ht="14.25">
      <c r="B2052" s="3"/>
    </row>
    <row r="2053" ht="14.25">
      <c r="B2053" s="3"/>
    </row>
    <row r="2054" ht="14.25">
      <c r="B2054" s="3"/>
    </row>
    <row r="2055" ht="14.25">
      <c r="B2055" s="3"/>
    </row>
    <row r="2056" ht="14.25">
      <c r="B2056" s="3"/>
    </row>
    <row r="2057" ht="14.25">
      <c r="B2057" s="3"/>
    </row>
    <row r="2058" ht="14.25">
      <c r="B2058" s="3"/>
    </row>
    <row r="2059" ht="14.25">
      <c r="B2059" s="3"/>
    </row>
    <row r="2060" ht="14.25">
      <c r="B2060" s="3"/>
    </row>
    <row r="2061" ht="14.25">
      <c r="B2061" s="3"/>
    </row>
    <row r="2062" ht="14.25">
      <c r="B2062" s="3"/>
    </row>
    <row r="2063" ht="14.25">
      <c r="B2063" s="3"/>
    </row>
    <row r="2064" ht="14.25">
      <c r="B2064" s="3"/>
    </row>
    <row r="2065" ht="14.25">
      <c r="B2065" s="3"/>
    </row>
    <row r="2066" ht="14.25">
      <c r="B2066" s="3"/>
    </row>
    <row r="2067" ht="14.25">
      <c r="B2067" s="3"/>
    </row>
    <row r="2068" ht="14.25">
      <c r="B2068" s="3"/>
    </row>
    <row r="2069" ht="14.25">
      <c r="B2069" s="3"/>
    </row>
    <row r="2070" ht="14.25">
      <c r="B2070" s="3"/>
    </row>
    <row r="2071" ht="14.25">
      <c r="B2071" s="3"/>
    </row>
    <row r="2072" ht="14.25">
      <c r="B2072" s="3"/>
    </row>
    <row r="2073" ht="14.25">
      <c r="B2073" s="3"/>
    </row>
    <row r="2074" ht="14.25">
      <c r="B2074" s="3"/>
    </row>
    <row r="2075" ht="14.25">
      <c r="B2075" s="3"/>
    </row>
    <row r="2076" ht="14.25">
      <c r="B2076" s="3"/>
    </row>
    <row r="2077" ht="14.25">
      <c r="B2077" s="3"/>
    </row>
    <row r="2078" ht="14.25">
      <c r="B2078" s="3"/>
    </row>
    <row r="2079" ht="14.25">
      <c r="B2079" s="3"/>
    </row>
    <row r="2080" ht="14.25">
      <c r="B2080" s="3"/>
    </row>
    <row r="2081" ht="14.25">
      <c r="B2081" s="3"/>
    </row>
    <row r="2082" ht="14.25">
      <c r="B2082" s="3"/>
    </row>
    <row r="2083" ht="14.25">
      <c r="B2083" s="3"/>
    </row>
    <row r="2084" ht="14.25">
      <c r="B2084" s="3"/>
    </row>
    <row r="2085" ht="14.25">
      <c r="B2085" s="3"/>
    </row>
    <row r="2086" ht="14.25">
      <c r="B2086" s="3"/>
    </row>
    <row r="2087" ht="14.25">
      <c r="B2087" s="3"/>
    </row>
    <row r="2088" ht="14.25">
      <c r="B2088" s="3"/>
    </row>
    <row r="2089" ht="14.25">
      <c r="B2089" s="3"/>
    </row>
    <row r="2090" ht="14.25">
      <c r="B2090" s="3"/>
    </row>
    <row r="2091" ht="14.25">
      <c r="B2091" s="3"/>
    </row>
    <row r="2092" ht="14.25">
      <c r="B2092" s="3"/>
    </row>
    <row r="2093" ht="14.25">
      <c r="B2093" s="3"/>
    </row>
    <row r="2094" ht="14.25">
      <c r="B2094" s="3"/>
    </row>
    <row r="2095" ht="14.25">
      <c r="B2095" s="3"/>
    </row>
    <row r="2096" ht="14.25">
      <c r="B2096" s="3"/>
    </row>
    <row r="2097" ht="14.25">
      <c r="B2097" s="3"/>
    </row>
    <row r="2098" ht="14.25">
      <c r="B2098" s="3"/>
    </row>
    <row r="2099" ht="14.25">
      <c r="B2099" s="3"/>
    </row>
    <row r="2100" ht="14.25">
      <c r="B2100" s="3"/>
    </row>
    <row r="2101" ht="14.25">
      <c r="B2101" s="3"/>
    </row>
    <row r="2102" ht="14.25">
      <c r="B2102" s="3"/>
    </row>
    <row r="2103" ht="14.25">
      <c r="B2103" s="3"/>
    </row>
    <row r="2104" ht="14.25">
      <c r="B2104" s="3"/>
    </row>
    <row r="2105" ht="14.25">
      <c r="B2105" s="3"/>
    </row>
    <row r="2106" ht="14.25">
      <c r="B2106" s="3"/>
    </row>
    <row r="2107" ht="14.25">
      <c r="B2107" s="3"/>
    </row>
    <row r="2108" ht="14.25">
      <c r="B2108" s="3"/>
    </row>
    <row r="2109" ht="14.25">
      <c r="B2109" s="3"/>
    </row>
    <row r="2110" ht="14.25">
      <c r="B2110" s="3"/>
    </row>
    <row r="2111" ht="14.25">
      <c r="B2111" s="3"/>
    </row>
    <row r="2112" ht="14.25">
      <c r="B2112" s="3"/>
    </row>
    <row r="2113" ht="14.25">
      <c r="B2113" s="3"/>
    </row>
    <row r="2114" ht="14.25">
      <c r="B2114" s="3"/>
    </row>
    <row r="2115" ht="14.25">
      <c r="B2115" s="3"/>
    </row>
    <row r="2116" ht="14.25">
      <c r="B2116" s="3"/>
    </row>
    <row r="2117" ht="14.25">
      <c r="B2117" s="3"/>
    </row>
    <row r="2118" ht="14.25">
      <c r="B2118" s="3"/>
    </row>
    <row r="2119" ht="14.25">
      <c r="B2119" s="3"/>
    </row>
    <row r="2120" ht="14.25">
      <c r="B2120" s="3"/>
    </row>
    <row r="2121" ht="14.25">
      <c r="B2121" s="3"/>
    </row>
    <row r="2122" ht="14.25">
      <c r="B2122" s="3"/>
    </row>
    <row r="2123" ht="14.25">
      <c r="B2123" s="3"/>
    </row>
    <row r="2124" ht="14.25">
      <c r="B2124" s="3"/>
    </row>
    <row r="2125" ht="14.25">
      <c r="B2125" s="3"/>
    </row>
    <row r="2126" ht="14.25">
      <c r="B2126" s="3"/>
    </row>
    <row r="2127" ht="14.25">
      <c r="B2127" s="3"/>
    </row>
    <row r="2128" ht="14.25">
      <c r="B2128" s="3"/>
    </row>
    <row r="2129" ht="14.25">
      <c r="B2129" s="3"/>
    </row>
    <row r="2130" ht="14.25">
      <c r="B2130" s="3"/>
    </row>
    <row r="2131" ht="14.25">
      <c r="B2131" s="3"/>
    </row>
    <row r="2132" ht="14.25">
      <c r="B2132" s="3"/>
    </row>
    <row r="2133" ht="14.25">
      <c r="B2133" s="3"/>
    </row>
    <row r="2134" ht="14.25">
      <c r="B2134" s="3"/>
    </row>
    <row r="2135" ht="14.25">
      <c r="B2135" s="3"/>
    </row>
    <row r="2136" ht="14.25">
      <c r="B2136" s="3"/>
    </row>
    <row r="2137" ht="14.25">
      <c r="B2137" s="3"/>
    </row>
    <row r="2138" ht="14.25">
      <c r="B2138" s="3"/>
    </row>
    <row r="2139" ht="14.25">
      <c r="B2139" s="3"/>
    </row>
    <row r="2140" ht="14.25">
      <c r="B2140" s="3"/>
    </row>
    <row r="2141" ht="14.25">
      <c r="B2141" s="3"/>
    </row>
    <row r="2142" ht="14.25">
      <c r="B2142" s="3"/>
    </row>
    <row r="2143" ht="14.25">
      <c r="B2143" s="3"/>
    </row>
    <row r="2144" ht="14.25">
      <c r="B2144" s="3"/>
    </row>
    <row r="2145" ht="14.25">
      <c r="B2145" s="3"/>
    </row>
    <row r="2146" ht="14.25">
      <c r="B2146" s="3"/>
    </row>
    <row r="2147" ht="14.25">
      <c r="B2147" s="3"/>
    </row>
    <row r="2148" ht="14.25">
      <c r="B2148" s="3"/>
    </row>
    <row r="2149" ht="14.25">
      <c r="B2149" s="3"/>
    </row>
    <row r="2150" ht="14.25">
      <c r="B2150" s="3"/>
    </row>
    <row r="2151" ht="14.25">
      <c r="B2151" s="3"/>
    </row>
    <row r="2152" ht="14.25">
      <c r="B2152" s="3"/>
    </row>
    <row r="2153" ht="14.25">
      <c r="B2153" s="3"/>
    </row>
    <row r="2154" ht="14.25">
      <c r="B2154" s="3"/>
    </row>
    <row r="2155" ht="14.25">
      <c r="B2155" s="3"/>
    </row>
    <row r="2156" ht="14.25">
      <c r="B2156" s="3"/>
    </row>
    <row r="2157" ht="14.25">
      <c r="B2157" s="3"/>
    </row>
    <row r="2158" ht="14.25">
      <c r="B2158" s="3"/>
    </row>
    <row r="2159" ht="14.25">
      <c r="B2159" s="3"/>
    </row>
    <row r="2160" ht="14.25">
      <c r="B2160" s="3"/>
    </row>
    <row r="2161" ht="14.25">
      <c r="B2161" s="3"/>
    </row>
    <row r="2162" ht="14.25">
      <c r="B2162" s="3"/>
    </row>
    <row r="2163" ht="14.25">
      <c r="B2163" s="3"/>
    </row>
    <row r="2164" ht="14.25">
      <c r="B2164" s="3"/>
    </row>
    <row r="2165" ht="14.25">
      <c r="B2165" s="3"/>
    </row>
    <row r="2166" ht="14.25">
      <c r="B2166" s="3"/>
    </row>
    <row r="2167" ht="14.25">
      <c r="B2167" s="3"/>
    </row>
    <row r="2168" ht="14.25">
      <c r="B2168" s="3"/>
    </row>
    <row r="2169" ht="14.25">
      <c r="B2169" s="3"/>
    </row>
    <row r="2170" ht="14.25">
      <c r="B2170" s="3"/>
    </row>
    <row r="2171" ht="14.25">
      <c r="B2171" s="3"/>
    </row>
    <row r="2172" ht="14.25">
      <c r="B2172" s="3"/>
    </row>
    <row r="2173" ht="14.25">
      <c r="B2173" s="3"/>
    </row>
    <row r="2174" ht="14.25">
      <c r="B2174" s="3"/>
    </row>
    <row r="2175" ht="14.25">
      <c r="B2175" s="3"/>
    </row>
    <row r="2176" ht="14.25">
      <c r="B2176" s="3"/>
    </row>
    <row r="2177" ht="14.25">
      <c r="B2177" s="3"/>
    </row>
    <row r="2178" ht="14.25">
      <c r="B2178" s="3"/>
    </row>
    <row r="2179" ht="14.25">
      <c r="B2179" s="3"/>
    </row>
    <row r="2180" ht="14.25">
      <c r="B2180" s="3"/>
    </row>
    <row r="2181" ht="14.25">
      <c r="B2181" s="3"/>
    </row>
    <row r="2182" ht="14.25">
      <c r="B2182" s="3"/>
    </row>
    <row r="2183" ht="14.25">
      <c r="B2183" s="3"/>
    </row>
    <row r="2184" ht="14.25">
      <c r="B2184" s="3"/>
    </row>
    <row r="2185" ht="14.25">
      <c r="B2185" s="3"/>
    </row>
    <row r="2186" ht="14.25">
      <c r="B2186" s="3"/>
    </row>
    <row r="2187" ht="14.25">
      <c r="B2187" s="3"/>
    </row>
    <row r="2188" ht="14.25">
      <c r="B2188" s="3"/>
    </row>
    <row r="2189" ht="14.25">
      <c r="B2189" s="3"/>
    </row>
    <row r="2190" ht="14.25">
      <c r="B2190" s="3"/>
    </row>
    <row r="2191" ht="14.25">
      <c r="B2191" s="3"/>
    </row>
    <row r="2192" ht="14.25">
      <c r="B2192" s="3"/>
    </row>
    <row r="2193" ht="14.25">
      <c r="B2193" s="3"/>
    </row>
    <row r="2194" ht="14.25">
      <c r="B2194" s="3"/>
    </row>
    <row r="2195" ht="14.25">
      <c r="B2195" s="3"/>
    </row>
    <row r="2196" ht="14.25">
      <c r="B2196" s="3"/>
    </row>
    <row r="2197" ht="14.25">
      <c r="B2197" s="3"/>
    </row>
    <row r="2198" ht="14.25">
      <c r="B2198" s="3"/>
    </row>
    <row r="2199" ht="14.25">
      <c r="B2199" s="3"/>
    </row>
    <row r="2200" ht="14.25">
      <c r="B2200" s="3"/>
    </row>
    <row r="2201" ht="14.25">
      <c r="B2201" s="3"/>
    </row>
    <row r="2202" ht="14.25">
      <c r="B2202" s="3"/>
    </row>
    <row r="2203" ht="14.25">
      <c r="B2203" s="3"/>
    </row>
    <row r="2204" ht="14.25">
      <c r="B2204" s="3"/>
    </row>
    <row r="2205" ht="14.25">
      <c r="B2205" s="3"/>
    </row>
    <row r="2206" ht="14.25">
      <c r="B2206" s="3"/>
    </row>
    <row r="2207" ht="14.25">
      <c r="B2207" s="3"/>
    </row>
    <row r="2208" ht="14.25">
      <c r="B2208" s="3"/>
    </row>
    <row r="2209" ht="14.25">
      <c r="B2209" s="3"/>
    </row>
    <row r="2210" ht="14.25">
      <c r="B2210" s="3"/>
    </row>
    <row r="2211" ht="14.25">
      <c r="B2211" s="3"/>
    </row>
    <row r="2212" ht="14.25">
      <c r="B2212" s="3"/>
    </row>
    <row r="2213" ht="14.25">
      <c r="B2213" s="3"/>
    </row>
    <row r="2214" ht="14.25">
      <c r="B2214" s="3"/>
    </row>
    <row r="2215" ht="14.25">
      <c r="B2215" s="3"/>
    </row>
    <row r="2216" ht="14.25">
      <c r="B2216" s="3"/>
    </row>
    <row r="2217" ht="14.25">
      <c r="B2217" s="3"/>
    </row>
    <row r="2218" ht="14.25">
      <c r="B2218" s="3"/>
    </row>
    <row r="2219" ht="14.25">
      <c r="B2219" s="3"/>
    </row>
    <row r="2220" ht="14.25">
      <c r="B2220" s="3"/>
    </row>
    <row r="2221" ht="14.25">
      <c r="B2221" s="3"/>
    </row>
    <row r="2222" ht="14.25">
      <c r="B2222" s="3"/>
    </row>
    <row r="2223" ht="14.25">
      <c r="B2223" s="3"/>
    </row>
    <row r="2224" ht="14.25">
      <c r="B2224" s="3"/>
    </row>
    <row r="2225" ht="14.25">
      <c r="B2225" s="3"/>
    </row>
    <row r="2226" ht="14.25">
      <c r="B2226" s="3"/>
    </row>
    <row r="2227" ht="14.25">
      <c r="B2227" s="3"/>
    </row>
    <row r="2228" ht="14.25">
      <c r="B2228" s="3"/>
    </row>
    <row r="2229" ht="14.25">
      <c r="B2229" s="3"/>
    </row>
    <row r="2230" ht="14.25">
      <c r="B2230" s="3"/>
    </row>
    <row r="2231" ht="14.25">
      <c r="B2231" s="3"/>
    </row>
    <row r="2232" ht="14.25">
      <c r="B2232" s="3"/>
    </row>
    <row r="2233" ht="14.25">
      <c r="B2233" s="3"/>
    </row>
    <row r="2234" ht="14.25">
      <c r="B2234" s="3"/>
    </row>
    <row r="2235" ht="14.25">
      <c r="B2235" s="3"/>
    </row>
    <row r="2236" ht="14.25">
      <c r="B2236" s="3"/>
    </row>
    <row r="2237" ht="14.25">
      <c r="B2237" s="3"/>
    </row>
    <row r="2238" ht="14.25">
      <c r="B2238" s="3"/>
    </row>
    <row r="2239" ht="14.25">
      <c r="B2239" s="3"/>
    </row>
    <row r="2240" ht="14.25">
      <c r="B2240" s="3"/>
    </row>
    <row r="2241" ht="14.25">
      <c r="B2241" s="3"/>
    </row>
    <row r="2242" ht="14.25">
      <c r="B2242" s="3"/>
    </row>
    <row r="2243" ht="14.25">
      <c r="B2243" s="3"/>
    </row>
    <row r="2244" ht="14.25">
      <c r="B2244" s="3"/>
    </row>
    <row r="2245" ht="14.25">
      <c r="B2245" s="3"/>
    </row>
    <row r="2246" ht="14.25">
      <c r="B2246" s="3"/>
    </row>
    <row r="2247" ht="14.25">
      <c r="B2247" s="3"/>
    </row>
    <row r="2248" ht="14.25">
      <c r="B2248" s="3"/>
    </row>
    <row r="2249" ht="14.25">
      <c r="B2249" s="3"/>
    </row>
    <row r="2250" ht="14.25">
      <c r="B2250" s="3"/>
    </row>
    <row r="2251" ht="14.25">
      <c r="B2251" s="3"/>
    </row>
    <row r="2252" ht="14.25">
      <c r="B2252" s="3"/>
    </row>
    <row r="2253" ht="14.25">
      <c r="B2253" s="3"/>
    </row>
    <row r="2254" ht="14.25">
      <c r="B2254" s="3"/>
    </row>
    <row r="2255" ht="14.25">
      <c r="B2255" s="3"/>
    </row>
    <row r="2256" ht="14.25">
      <c r="B2256" s="3"/>
    </row>
    <row r="2257" ht="14.25">
      <c r="B2257" s="3"/>
    </row>
    <row r="2258" ht="14.25">
      <c r="B2258" s="3"/>
    </row>
    <row r="2259" ht="14.25">
      <c r="B2259" s="3"/>
    </row>
    <row r="2260" ht="14.25">
      <c r="B2260" s="3"/>
    </row>
    <row r="2261" ht="14.25">
      <c r="B2261" s="3"/>
    </row>
    <row r="2262" ht="14.25">
      <c r="B2262" s="3"/>
    </row>
    <row r="2263" ht="14.25">
      <c r="B2263" s="3"/>
    </row>
    <row r="2264" ht="14.25">
      <c r="B2264" s="3"/>
    </row>
    <row r="2265" ht="14.25">
      <c r="B2265" s="3"/>
    </row>
    <row r="2266" ht="14.25">
      <c r="B2266" s="3"/>
    </row>
    <row r="2267" ht="14.25">
      <c r="B2267" s="3"/>
    </row>
    <row r="2268" ht="14.25">
      <c r="B2268" s="3"/>
    </row>
    <row r="2269" ht="14.25">
      <c r="B2269" s="3"/>
    </row>
    <row r="2270" ht="14.25">
      <c r="B2270" s="3"/>
    </row>
    <row r="2271" ht="14.25">
      <c r="B2271" s="3"/>
    </row>
    <row r="2272" ht="14.25">
      <c r="B2272" s="3"/>
    </row>
    <row r="2273" ht="14.25">
      <c r="B2273" s="3"/>
    </row>
    <row r="2274" ht="14.25">
      <c r="B2274" s="3"/>
    </row>
    <row r="2275" ht="14.25">
      <c r="B2275" s="3"/>
    </row>
    <row r="2276" ht="14.25">
      <c r="B2276" s="3"/>
    </row>
    <row r="2277" ht="14.25">
      <c r="B2277" s="3"/>
    </row>
    <row r="2278" ht="14.25">
      <c r="B2278" s="3"/>
    </row>
    <row r="2279" ht="14.25">
      <c r="B2279" s="3"/>
    </row>
    <row r="2280" ht="14.25">
      <c r="B2280" s="3"/>
    </row>
    <row r="2281" ht="14.25">
      <c r="B2281" s="3"/>
    </row>
    <row r="2282" ht="14.25">
      <c r="B2282" s="3"/>
    </row>
    <row r="2283" ht="14.25">
      <c r="B2283" s="3"/>
    </row>
    <row r="2284" ht="14.25">
      <c r="B2284" s="3"/>
    </row>
    <row r="2285" ht="14.25">
      <c r="B2285" s="3"/>
    </row>
    <row r="2286" ht="14.25">
      <c r="B2286" s="3"/>
    </row>
    <row r="2287" ht="14.25">
      <c r="B2287" s="3"/>
    </row>
    <row r="2288" ht="14.25">
      <c r="B2288" s="3"/>
    </row>
    <row r="2289" ht="14.25">
      <c r="B2289" s="3"/>
    </row>
    <row r="2290" ht="14.25">
      <c r="B2290" s="3"/>
    </row>
    <row r="2291" ht="14.25">
      <c r="B2291" s="3"/>
    </row>
    <row r="2292" ht="14.25">
      <c r="B2292" s="3"/>
    </row>
    <row r="2293" ht="14.25">
      <c r="B2293" s="3"/>
    </row>
    <row r="2294" ht="14.25">
      <c r="B2294" s="3"/>
    </row>
    <row r="2295" ht="14.25">
      <c r="B2295" s="3"/>
    </row>
    <row r="2296" ht="14.25">
      <c r="B2296" s="3"/>
    </row>
    <row r="2297" ht="14.25">
      <c r="B2297" s="3"/>
    </row>
    <row r="2298" ht="14.25">
      <c r="B2298" s="3"/>
    </row>
    <row r="2299" ht="14.25">
      <c r="B2299" s="3"/>
    </row>
    <row r="2300" ht="14.25">
      <c r="B2300" s="3"/>
    </row>
    <row r="2301" ht="14.25">
      <c r="B2301" s="3"/>
    </row>
    <row r="2302" ht="14.25">
      <c r="B2302" s="3"/>
    </row>
    <row r="2303" ht="14.25">
      <c r="B2303" s="3"/>
    </row>
    <row r="2304" ht="14.25">
      <c r="B2304" s="3"/>
    </row>
    <row r="2305" ht="14.25">
      <c r="B2305" s="3"/>
    </row>
    <row r="2306" ht="14.25">
      <c r="B2306" s="3"/>
    </row>
    <row r="2307" ht="14.25">
      <c r="B2307" s="3"/>
    </row>
    <row r="2308" ht="14.25">
      <c r="B2308" s="3"/>
    </row>
    <row r="2309" ht="14.25">
      <c r="B2309" s="3"/>
    </row>
    <row r="2310" ht="14.25">
      <c r="B2310" s="3"/>
    </row>
    <row r="2311" ht="14.25">
      <c r="B2311" s="3"/>
    </row>
    <row r="2312" ht="14.25">
      <c r="B2312" s="3"/>
    </row>
    <row r="2313" ht="14.25">
      <c r="B2313" s="3"/>
    </row>
    <row r="2314" ht="14.25">
      <c r="B2314" s="3"/>
    </row>
    <row r="2315" ht="14.25">
      <c r="B2315" s="3"/>
    </row>
    <row r="2316" ht="14.25">
      <c r="B2316" s="3"/>
    </row>
    <row r="2317" ht="14.25">
      <c r="B2317" s="3"/>
    </row>
    <row r="2318" ht="14.25">
      <c r="B2318" s="3"/>
    </row>
    <row r="2319" ht="14.25">
      <c r="B2319" s="3"/>
    </row>
    <row r="2320" ht="14.25">
      <c r="B2320" s="3"/>
    </row>
    <row r="2321" ht="14.25">
      <c r="B2321" s="3"/>
    </row>
    <row r="2322" ht="14.25">
      <c r="B2322" s="3"/>
    </row>
    <row r="2323" ht="14.25">
      <c r="B2323" s="3"/>
    </row>
    <row r="2324" ht="14.25">
      <c r="B2324" s="3"/>
    </row>
    <row r="2325" ht="14.25">
      <c r="B2325" s="3"/>
    </row>
    <row r="2326" ht="14.25">
      <c r="B2326" s="3"/>
    </row>
    <row r="2327" ht="14.25">
      <c r="B2327" s="3"/>
    </row>
    <row r="2328" ht="14.25">
      <c r="B2328" s="3"/>
    </row>
    <row r="2329" ht="14.25">
      <c r="B2329" s="3"/>
    </row>
    <row r="2330" ht="14.25">
      <c r="B2330" s="3"/>
    </row>
    <row r="2331" ht="14.25">
      <c r="B2331" s="3"/>
    </row>
    <row r="2332" ht="14.25">
      <c r="B2332" s="3"/>
    </row>
    <row r="2333" ht="14.25">
      <c r="B2333" s="3"/>
    </row>
    <row r="2334" ht="14.25">
      <c r="B2334" s="3"/>
    </row>
    <row r="2335" ht="14.25">
      <c r="B2335" s="3"/>
    </row>
    <row r="2336" ht="14.25">
      <c r="B2336" s="3"/>
    </row>
    <row r="2337" ht="14.25">
      <c r="B2337" s="3"/>
    </row>
    <row r="2338" ht="14.25">
      <c r="B2338" s="3"/>
    </row>
    <row r="2339" ht="14.25">
      <c r="B2339" s="3"/>
    </row>
    <row r="2340" ht="14.25">
      <c r="B2340" s="3"/>
    </row>
    <row r="2341" ht="14.25">
      <c r="B2341" s="3"/>
    </row>
    <row r="2342" ht="14.25">
      <c r="B2342" s="3"/>
    </row>
    <row r="2343" ht="14.25">
      <c r="B2343" s="3"/>
    </row>
    <row r="2344" ht="14.25">
      <c r="B2344" s="3"/>
    </row>
    <row r="2345" ht="14.25">
      <c r="B2345" s="3"/>
    </row>
    <row r="2346" ht="14.25">
      <c r="B2346" s="3"/>
    </row>
    <row r="2347" ht="14.25">
      <c r="B2347" s="3"/>
    </row>
    <row r="2348" ht="14.25">
      <c r="B2348" s="3"/>
    </row>
    <row r="2349" ht="14.25">
      <c r="B2349" s="3"/>
    </row>
    <row r="2350" ht="14.25">
      <c r="B2350" s="3"/>
    </row>
    <row r="2351" ht="14.25">
      <c r="B2351" s="3"/>
    </row>
    <row r="2352" ht="14.25">
      <c r="B2352" s="3"/>
    </row>
    <row r="2353" ht="14.25">
      <c r="B2353" s="3"/>
    </row>
    <row r="2354" ht="14.25">
      <c r="B2354" s="3"/>
    </row>
    <row r="2355" ht="14.25">
      <c r="B2355" s="3"/>
    </row>
    <row r="2356" ht="14.25">
      <c r="B2356" s="3"/>
    </row>
    <row r="2357" ht="14.25">
      <c r="B2357" s="3"/>
    </row>
    <row r="2358" ht="14.25">
      <c r="B2358" s="3"/>
    </row>
    <row r="2359" ht="14.25">
      <c r="B2359" s="3"/>
    </row>
    <row r="2360" ht="14.25">
      <c r="B2360" s="3"/>
    </row>
    <row r="2361" ht="14.25">
      <c r="B2361" s="3"/>
    </row>
    <row r="2362" ht="14.25">
      <c r="B2362" s="3"/>
    </row>
    <row r="2363" ht="14.25">
      <c r="B2363" s="3"/>
    </row>
    <row r="2364" ht="14.25">
      <c r="B2364" s="3"/>
    </row>
    <row r="2365" ht="14.25">
      <c r="B2365" s="3"/>
    </row>
    <row r="2366" ht="14.25">
      <c r="B2366" s="3"/>
    </row>
    <row r="2367" ht="14.25">
      <c r="B2367" s="3"/>
    </row>
    <row r="2368" ht="14.25">
      <c r="B2368" s="3"/>
    </row>
    <row r="2369" ht="14.25">
      <c r="B2369" s="3"/>
    </row>
    <row r="2370" ht="14.25">
      <c r="B2370" s="3"/>
    </row>
    <row r="2371" ht="14.25">
      <c r="B2371" s="3"/>
    </row>
    <row r="2372" ht="14.25">
      <c r="B2372" s="3"/>
    </row>
    <row r="2373" ht="14.25">
      <c r="B2373" s="3"/>
    </row>
    <row r="2374" ht="14.25">
      <c r="B2374" s="3"/>
    </row>
    <row r="2375" ht="14.25">
      <c r="B2375" s="3"/>
    </row>
    <row r="2376" ht="14.25">
      <c r="B2376" s="3"/>
    </row>
    <row r="2377" ht="14.25">
      <c r="B2377" s="3"/>
    </row>
    <row r="2378" ht="14.25">
      <c r="B2378" s="3"/>
    </row>
    <row r="2379" ht="14.25">
      <c r="B2379" s="3"/>
    </row>
    <row r="2380" ht="14.25">
      <c r="B2380" s="3"/>
    </row>
    <row r="2381" ht="14.25">
      <c r="B2381" s="3"/>
    </row>
    <row r="2382" ht="14.25">
      <c r="B2382" s="3"/>
    </row>
    <row r="2383" ht="14.25">
      <c r="B2383" s="3"/>
    </row>
    <row r="2384" ht="14.25">
      <c r="B2384" s="3"/>
    </row>
    <row r="2385" ht="14.25">
      <c r="B2385" s="3"/>
    </row>
    <row r="2386" ht="14.25">
      <c r="B2386" s="3"/>
    </row>
    <row r="2387" ht="14.25">
      <c r="B2387" s="3"/>
    </row>
    <row r="2388" ht="14.25">
      <c r="B2388" s="3"/>
    </row>
    <row r="2389" ht="14.25">
      <c r="B2389" s="3"/>
    </row>
    <row r="2390" ht="14.25">
      <c r="B2390" s="3"/>
    </row>
    <row r="2391" ht="14.25">
      <c r="B2391" s="3"/>
    </row>
    <row r="2392" ht="14.25">
      <c r="B2392" s="3"/>
    </row>
    <row r="2393" ht="14.25">
      <c r="B2393" s="3"/>
    </row>
    <row r="2394" ht="14.25">
      <c r="B2394" s="3"/>
    </row>
    <row r="2395" ht="14.25">
      <c r="B2395" s="3"/>
    </row>
    <row r="2396" ht="14.25">
      <c r="B2396" s="3"/>
    </row>
    <row r="2397" ht="14.25">
      <c r="B2397" s="3"/>
    </row>
    <row r="2398" ht="14.25">
      <c r="B2398" s="3"/>
    </row>
    <row r="2399" ht="14.25">
      <c r="B2399" s="3"/>
    </row>
    <row r="2400" ht="14.25">
      <c r="B2400" s="3"/>
    </row>
    <row r="2401" ht="14.25">
      <c r="B2401" s="3"/>
    </row>
    <row r="2402" ht="14.25">
      <c r="B2402" s="3"/>
    </row>
    <row r="2403" ht="14.25">
      <c r="B2403" s="3"/>
    </row>
    <row r="2404" ht="14.25">
      <c r="B2404" s="3"/>
    </row>
    <row r="2405" ht="14.25">
      <c r="B2405" s="3"/>
    </row>
    <row r="2406" ht="14.25">
      <c r="B2406" s="3"/>
    </row>
    <row r="2407" ht="14.25">
      <c r="B2407" s="3"/>
    </row>
    <row r="2408" ht="14.25">
      <c r="B2408" s="3"/>
    </row>
    <row r="2409" ht="14.25">
      <c r="B2409" s="3"/>
    </row>
    <row r="2410" ht="14.25">
      <c r="B2410" s="3"/>
    </row>
    <row r="2411" ht="14.25">
      <c r="B2411" s="3"/>
    </row>
    <row r="2412" ht="14.25">
      <c r="B2412" s="3"/>
    </row>
    <row r="2413" ht="14.25">
      <c r="B2413" s="3"/>
    </row>
    <row r="2414" ht="14.25">
      <c r="B2414" s="3"/>
    </row>
    <row r="2415" ht="14.25">
      <c r="B2415" s="3"/>
    </row>
    <row r="2416" ht="14.25">
      <c r="B2416" s="3"/>
    </row>
    <row r="2417" ht="14.25">
      <c r="B2417" s="3"/>
    </row>
    <row r="2418" ht="14.25">
      <c r="B2418" s="3"/>
    </row>
    <row r="2419" ht="14.25">
      <c r="B2419" s="3"/>
    </row>
    <row r="2420" ht="14.25">
      <c r="B2420" s="3"/>
    </row>
    <row r="2421" ht="14.25">
      <c r="B2421" s="3"/>
    </row>
    <row r="2422" ht="14.25">
      <c r="B2422" s="3"/>
    </row>
    <row r="2423" ht="14.25">
      <c r="B2423" s="3"/>
    </row>
    <row r="2424" ht="14.25">
      <c r="B2424" s="3"/>
    </row>
    <row r="2425" ht="14.25">
      <c r="B2425" s="3"/>
    </row>
    <row r="2426" ht="14.25">
      <c r="B2426" s="3"/>
    </row>
    <row r="2427" ht="14.25">
      <c r="B2427" s="3"/>
    </row>
    <row r="2428" ht="14.25">
      <c r="B2428" s="3"/>
    </row>
    <row r="2429" ht="14.25">
      <c r="B2429" s="3"/>
    </row>
    <row r="2430" ht="14.25">
      <c r="B2430" s="3"/>
    </row>
    <row r="2431" ht="14.25">
      <c r="B2431" s="3"/>
    </row>
    <row r="2432" ht="14.25">
      <c r="B2432" s="3"/>
    </row>
    <row r="2433" ht="14.25">
      <c r="B2433" s="3"/>
    </row>
    <row r="2434" ht="14.25">
      <c r="B2434" s="3"/>
    </row>
    <row r="2435" ht="14.25">
      <c r="B2435" s="3"/>
    </row>
    <row r="2436" ht="14.25">
      <c r="B2436" s="3"/>
    </row>
    <row r="2437" ht="14.25">
      <c r="B2437" s="3"/>
    </row>
    <row r="2438" ht="14.25">
      <c r="B2438" s="3"/>
    </row>
    <row r="2439" ht="14.25">
      <c r="B2439" s="3"/>
    </row>
    <row r="2440" ht="14.25">
      <c r="B2440" s="3"/>
    </row>
    <row r="2441" ht="14.25">
      <c r="B2441" s="3"/>
    </row>
    <row r="2442" ht="14.25">
      <c r="B2442" s="3"/>
    </row>
    <row r="2443" ht="14.25">
      <c r="B2443" s="3"/>
    </row>
    <row r="2444" ht="14.25">
      <c r="B2444" s="3"/>
    </row>
    <row r="2445" ht="14.25">
      <c r="B2445" s="3"/>
    </row>
    <row r="2446" ht="14.25">
      <c r="B2446" s="3"/>
    </row>
    <row r="2447" ht="14.25">
      <c r="B2447" s="3"/>
    </row>
    <row r="2448" ht="14.25">
      <c r="B2448" s="3"/>
    </row>
    <row r="2449" ht="14.25">
      <c r="B2449" s="3"/>
    </row>
    <row r="2450" ht="14.25">
      <c r="B2450" s="3"/>
    </row>
    <row r="2451" ht="14.25">
      <c r="B2451" s="3"/>
    </row>
    <row r="2452" ht="14.25">
      <c r="B2452" s="3"/>
    </row>
    <row r="2453" ht="14.25">
      <c r="B2453" s="3"/>
    </row>
    <row r="2454" ht="14.25">
      <c r="B2454" s="3"/>
    </row>
    <row r="2455" ht="14.25">
      <c r="B2455" s="3"/>
    </row>
    <row r="2456" ht="14.25">
      <c r="B2456" s="3"/>
    </row>
    <row r="2457" ht="14.25">
      <c r="B2457" s="3"/>
    </row>
    <row r="2458" ht="14.25">
      <c r="B2458" s="3"/>
    </row>
    <row r="2459" ht="14.25">
      <c r="B2459" s="3"/>
    </row>
    <row r="2460" ht="14.25">
      <c r="B2460" s="3"/>
    </row>
    <row r="2461" ht="14.25">
      <c r="B2461" s="3"/>
    </row>
    <row r="2462" ht="14.25">
      <c r="B2462" s="3"/>
    </row>
    <row r="2463" ht="14.25">
      <c r="B2463" s="3"/>
    </row>
    <row r="2464" ht="14.25">
      <c r="B2464" s="3"/>
    </row>
    <row r="2465" ht="14.25">
      <c r="B2465" s="3"/>
    </row>
    <row r="2466" ht="14.25">
      <c r="B2466" s="3"/>
    </row>
    <row r="2467" ht="14.25">
      <c r="B2467" s="3"/>
    </row>
    <row r="2468" ht="14.25">
      <c r="B2468" s="3"/>
    </row>
    <row r="2469" ht="14.25">
      <c r="B2469" s="3"/>
    </row>
    <row r="2470" ht="14.25">
      <c r="B2470" s="3"/>
    </row>
    <row r="2471" ht="14.25">
      <c r="B2471" s="3"/>
    </row>
    <row r="2472" ht="14.25">
      <c r="B2472" s="3"/>
    </row>
    <row r="2473" ht="14.25">
      <c r="B2473" s="3"/>
    </row>
    <row r="2474" ht="14.25">
      <c r="B2474" s="3"/>
    </row>
    <row r="2475" ht="14.25">
      <c r="B2475" s="3"/>
    </row>
    <row r="2476" ht="14.25">
      <c r="B2476" s="3"/>
    </row>
    <row r="2477" ht="14.25">
      <c r="B2477" s="3"/>
    </row>
    <row r="2478" ht="14.25">
      <c r="B2478" s="3"/>
    </row>
    <row r="2479" ht="14.25">
      <c r="B2479" s="3"/>
    </row>
    <row r="2480" ht="14.25">
      <c r="B2480" s="3"/>
    </row>
    <row r="2481" ht="14.25">
      <c r="B2481" s="3"/>
    </row>
    <row r="2482" ht="14.25">
      <c r="B2482" s="3"/>
    </row>
    <row r="2483" ht="14.25">
      <c r="B2483" s="3"/>
    </row>
    <row r="2484" ht="14.25">
      <c r="B2484" s="3"/>
    </row>
    <row r="2485" ht="14.25">
      <c r="B2485" s="3"/>
    </row>
    <row r="2486" ht="14.25">
      <c r="B2486" s="3"/>
    </row>
    <row r="2487" ht="14.25">
      <c r="B2487" s="3"/>
    </row>
    <row r="2488" ht="14.25">
      <c r="B2488" s="3"/>
    </row>
    <row r="2489" ht="14.25">
      <c r="B2489" s="3"/>
    </row>
    <row r="2490" ht="14.25">
      <c r="B2490" s="3"/>
    </row>
    <row r="2491" ht="14.25">
      <c r="B2491" s="3"/>
    </row>
    <row r="2492" ht="14.25">
      <c r="B2492" s="3"/>
    </row>
    <row r="2493" ht="14.25">
      <c r="B2493" s="3"/>
    </row>
    <row r="2494" ht="14.25">
      <c r="B2494" s="3"/>
    </row>
    <row r="2495" ht="14.25">
      <c r="B2495" s="3"/>
    </row>
    <row r="2496" ht="14.25">
      <c r="B2496" s="3"/>
    </row>
    <row r="2497" ht="14.25">
      <c r="B2497" s="3"/>
    </row>
    <row r="2498" ht="14.25">
      <c r="B2498" s="3"/>
    </row>
    <row r="2499" ht="14.25">
      <c r="B2499" s="3"/>
    </row>
    <row r="2500" ht="14.25">
      <c r="B2500" s="3"/>
    </row>
    <row r="2501" ht="14.25">
      <c r="B2501" s="3"/>
    </row>
    <row r="2502" ht="14.25">
      <c r="B2502" s="3"/>
    </row>
    <row r="2503" ht="14.25">
      <c r="B2503" s="3"/>
    </row>
    <row r="2504" ht="14.25">
      <c r="B2504" s="3"/>
    </row>
    <row r="2505" ht="14.25">
      <c r="B2505" s="3"/>
    </row>
    <row r="2506" ht="14.25">
      <c r="B2506" s="3"/>
    </row>
    <row r="2507" ht="14.25">
      <c r="B2507" s="3"/>
    </row>
    <row r="2508" ht="14.25">
      <c r="B2508" s="3"/>
    </row>
    <row r="2509" ht="14.25">
      <c r="B2509" s="3"/>
    </row>
    <row r="2510" ht="14.25">
      <c r="B2510" s="3"/>
    </row>
    <row r="2511" ht="14.25">
      <c r="B2511" s="3"/>
    </row>
    <row r="2512" ht="14.25">
      <c r="B2512" s="3"/>
    </row>
    <row r="2513" ht="14.25">
      <c r="B2513" s="3"/>
    </row>
    <row r="2514" ht="14.25">
      <c r="B2514" s="3"/>
    </row>
    <row r="2515" ht="14.25">
      <c r="B2515" s="3"/>
    </row>
    <row r="2516" ht="14.25">
      <c r="B2516" s="3"/>
    </row>
    <row r="2517" ht="14.25">
      <c r="B2517" s="3"/>
    </row>
    <row r="2518" ht="14.25">
      <c r="B2518" s="3"/>
    </row>
    <row r="2519" ht="14.25">
      <c r="B2519" s="3"/>
    </row>
    <row r="2520" ht="14.25">
      <c r="B2520" s="3"/>
    </row>
    <row r="2521" ht="14.25">
      <c r="B2521" s="3"/>
    </row>
    <row r="2522" ht="14.25">
      <c r="B2522" s="3"/>
    </row>
    <row r="2523" ht="14.25">
      <c r="B2523" s="3"/>
    </row>
    <row r="2524" ht="14.25">
      <c r="B2524" s="3"/>
    </row>
    <row r="2525" ht="14.25">
      <c r="B2525" s="3"/>
    </row>
    <row r="2526" ht="14.25">
      <c r="B2526" s="3"/>
    </row>
    <row r="2527" ht="14.25">
      <c r="B2527" s="3"/>
    </row>
    <row r="2528" ht="14.25">
      <c r="B2528" s="3"/>
    </row>
    <row r="2529" ht="14.25">
      <c r="B2529" s="3"/>
    </row>
    <row r="2530" ht="14.25">
      <c r="B2530" s="3"/>
    </row>
    <row r="2531" ht="14.25">
      <c r="B2531" s="3"/>
    </row>
    <row r="2532" ht="14.25">
      <c r="B2532" s="3"/>
    </row>
    <row r="2533" ht="14.25">
      <c r="B2533" s="3"/>
    </row>
    <row r="2534" ht="14.25">
      <c r="B2534" s="3"/>
    </row>
    <row r="2535" ht="14.25">
      <c r="B2535" s="3"/>
    </row>
    <row r="2536" ht="14.25">
      <c r="B2536" s="3"/>
    </row>
    <row r="2537" ht="14.25">
      <c r="B2537" s="3"/>
    </row>
    <row r="2538" ht="14.25">
      <c r="B2538" s="3"/>
    </row>
    <row r="2539" ht="14.25">
      <c r="B2539" s="3"/>
    </row>
    <row r="2540" ht="14.25">
      <c r="B2540" s="3"/>
    </row>
    <row r="2541" ht="14.25">
      <c r="B2541" s="3"/>
    </row>
    <row r="2542" ht="14.25">
      <c r="B2542" s="3"/>
    </row>
    <row r="2543" ht="14.25">
      <c r="B2543" s="3"/>
    </row>
    <row r="2544" ht="14.25">
      <c r="B2544" s="3"/>
    </row>
    <row r="2545" ht="14.25">
      <c r="B2545" s="3"/>
    </row>
    <row r="2546" ht="14.25">
      <c r="B2546" s="3"/>
    </row>
    <row r="2547" ht="14.25">
      <c r="B2547" s="3"/>
    </row>
    <row r="2548" ht="14.25">
      <c r="B2548" s="3"/>
    </row>
    <row r="2549" ht="14.25">
      <c r="B2549" s="3"/>
    </row>
    <row r="2550" ht="14.25">
      <c r="B2550" s="3"/>
    </row>
    <row r="2551" ht="14.25">
      <c r="B2551" s="3"/>
    </row>
    <row r="2552" ht="14.25">
      <c r="B2552" s="3"/>
    </row>
    <row r="2553" ht="14.25">
      <c r="B2553" s="3"/>
    </row>
    <row r="2554" ht="14.25">
      <c r="B2554" s="3"/>
    </row>
    <row r="2555" ht="14.25">
      <c r="B2555" s="3"/>
    </row>
    <row r="2556" ht="14.25">
      <c r="B2556" s="3"/>
    </row>
    <row r="2557" ht="14.25">
      <c r="B2557" s="3"/>
    </row>
    <row r="2558" ht="14.25">
      <c r="B2558" s="3"/>
    </row>
    <row r="2559" ht="14.25">
      <c r="B2559" s="3"/>
    </row>
    <row r="2560" ht="14.25">
      <c r="B2560" s="3"/>
    </row>
    <row r="2561" ht="14.25">
      <c r="B2561" s="3"/>
    </row>
    <row r="2562" ht="14.25">
      <c r="B2562" s="3"/>
    </row>
    <row r="2563" ht="14.25">
      <c r="B2563" s="3"/>
    </row>
    <row r="2564" ht="14.25">
      <c r="B2564" s="3"/>
    </row>
    <row r="2565" ht="14.25">
      <c r="B2565" s="3"/>
    </row>
    <row r="2566" ht="14.25">
      <c r="B2566" s="3"/>
    </row>
    <row r="2567" ht="14.25">
      <c r="B2567" s="3"/>
    </row>
    <row r="2568" ht="14.25">
      <c r="B2568" s="3"/>
    </row>
    <row r="2569" ht="14.25">
      <c r="B2569" s="3"/>
    </row>
    <row r="2570" ht="14.25">
      <c r="B2570" s="3"/>
    </row>
    <row r="2571" ht="14.25">
      <c r="B2571" s="3"/>
    </row>
    <row r="2572" ht="14.25">
      <c r="B2572" s="3"/>
    </row>
    <row r="2573" ht="14.25">
      <c r="B2573" s="3"/>
    </row>
    <row r="2574" ht="14.25">
      <c r="B2574" s="3"/>
    </row>
    <row r="2575" ht="14.25">
      <c r="B2575" s="3"/>
    </row>
    <row r="2576" ht="14.25">
      <c r="B2576" s="3"/>
    </row>
    <row r="2577" ht="14.25">
      <c r="B2577" s="3"/>
    </row>
    <row r="2578" ht="14.25">
      <c r="B2578" s="3"/>
    </row>
    <row r="2579" ht="14.25">
      <c r="B2579" s="3"/>
    </row>
    <row r="2580" ht="14.25">
      <c r="B2580" s="3"/>
    </row>
    <row r="2581" ht="14.25">
      <c r="B2581" s="3"/>
    </row>
    <row r="2582" ht="14.25">
      <c r="B2582" s="3"/>
    </row>
    <row r="2583" ht="14.25">
      <c r="B2583" s="3"/>
    </row>
    <row r="2584" ht="14.25">
      <c r="B2584" s="3"/>
    </row>
    <row r="2585" ht="14.25">
      <c r="B2585" s="3"/>
    </row>
    <row r="2586" ht="14.25">
      <c r="B2586" s="3"/>
    </row>
    <row r="2587" ht="14.25">
      <c r="B2587" s="3"/>
    </row>
    <row r="2588" ht="14.25">
      <c r="B2588" s="3"/>
    </row>
    <row r="2589" ht="14.25">
      <c r="B2589" s="3"/>
    </row>
    <row r="2590" ht="14.25">
      <c r="B2590" s="3"/>
    </row>
    <row r="2591" ht="14.25">
      <c r="B2591" s="3"/>
    </row>
    <row r="2592" ht="14.25">
      <c r="B2592" s="3"/>
    </row>
    <row r="2593" ht="14.25">
      <c r="B2593" s="3"/>
    </row>
    <row r="2594" ht="14.25">
      <c r="B2594" s="3"/>
    </row>
    <row r="2595" ht="14.25">
      <c r="B2595" s="3"/>
    </row>
    <row r="2596" ht="14.25">
      <c r="B2596" s="3"/>
    </row>
    <row r="2597" ht="14.25">
      <c r="B2597" s="3"/>
    </row>
    <row r="2598" ht="14.25">
      <c r="B2598" s="3"/>
    </row>
    <row r="2599" ht="14.25">
      <c r="B2599" s="3"/>
    </row>
    <row r="2600" ht="14.25">
      <c r="B2600" s="3"/>
    </row>
    <row r="2601" ht="14.25">
      <c r="B2601" s="3"/>
    </row>
    <row r="2602" ht="14.25">
      <c r="B2602" s="3"/>
    </row>
    <row r="2603" ht="14.25">
      <c r="B2603" s="3"/>
    </row>
    <row r="2604" ht="14.25">
      <c r="B2604" s="3"/>
    </row>
    <row r="2605" ht="14.25">
      <c r="B2605" s="3"/>
    </row>
    <row r="2606" ht="14.25">
      <c r="B2606" s="3"/>
    </row>
    <row r="2607" ht="14.25">
      <c r="B2607" s="3"/>
    </row>
    <row r="2608" ht="14.25">
      <c r="B2608" s="3"/>
    </row>
    <row r="2609" ht="14.25">
      <c r="B2609" s="3"/>
    </row>
    <row r="2610" ht="14.25">
      <c r="B2610" s="3"/>
    </row>
    <row r="2611" ht="14.25">
      <c r="B2611" s="3"/>
    </row>
    <row r="2612" ht="14.25">
      <c r="B2612" s="3"/>
    </row>
    <row r="2613" ht="14.25">
      <c r="B2613" s="3"/>
    </row>
    <row r="2614" ht="14.25">
      <c r="B2614" s="3"/>
    </row>
    <row r="2615" ht="14.25">
      <c r="B2615" s="3"/>
    </row>
    <row r="2616" ht="14.25">
      <c r="B2616" s="3"/>
    </row>
    <row r="2617" ht="14.25">
      <c r="B2617" s="3"/>
    </row>
    <row r="2618" ht="14.25">
      <c r="B2618" s="3"/>
    </row>
    <row r="2619" ht="14.25">
      <c r="B2619" s="3"/>
    </row>
    <row r="2620" ht="14.25">
      <c r="B2620" s="3"/>
    </row>
    <row r="2621" ht="14.25">
      <c r="B2621" s="3"/>
    </row>
    <row r="2622" ht="14.25">
      <c r="B2622" s="3"/>
    </row>
    <row r="2623" ht="14.25">
      <c r="B2623" s="3"/>
    </row>
    <row r="2624" ht="14.25">
      <c r="B2624" s="3"/>
    </row>
    <row r="2625" ht="14.25">
      <c r="B2625" s="3"/>
    </row>
    <row r="2626" ht="14.25">
      <c r="B2626" s="3"/>
    </row>
    <row r="2627" ht="14.25">
      <c r="B2627" s="3"/>
    </row>
    <row r="2628" ht="14.25">
      <c r="B2628" s="3"/>
    </row>
    <row r="2629" ht="14.25">
      <c r="B2629" s="3"/>
    </row>
    <row r="2630" ht="14.25">
      <c r="B2630" s="3"/>
    </row>
    <row r="2631" ht="14.25">
      <c r="B2631" s="3"/>
    </row>
    <row r="2632" ht="14.25">
      <c r="B2632" s="3"/>
    </row>
    <row r="2633" ht="14.25">
      <c r="B2633" s="3"/>
    </row>
    <row r="2634" ht="14.25">
      <c r="B2634" s="3"/>
    </row>
    <row r="2635" ht="14.25">
      <c r="B2635" s="3"/>
    </row>
    <row r="2636" ht="14.25">
      <c r="B2636" s="3"/>
    </row>
    <row r="2637" ht="14.25">
      <c r="B2637" s="3"/>
    </row>
    <row r="2638" ht="14.25">
      <c r="B2638" s="3"/>
    </row>
    <row r="2639" ht="14.25">
      <c r="B2639" s="3"/>
    </row>
    <row r="2640" ht="14.25">
      <c r="B2640" s="3"/>
    </row>
    <row r="2641" ht="14.25">
      <c r="B2641" s="3"/>
    </row>
    <row r="2642" ht="14.25">
      <c r="B2642" s="3"/>
    </row>
    <row r="2643" ht="14.25">
      <c r="B2643" s="3"/>
    </row>
    <row r="2644" ht="14.25">
      <c r="B2644" s="3"/>
    </row>
    <row r="2645" ht="14.25">
      <c r="B2645" s="3"/>
    </row>
    <row r="2646" ht="14.25">
      <c r="B2646" s="3"/>
    </row>
    <row r="2647" ht="14.25">
      <c r="B2647" s="3"/>
    </row>
    <row r="2648" ht="14.25">
      <c r="B2648" s="3"/>
    </row>
    <row r="2649" ht="14.25">
      <c r="B2649" s="3"/>
    </row>
    <row r="2650" ht="14.25">
      <c r="B2650" s="3"/>
    </row>
    <row r="2651" ht="14.25">
      <c r="B2651" s="3"/>
    </row>
    <row r="2652" ht="14.25">
      <c r="B2652" s="3"/>
    </row>
    <row r="2653" ht="14.25">
      <c r="B2653" s="3"/>
    </row>
    <row r="2654" ht="14.25">
      <c r="B2654" s="3"/>
    </row>
    <row r="2655" ht="14.25">
      <c r="B2655" s="3"/>
    </row>
    <row r="2656" ht="14.25">
      <c r="B2656" s="3"/>
    </row>
    <row r="2657" ht="14.25">
      <c r="B2657" s="3"/>
    </row>
    <row r="2658" ht="14.25">
      <c r="B2658" s="3"/>
    </row>
    <row r="2659" ht="14.25">
      <c r="B2659" s="3"/>
    </row>
    <row r="2660" ht="14.25">
      <c r="B2660" s="3"/>
    </row>
    <row r="2661" ht="14.25">
      <c r="B2661" s="3"/>
    </row>
    <row r="2662" ht="14.25">
      <c r="B2662" s="3"/>
    </row>
    <row r="2663" ht="14.25">
      <c r="B2663" s="3"/>
    </row>
    <row r="2664" ht="14.25">
      <c r="B2664" s="3"/>
    </row>
    <row r="2665" ht="14.25">
      <c r="B2665" s="3"/>
    </row>
    <row r="2666" ht="14.25">
      <c r="B2666" s="3"/>
    </row>
    <row r="2667" ht="14.25">
      <c r="B2667" s="3"/>
    </row>
    <row r="2668" ht="14.25">
      <c r="B2668" s="3"/>
    </row>
    <row r="2669" ht="14.25">
      <c r="B2669" s="3"/>
    </row>
    <row r="2670" ht="14.25">
      <c r="B2670" s="3"/>
    </row>
    <row r="2671" ht="14.25">
      <c r="B2671" s="3"/>
    </row>
    <row r="2672" ht="14.25">
      <c r="B2672" s="3"/>
    </row>
    <row r="2673" ht="14.25">
      <c r="B2673" s="3"/>
    </row>
    <row r="2674" ht="14.25">
      <c r="B2674" s="3"/>
    </row>
    <row r="2675" ht="14.25">
      <c r="B2675" s="3"/>
    </row>
    <row r="2676" ht="14.25">
      <c r="B2676" s="3"/>
    </row>
    <row r="2677" ht="14.25">
      <c r="B2677" s="3"/>
    </row>
    <row r="2678" ht="14.25">
      <c r="B2678" s="3"/>
    </row>
    <row r="2679" ht="14.25">
      <c r="B2679" s="3"/>
    </row>
    <row r="2680" ht="14.25">
      <c r="B2680" s="3"/>
    </row>
    <row r="2681" ht="14.25">
      <c r="B2681" s="3"/>
    </row>
    <row r="2682" ht="14.25">
      <c r="B2682" s="3"/>
    </row>
    <row r="2683" ht="14.25">
      <c r="B2683" s="3"/>
    </row>
    <row r="2684" ht="14.25">
      <c r="B2684" s="3"/>
    </row>
    <row r="2685" ht="14.25">
      <c r="B2685" s="3"/>
    </row>
    <row r="2686" ht="14.25">
      <c r="B2686" s="3"/>
    </row>
    <row r="2687" ht="14.25">
      <c r="B2687" s="3"/>
    </row>
    <row r="2688" ht="14.25">
      <c r="B2688" s="3"/>
    </row>
    <row r="2689" ht="14.25">
      <c r="B2689" s="3"/>
    </row>
    <row r="2690" ht="14.25">
      <c r="B2690" s="3"/>
    </row>
    <row r="2691" ht="14.25">
      <c r="B2691" s="3"/>
    </row>
    <row r="2692" ht="14.25">
      <c r="B2692" s="3"/>
    </row>
    <row r="2693" ht="14.25">
      <c r="B2693" s="3"/>
    </row>
    <row r="2694" ht="14.25">
      <c r="B2694" s="3"/>
    </row>
    <row r="2695" ht="14.25">
      <c r="B2695" s="3"/>
    </row>
    <row r="2696" ht="14.25">
      <c r="B2696" s="3"/>
    </row>
    <row r="2697" ht="14.25">
      <c r="B2697" s="3"/>
    </row>
    <row r="2698" ht="14.25">
      <c r="B2698" s="3"/>
    </row>
    <row r="2699" ht="14.25">
      <c r="B2699" s="3"/>
    </row>
    <row r="2700" ht="14.25">
      <c r="B2700" s="3"/>
    </row>
    <row r="2701" ht="14.25">
      <c r="B2701" s="3"/>
    </row>
    <row r="2702" ht="14.25">
      <c r="B2702" s="3"/>
    </row>
    <row r="2703" ht="14.25">
      <c r="B2703" s="3"/>
    </row>
    <row r="2704" ht="14.25">
      <c r="B2704" s="3"/>
    </row>
    <row r="2705" ht="14.25">
      <c r="B2705" s="3"/>
    </row>
    <row r="2706" ht="14.25">
      <c r="B2706" s="3"/>
    </row>
    <row r="2707" ht="14.25">
      <c r="B2707" s="3"/>
    </row>
    <row r="2708" ht="14.25">
      <c r="B2708" s="3"/>
    </row>
    <row r="2709" ht="14.25">
      <c r="B2709" s="3"/>
    </row>
    <row r="2710" ht="14.25">
      <c r="B2710" s="3"/>
    </row>
    <row r="2711" ht="14.25">
      <c r="B2711" s="3"/>
    </row>
    <row r="2712" ht="14.25">
      <c r="B2712" s="3"/>
    </row>
    <row r="2713" ht="14.25">
      <c r="B2713" s="3"/>
    </row>
    <row r="2714" ht="14.25">
      <c r="B2714" s="3"/>
    </row>
    <row r="2715" ht="14.25">
      <c r="B2715" s="3"/>
    </row>
    <row r="2716" ht="14.25">
      <c r="B2716" s="3"/>
    </row>
    <row r="2717" ht="14.25">
      <c r="B2717" s="3"/>
    </row>
    <row r="2718" ht="14.25">
      <c r="B2718" s="3"/>
    </row>
    <row r="2719" ht="14.25">
      <c r="B2719" s="3"/>
    </row>
    <row r="2720" ht="14.25">
      <c r="B2720" s="3"/>
    </row>
    <row r="2721" ht="14.25">
      <c r="B2721" s="3"/>
    </row>
    <row r="2722" ht="14.25">
      <c r="B2722" s="3"/>
    </row>
    <row r="2723" ht="14.25">
      <c r="B2723" s="3"/>
    </row>
    <row r="2724" ht="14.25">
      <c r="B2724" s="3"/>
    </row>
    <row r="2725" ht="14.25">
      <c r="B2725" s="3"/>
    </row>
    <row r="2726" ht="14.25">
      <c r="B2726" s="3"/>
    </row>
    <row r="2727" ht="14.25">
      <c r="B2727" s="3"/>
    </row>
    <row r="2728" ht="14.25">
      <c r="B2728" s="3"/>
    </row>
    <row r="2729" ht="14.25">
      <c r="B2729" s="3"/>
    </row>
    <row r="2730" ht="14.25">
      <c r="B2730" s="3"/>
    </row>
    <row r="2731" ht="14.25">
      <c r="B2731" s="3"/>
    </row>
    <row r="2732" ht="14.25">
      <c r="B2732" s="3"/>
    </row>
    <row r="2733" ht="14.25">
      <c r="B2733" s="3"/>
    </row>
    <row r="2734" ht="14.25">
      <c r="B2734" s="3"/>
    </row>
    <row r="2735" ht="14.25">
      <c r="B2735" s="3"/>
    </row>
    <row r="2736" ht="14.25">
      <c r="B2736" s="3"/>
    </row>
    <row r="2737" ht="14.25">
      <c r="B2737" s="3"/>
    </row>
    <row r="2738" ht="14.25">
      <c r="B2738" s="3"/>
    </row>
    <row r="2739" ht="14.25">
      <c r="B2739" s="3"/>
    </row>
    <row r="2740" ht="14.25">
      <c r="B2740" s="3"/>
    </row>
    <row r="2741" ht="14.25">
      <c r="B2741" s="3"/>
    </row>
    <row r="2742" ht="14.25">
      <c r="B2742" s="3"/>
    </row>
    <row r="2743" ht="14.25">
      <c r="B2743" s="3"/>
    </row>
    <row r="2744" ht="14.25">
      <c r="B2744" s="3"/>
    </row>
    <row r="2745" ht="14.25">
      <c r="B2745" s="3"/>
    </row>
    <row r="2746" ht="14.25">
      <c r="B2746" s="3"/>
    </row>
    <row r="2747" ht="14.25">
      <c r="B2747" s="3"/>
    </row>
    <row r="2748" ht="14.25">
      <c r="B2748" s="3"/>
    </row>
    <row r="2749" ht="14.25">
      <c r="B2749" s="3"/>
    </row>
    <row r="2750" ht="14.25">
      <c r="B2750" s="3"/>
    </row>
    <row r="2751" ht="14.25">
      <c r="B2751" s="3"/>
    </row>
    <row r="2752" ht="14.25">
      <c r="B2752" s="3"/>
    </row>
    <row r="2753" ht="14.25">
      <c r="B2753" s="3"/>
    </row>
    <row r="2754" ht="14.25">
      <c r="B2754" s="3"/>
    </row>
    <row r="2755" ht="14.25">
      <c r="B2755" s="3"/>
    </row>
    <row r="2756" ht="14.25">
      <c r="B2756" s="3"/>
    </row>
    <row r="2757" ht="14.25">
      <c r="B2757" s="3"/>
    </row>
    <row r="2758" ht="14.25">
      <c r="B2758" s="3"/>
    </row>
    <row r="2759" ht="14.25">
      <c r="B2759" s="3"/>
    </row>
    <row r="2760" ht="14.25">
      <c r="B2760" s="3"/>
    </row>
    <row r="2761" ht="14.25">
      <c r="B2761" s="3"/>
    </row>
    <row r="2762" ht="14.25">
      <c r="B2762" s="3"/>
    </row>
    <row r="2763" ht="14.25">
      <c r="B2763" s="3"/>
    </row>
    <row r="2764" ht="14.25">
      <c r="B2764" s="3"/>
    </row>
    <row r="2765" ht="14.25">
      <c r="B2765" s="3"/>
    </row>
    <row r="2766" ht="14.25">
      <c r="B2766" s="3"/>
    </row>
    <row r="2767" ht="14.25">
      <c r="B2767" s="3"/>
    </row>
    <row r="2768" ht="14.25">
      <c r="B2768" s="3"/>
    </row>
    <row r="2769" ht="14.25">
      <c r="B2769" s="3"/>
    </row>
    <row r="2770" ht="14.25">
      <c r="B2770" s="3"/>
    </row>
    <row r="2771" ht="14.25">
      <c r="B2771" s="3"/>
    </row>
    <row r="2772" ht="14.25">
      <c r="B2772" s="3"/>
    </row>
    <row r="2773" ht="14.25">
      <c r="B2773" s="3"/>
    </row>
    <row r="2774" ht="14.25">
      <c r="B2774" s="3"/>
    </row>
    <row r="2775" ht="14.25">
      <c r="B2775" s="3"/>
    </row>
    <row r="2776" ht="14.25">
      <c r="B2776" s="3"/>
    </row>
    <row r="2777" ht="14.25">
      <c r="B2777" s="3"/>
    </row>
    <row r="2778" ht="14.25">
      <c r="B2778" s="3"/>
    </row>
    <row r="2779" ht="14.25">
      <c r="B2779" s="3"/>
    </row>
    <row r="2780" ht="14.25">
      <c r="B2780" s="3"/>
    </row>
    <row r="2781" ht="14.25">
      <c r="B2781" s="3"/>
    </row>
    <row r="2782" ht="14.25">
      <c r="B2782" s="3"/>
    </row>
    <row r="2783" ht="14.25">
      <c r="B2783" s="3"/>
    </row>
    <row r="2784" ht="14.25">
      <c r="B2784" s="3"/>
    </row>
    <row r="2785" ht="14.25">
      <c r="B2785" s="3"/>
    </row>
    <row r="2786" ht="14.25">
      <c r="B2786" s="3"/>
    </row>
    <row r="2787" ht="14.25">
      <c r="B2787" s="3"/>
    </row>
    <row r="2788" ht="14.25">
      <c r="B2788" s="3"/>
    </row>
    <row r="2789" ht="14.25">
      <c r="B2789" s="3"/>
    </row>
    <row r="2790" ht="14.25">
      <c r="B2790" s="3"/>
    </row>
    <row r="2791" ht="14.25">
      <c r="B2791" s="3"/>
    </row>
    <row r="2792" ht="14.25">
      <c r="B2792" s="3"/>
    </row>
    <row r="2793" ht="14.25">
      <c r="B2793" s="3"/>
    </row>
    <row r="2794" ht="14.25">
      <c r="B2794" s="3"/>
    </row>
    <row r="2795" ht="14.25">
      <c r="B2795" s="3"/>
    </row>
    <row r="2796" ht="14.25">
      <c r="B2796" s="3"/>
    </row>
    <row r="2797" ht="14.25">
      <c r="B2797" s="3"/>
    </row>
    <row r="2798" ht="14.25">
      <c r="B2798" s="3"/>
    </row>
    <row r="2799" ht="14.25">
      <c r="B2799" s="3"/>
    </row>
    <row r="2800" ht="14.25">
      <c r="B2800" s="3"/>
    </row>
    <row r="2801" ht="14.25">
      <c r="B2801" s="3"/>
    </row>
    <row r="2802" ht="14.25">
      <c r="B2802" s="3"/>
    </row>
    <row r="2803" ht="14.25">
      <c r="B2803" s="3"/>
    </row>
    <row r="2804" ht="14.25">
      <c r="B2804" s="3"/>
    </row>
    <row r="2805" ht="14.25">
      <c r="B2805" s="3"/>
    </row>
    <row r="2806" ht="14.25">
      <c r="B2806" s="3"/>
    </row>
    <row r="2807" ht="14.25">
      <c r="B2807" s="3"/>
    </row>
    <row r="2808" ht="14.25">
      <c r="B2808" s="3"/>
    </row>
    <row r="2809" ht="14.25">
      <c r="B2809" s="3"/>
    </row>
    <row r="2810" ht="14.25">
      <c r="B2810" s="3"/>
    </row>
    <row r="2811" ht="14.25">
      <c r="B2811" s="3"/>
    </row>
    <row r="2812" ht="14.25">
      <c r="B2812" s="3"/>
    </row>
    <row r="2813" ht="14.25">
      <c r="B2813" s="3"/>
    </row>
    <row r="2814" ht="14.25">
      <c r="B2814" s="3"/>
    </row>
    <row r="2815" ht="14.25">
      <c r="B2815" s="3"/>
    </row>
    <row r="2816" ht="14.25">
      <c r="B2816" s="3"/>
    </row>
    <row r="2817" ht="14.25">
      <c r="B2817" s="3"/>
    </row>
    <row r="2818" ht="14.25">
      <c r="B2818" s="3"/>
    </row>
    <row r="2819" ht="14.25">
      <c r="B2819" s="3"/>
    </row>
    <row r="2820" ht="14.25">
      <c r="B2820" s="3"/>
    </row>
    <row r="2821" ht="14.25">
      <c r="B2821" s="3"/>
    </row>
    <row r="2822" ht="14.25">
      <c r="B2822" s="3"/>
    </row>
    <row r="2823" ht="14.25">
      <c r="B2823" s="3"/>
    </row>
    <row r="2824" ht="14.25">
      <c r="B2824" s="3"/>
    </row>
    <row r="2825" ht="14.25">
      <c r="B2825" s="3"/>
    </row>
    <row r="2826" ht="14.25">
      <c r="B2826" s="3"/>
    </row>
    <row r="2827" ht="14.25">
      <c r="B2827" s="3"/>
    </row>
    <row r="2828" ht="14.25">
      <c r="B2828" s="3"/>
    </row>
    <row r="2829" ht="14.25">
      <c r="B2829" s="3"/>
    </row>
    <row r="2830" ht="14.25">
      <c r="B2830" s="3"/>
    </row>
    <row r="2831" ht="14.25">
      <c r="B2831" s="3"/>
    </row>
    <row r="2832" ht="14.25">
      <c r="B2832" s="3"/>
    </row>
    <row r="2833" ht="14.25">
      <c r="B2833" s="3"/>
    </row>
    <row r="2834" ht="14.25">
      <c r="B2834" s="3"/>
    </row>
    <row r="2835" ht="14.25">
      <c r="B2835" s="3"/>
    </row>
    <row r="2836" ht="14.25">
      <c r="B2836" s="3"/>
    </row>
    <row r="2837" ht="14.25">
      <c r="B2837" s="3"/>
    </row>
    <row r="2838" ht="14.25">
      <c r="B2838" s="3"/>
    </row>
    <row r="2839" ht="14.25">
      <c r="B2839" s="3"/>
    </row>
    <row r="2840" ht="14.25">
      <c r="B2840" s="3"/>
    </row>
    <row r="2841" ht="14.25">
      <c r="B2841" s="3"/>
    </row>
    <row r="2842" ht="14.25">
      <c r="B2842" s="3"/>
    </row>
    <row r="2843" ht="14.25">
      <c r="B2843" s="3"/>
    </row>
    <row r="2844" ht="14.25">
      <c r="B2844" s="3"/>
    </row>
    <row r="2845" ht="14.25">
      <c r="B2845" s="3"/>
    </row>
    <row r="2846" ht="14.25">
      <c r="B2846" s="3"/>
    </row>
    <row r="2847" ht="14.25">
      <c r="B2847" s="3"/>
    </row>
    <row r="2848" ht="14.25">
      <c r="B2848" s="3"/>
    </row>
    <row r="2849" ht="14.25">
      <c r="B2849" s="3"/>
    </row>
    <row r="2850" ht="14.25">
      <c r="B2850" s="3"/>
    </row>
    <row r="2851" ht="14.25">
      <c r="B2851" s="3"/>
    </row>
    <row r="2852" ht="14.25">
      <c r="B2852" s="3"/>
    </row>
    <row r="2853" ht="14.25">
      <c r="B2853" s="3"/>
    </row>
    <row r="2854" ht="14.25">
      <c r="B2854" s="3"/>
    </row>
    <row r="2855" ht="14.25">
      <c r="B2855" s="3"/>
    </row>
    <row r="2856" ht="14.25">
      <c r="B2856" s="3"/>
    </row>
    <row r="2857" ht="14.25">
      <c r="B2857" s="3"/>
    </row>
    <row r="2858" ht="14.25">
      <c r="B2858" s="3"/>
    </row>
    <row r="2859" ht="14.25">
      <c r="B2859" s="3"/>
    </row>
    <row r="2860" ht="14.25">
      <c r="B2860" s="3"/>
    </row>
    <row r="2861" ht="14.25">
      <c r="B2861" s="3"/>
    </row>
    <row r="2862" ht="14.25">
      <c r="B2862" s="3"/>
    </row>
    <row r="2863" ht="14.25">
      <c r="B2863" s="3"/>
    </row>
    <row r="2864" ht="14.25">
      <c r="B2864" s="3"/>
    </row>
    <row r="2865" ht="14.25">
      <c r="B2865" s="3"/>
    </row>
    <row r="2866" ht="14.25">
      <c r="B2866" s="3"/>
    </row>
    <row r="2867" ht="14.25">
      <c r="B2867" s="3"/>
    </row>
    <row r="2868" ht="14.25">
      <c r="B2868" s="3"/>
    </row>
    <row r="2869" ht="14.25">
      <c r="B2869" s="3"/>
    </row>
    <row r="2870" ht="14.25">
      <c r="B2870" s="3"/>
    </row>
    <row r="2871" ht="14.25">
      <c r="B2871" s="3"/>
    </row>
    <row r="2872" ht="14.25">
      <c r="B2872" s="3"/>
    </row>
    <row r="2873" ht="14.25">
      <c r="B2873" s="3"/>
    </row>
    <row r="2874" ht="14.25">
      <c r="B2874" s="3"/>
    </row>
    <row r="2875" ht="14.25">
      <c r="B2875" s="3"/>
    </row>
    <row r="2876" ht="14.25">
      <c r="B2876" s="3"/>
    </row>
    <row r="2877" ht="14.25">
      <c r="B2877" s="3"/>
    </row>
    <row r="2878" ht="14.25">
      <c r="B2878" s="3"/>
    </row>
    <row r="2879" ht="14.25">
      <c r="B2879" s="3"/>
    </row>
    <row r="2880" ht="14.25">
      <c r="B2880" s="3"/>
    </row>
    <row r="2881" ht="14.25">
      <c r="B2881" s="3"/>
    </row>
    <row r="2882" ht="14.25">
      <c r="B2882" s="3"/>
    </row>
    <row r="2883" ht="14.25">
      <c r="B2883" s="3"/>
    </row>
    <row r="2884" ht="14.25">
      <c r="B2884" s="3"/>
    </row>
    <row r="2885" ht="14.25">
      <c r="B2885" s="3"/>
    </row>
    <row r="2886" ht="14.25">
      <c r="B2886" s="3"/>
    </row>
    <row r="2887" ht="14.25">
      <c r="B2887" s="3"/>
    </row>
    <row r="2888" ht="14.25">
      <c r="B2888" s="3"/>
    </row>
    <row r="2889" ht="14.25">
      <c r="B2889" s="3"/>
    </row>
    <row r="2890" ht="14.25">
      <c r="B2890" s="3"/>
    </row>
    <row r="2891" ht="14.25">
      <c r="B2891" s="3"/>
    </row>
    <row r="2892" ht="14.25">
      <c r="B2892" s="3"/>
    </row>
    <row r="2893" ht="14.25">
      <c r="B2893" s="3"/>
    </row>
    <row r="2894" ht="14.25">
      <c r="B2894" s="3"/>
    </row>
    <row r="2895" ht="14.25">
      <c r="B2895" s="3"/>
    </row>
    <row r="2896" ht="14.25">
      <c r="B2896" s="3"/>
    </row>
    <row r="2897" ht="14.25">
      <c r="B2897" s="3"/>
    </row>
    <row r="2898" ht="14.25">
      <c r="B2898" s="3"/>
    </row>
    <row r="2899" ht="14.25">
      <c r="B2899" s="3"/>
    </row>
    <row r="2900" ht="14.25">
      <c r="B2900" s="3"/>
    </row>
    <row r="2901" ht="14.25">
      <c r="B2901" s="3"/>
    </row>
    <row r="2902" ht="14.25">
      <c r="B2902" s="3"/>
    </row>
    <row r="2903" ht="14.25">
      <c r="B2903" s="3"/>
    </row>
    <row r="2904" ht="14.25">
      <c r="B2904" s="3"/>
    </row>
    <row r="2905" ht="14.25">
      <c r="B2905" s="3"/>
    </row>
    <row r="2906" ht="14.25">
      <c r="B2906" s="3"/>
    </row>
    <row r="2907" ht="14.25">
      <c r="B2907" s="3"/>
    </row>
    <row r="2908" ht="14.25">
      <c r="B2908" s="3"/>
    </row>
    <row r="2909" ht="14.25">
      <c r="B2909" s="3"/>
    </row>
    <row r="2910" ht="14.25">
      <c r="B2910" s="3"/>
    </row>
    <row r="2911" ht="14.25">
      <c r="B2911" s="3"/>
    </row>
    <row r="2912" ht="14.25">
      <c r="B2912" s="3"/>
    </row>
    <row r="2913" ht="14.25">
      <c r="B2913" s="3"/>
    </row>
    <row r="2914" ht="14.25">
      <c r="B2914" s="3"/>
    </row>
    <row r="2915" ht="14.25">
      <c r="B2915" s="3"/>
    </row>
    <row r="2916" ht="14.25">
      <c r="B2916" s="3"/>
    </row>
    <row r="2917" ht="14.25">
      <c r="B2917" s="3"/>
    </row>
    <row r="2918" ht="14.25">
      <c r="B2918" s="3"/>
    </row>
    <row r="2919" ht="14.25">
      <c r="B2919" s="3"/>
    </row>
    <row r="2920" ht="14.25">
      <c r="B2920" s="3"/>
    </row>
    <row r="2921" ht="14.25">
      <c r="B2921" s="3"/>
    </row>
    <row r="2922" ht="14.25">
      <c r="B2922" s="3"/>
    </row>
    <row r="2923" ht="14.25">
      <c r="B2923" s="3"/>
    </row>
    <row r="2924" ht="14.25">
      <c r="B2924" s="3"/>
    </row>
    <row r="2925" ht="14.25">
      <c r="B2925" s="3"/>
    </row>
    <row r="2926" ht="14.25">
      <c r="B2926" s="3"/>
    </row>
    <row r="2927" ht="14.25">
      <c r="B2927" s="3"/>
    </row>
    <row r="2928" ht="14.25">
      <c r="B2928" s="3"/>
    </row>
    <row r="2929" ht="14.25">
      <c r="B2929" s="3"/>
    </row>
    <row r="2930" ht="14.25">
      <c r="B2930" s="3"/>
    </row>
    <row r="2931" ht="14.25">
      <c r="B2931" s="3"/>
    </row>
    <row r="2932" ht="14.25">
      <c r="B2932" s="3"/>
    </row>
    <row r="2933" ht="14.25">
      <c r="B2933" s="3"/>
    </row>
    <row r="2934" ht="14.25">
      <c r="B2934" s="3"/>
    </row>
    <row r="2935" ht="14.25">
      <c r="B2935" s="3"/>
    </row>
    <row r="2936" ht="14.25">
      <c r="B2936" s="3"/>
    </row>
    <row r="2937" ht="14.25">
      <c r="B2937" s="3"/>
    </row>
    <row r="2938" ht="14.25">
      <c r="B2938" s="3"/>
    </row>
    <row r="2939" ht="14.25">
      <c r="B2939" s="3"/>
    </row>
    <row r="2940" ht="14.25">
      <c r="B2940" s="3"/>
    </row>
    <row r="2941" ht="14.25">
      <c r="B2941" s="3"/>
    </row>
    <row r="2942" ht="14.25">
      <c r="B2942" s="3"/>
    </row>
    <row r="2943" ht="14.25">
      <c r="B2943" s="3"/>
    </row>
    <row r="2944" ht="14.25">
      <c r="B2944" s="3"/>
    </row>
    <row r="2945" ht="14.25">
      <c r="B2945" s="3"/>
    </row>
    <row r="2946" ht="14.25">
      <c r="B2946" s="3"/>
    </row>
    <row r="2947" ht="14.25">
      <c r="B2947" s="3"/>
    </row>
    <row r="2948" ht="14.25">
      <c r="B2948" s="3"/>
    </row>
    <row r="2949" ht="14.25">
      <c r="B2949" s="3"/>
    </row>
    <row r="2950" ht="14.25">
      <c r="B2950" s="3"/>
    </row>
    <row r="2951" ht="14.25">
      <c r="B2951" s="3"/>
    </row>
    <row r="2952" ht="14.25">
      <c r="B2952" s="3"/>
    </row>
    <row r="2953" ht="14.25">
      <c r="B2953" s="3"/>
    </row>
    <row r="2954" ht="14.25">
      <c r="B2954" s="3"/>
    </row>
    <row r="2955" ht="14.25">
      <c r="B2955" s="3"/>
    </row>
    <row r="2956" ht="14.25">
      <c r="B2956" s="3"/>
    </row>
    <row r="2957" ht="14.25">
      <c r="B2957" s="3"/>
    </row>
    <row r="2958" ht="14.25">
      <c r="B2958" s="3"/>
    </row>
    <row r="2959" ht="14.25">
      <c r="B2959" s="3"/>
    </row>
    <row r="2960" ht="14.25">
      <c r="B2960" s="3"/>
    </row>
    <row r="2961" ht="14.25">
      <c r="B2961" s="3"/>
    </row>
    <row r="2962" ht="14.25">
      <c r="B2962" s="3"/>
    </row>
    <row r="2963" ht="14.25">
      <c r="B2963" s="3"/>
    </row>
    <row r="2964" ht="14.25">
      <c r="B2964" s="3"/>
    </row>
    <row r="2965" ht="14.25">
      <c r="B2965" s="3"/>
    </row>
    <row r="2966" ht="14.25">
      <c r="B2966" s="3"/>
    </row>
    <row r="2967" ht="14.25">
      <c r="B2967" s="3"/>
    </row>
    <row r="2968" ht="14.25">
      <c r="B2968" s="3"/>
    </row>
    <row r="2969" ht="14.25">
      <c r="B2969" s="3"/>
    </row>
    <row r="2970" ht="14.25">
      <c r="B2970" s="3"/>
    </row>
    <row r="2971" ht="14.25">
      <c r="B2971" s="3"/>
    </row>
    <row r="2972" ht="14.25">
      <c r="B2972" s="3"/>
    </row>
    <row r="2973" ht="14.25">
      <c r="B2973" s="3"/>
    </row>
    <row r="2974" ht="14.25">
      <c r="B2974" s="3"/>
    </row>
    <row r="2975" ht="14.25">
      <c r="B2975" s="3"/>
    </row>
    <row r="2976" ht="14.25">
      <c r="B2976" s="3"/>
    </row>
    <row r="2977" ht="14.25">
      <c r="B2977" s="3"/>
    </row>
    <row r="2978" ht="14.25">
      <c r="B2978" s="3"/>
    </row>
    <row r="2979" ht="14.25">
      <c r="B2979" s="3"/>
    </row>
    <row r="2980" ht="14.25">
      <c r="B2980" s="3"/>
    </row>
    <row r="2981" ht="14.25">
      <c r="B2981" s="3"/>
    </row>
    <row r="2982" ht="14.25">
      <c r="B2982" s="3"/>
    </row>
    <row r="2983" ht="14.25">
      <c r="B2983" s="3"/>
    </row>
    <row r="2984" ht="14.25">
      <c r="B2984" s="3"/>
    </row>
    <row r="2985" ht="14.25">
      <c r="B2985" s="3"/>
    </row>
    <row r="2986" ht="14.25">
      <c r="B2986" s="3"/>
    </row>
    <row r="2987" ht="14.25">
      <c r="B2987" s="3"/>
    </row>
    <row r="2988" ht="14.25">
      <c r="B2988" s="3"/>
    </row>
    <row r="2989" ht="14.25">
      <c r="B2989" s="3"/>
    </row>
    <row r="2990" ht="14.25">
      <c r="B2990" s="3"/>
    </row>
    <row r="2991" ht="14.25">
      <c r="B2991" s="3"/>
    </row>
    <row r="2992" ht="14.25">
      <c r="B2992" s="3"/>
    </row>
    <row r="2993" ht="14.25">
      <c r="B2993" s="3"/>
    </row>
    <row r="2994" ht="14.25">
      <c r="B2994" s="3"/>
    </row>
    <row r="2995" ht="14.25">
      <c r="B2995" s="3"/>
    </row>
    <row r="2996" ht="14.25">
      <c r="B2996" s="3"/>
    </row>
    <row r="2997" ht="14.25">
      <c r="B2997" s="3"/>
    </row>
    <row r="2998" ht="14.25">
      <c r="B2998" s="3"/>
    </row>
    <row r="2999" ht="14.25">
      <c r="B2999" s="3"/>
    </row>
    <row r="3000" ht="14.25">
      <c r="B3000" s="3"/>
    </row>
    <row r="3001" ht="14.25">
      <c r="B3001" s="3"/>
    </row>
    <row r="3002" ht="14.25">
      <c r="B3002" s="3"/>
    </row>
    <row r="3003" ht="14.25">
      <c r="B3003" s="3"/>
    </row>
    <row r="3004" ht="14.25">
      <c r="B3004" s="3"/>
    </row>
    <row r="3005" ht="14.25">
      <c r="B3005" s="3"/>
    </row>
    <row r="3006" ht="14.25">
      <c r="B3006" s="3"/>
    </row>
    <row r="3007" ht="14.25">
      <c r="B3007" s="3"/>
    </row>
    <row r="3008" ht="14.25">
      <c r="B3008" s="3"/>
    </row>
    <row r="3009" ht="14.25">
      <c r="B3009" s="3"/>
    </row>
    <row r="3010" ht="14.25">
      <c r="B3010" s="3"/>
    </row>
    <row r="3011" ht="14.25">
      <c r="B3011" s="3"/>
    </row>
    <row r="3012" ht="14.25">
      <c r="B3012" s="3"/>
    </row>
    <row r="3013" ht="14.25">
      <c r="B3013" s="3"/>
    </row>
    <row r="3014" ht="14.25">
      <c r="B3014" s="3"/>
    </row>
    <row r="3015" ht="14.25">
      <c r="B3015" s="3"/>
    </row>
    <row r="3016" ht="14.25">
      <c r="B3016" s="3"/>
    </row>
    <row r="3017" ht="14.25">
      <c r="B3017" s="3"/>
    </row>
    <row r="3018" ht="14.25">
      <c r="B3018" s="3"/>
    </row>
    <row r="3019" ht="14.25">
      <c r="B3019" s="3"/>
    </row>
    <row r="3020" ht="14.25">
      <c r="B3020" s="3"/>
    </row>
    <row r="3021" ht="14.25">
      <c r="B3021" s="3"/>
    </row>
    <row r="3022" ht="14.25">
      <c r="B3022" s="3"/>
    </row>
    <row r="3023" ht="14.25">
      <c r="B3023" s="3"/>
    </row>
    <row r="3024" ht="14.25">
      <c r="B3024" s="3"/>
    </row>
    <row r="3025" ht="14.25">
      <c r="B3025" s="3"/>
    </row>
    <row r="3026" ht="14.25">
      <c r="B3026" s="3"/>
    </row>
    <row r="3027" ht="14.25">
      <c r="B3027" s="3"/>
    </row>
    <row r="3028" ht="14.25">
      <c r="B3028" s="3"/>
    </row>
    <row r="3029" ht="14.25">
      <c r="B3029" s="3"/>
    </row>
    <row r="3030" ht="14.25">
      <c r="B3030" s="3"/>
    </row>
    <row r="3031" ht="14.25">
      <c r="B3031" s="3"/>
    </row>
    <row r="3032" ht="14.25">
      <c r="B3032" s="3"/>
    </row>
    <row r="3033" ht="14.25">
      <c r="B3033" s="3"/>
    </row>
    <row r="3034" ht="14.25">
      <c r="B3034" s="3"/>
    </row>
    <row r="3035" ht="14.25">
      <c r="B3035" s="3"/>
    </row>
    <row r="3036" ht="14.25">
      <c r="B3036" s="3"/>
    </row>
    <row r="3037" ht="14.25">
      <c r="B3037" s="3"/>
    </row>
    <row r="3038" ht="14.25">
      <c r="B3038" s="3"/>
    </row>
    <row r="3039" ht="14.25">
      <c r="B3039" s="3"/>
    </row>
    <row r="3040" ht="14.25">
      <c r="B3040" s="3"/>
    </row>
    <row r="3041" ht="14.25">
      <c r="B3041" s="3"/>
    </row>
    <row r="3042" ht="14.25">
      <c r="B3042" s="3"/>
    </row>
    <row r="3043" ht="14.25">
      <c r="B3043" s="3"/>
    </row>
    <row r="3044" ht="14.25">
      <c r="B3044" s="3"/>
    </row>
    <row r="3045" ht="14.25">
      <c r="B3045" s="3"/>
    </row>
    <row r="3046" ht="14.25">
      <c r="B3046" s="3"/>
    </row>
    <row r="3047" ht="14.25">
      <c r="B3047" s="3"/>
    </row>
    <row r="3048" ht="14.25">
      <c r="B3048" s="3"/>
    </row>
    <row r="3049" ht="14.25">
      <c r="B3049" s="3"/>
    </row>
    <row r="3050" ht="14.25">
      <c r="B3050" s="3"/>
    </row>
    <row r="3051" ht="14.25">
      <c r="B3051" s="3"/>
    </row>
    <row r="3052" ht="14.25">
      <c r="B3052" s="3"/>
    </row>
    <row r="3053" ht="14.25">
      <c r="B3053" s="3"/>
    </row>
    <row r="3054" ht="14.25">
      <c r="B3054" s="3"/>
    </row>
    <row r="3055" ht="14.25">
      <c r="B3055" s="3"/>
    </row>
    <row r="3056" ht="14.25">
      <c r="B3056" s="3"/>
    </row>
    <row r="3057" ht="14.25">
      <c r="B3057" s="3"/>
    </row>
    <row r="3058" ht="14.25">
      <c r="B3058" s="3"/>
    </row>
    <row r="3059" ht="14.25">
      <c r="B3059" s="3"/>
    </row>
    <row r="3060" ht="14.25">
      <c r="B3060" s="3"/>
    </row>
    <row r="3061" ht="14.25">
      <c r="B3061" s="3"/>
    </row>
    <row r="3062" ht="14.25">
      <c r="B3062" s="3"/>
    </row>
    <row r="3063" ht="14.25">
      <c r="B3063" s="3"/>
    </row>
    <row r="3064" ht="14.25">
      <c r="B3064" s="3"/>
    </row>
    <row r="3065" ht="14.25">
      <c r="B3065" s="3"/>
    </row>
    <row r="3066" ht="14.25">
      <c r="B3066" s="3"/>
    </row>
    <row r="3067" ht="14.25">
      <c r="B3067" s="3"/>
    </row>
    <row r="3068" ht="14.25">
      <c r="B3068" s="3"/>
    </row>
    <row r="3069" ht="14.25">
      <c r="B3069" s="3"/>
    </row>
    <row r="3070" ht="14.25">
      <c r="B3070" s="3"/>
    </row>
    <row r="3071" ht="14.25">
      <c r="B3071" s="3"/>
    </row>
    <row r="3072" ht="14.25">
      <c r="B3072" s="3"/>
    </row>
    <row r="3073" ht="14.25">
      <c r="B3073" s="3"/>
    </row>
    <row r="3074" ht="14.25">
      <c r="B3074" s="3"/>
    </row>
    <row r="3075" ht="14.25">
      <c r="B3075" s="3"/>
    </row>
    <row r="3076" ht="14.25">
      <c r="B3076" s="3"/>
    </row>
    <row r="3077" ht="14.25">
      <c r="B3077" s="3"/>
    </row>
    <row r="3078" ht="14.25">
      <c r="B3078" s="3"/>
    </row>
    <row r="3079" ht="14.25">
      <c r="B3079" s="3"/>
    </row>
    <row r="3080" ht="14.25">
      <c r="B3080" s="3"/>
    </row>
    <row r="3081" ht="14.25">
      <c r="B3081" s="3"/>
    </row>
    <row r="3082" ht="14.25">
      <c r="B3082" s="3"/>
    </row>
    <row r="3083" ht="14.25">
      <c r="B3083" s="3"/>
    </row>
    <row r="3084" ht="14.25">
      <c r="B3084" s="3"/>
    </row>
    <row r="3085" ht="14.25">
      <c r="B3085" s="3"/>
    </row>
    <row r="3086" ht="14.25">
      <c r="B3086" s="3"/>
    </row>
    <row r="3087" ht="14.25">
      <c r="B3087" s="3"/>
    </row>
    <row r="3088" ht="14.25">
      <c r="B3088" s="3"/>
    </row>
    <row r="3089" ht="14.25">
      <c r="B3089" s="3"/>
    </row>
    <row r="3090" ht="14.25">
      <c r="B3090" s="3"/>
    </row>
    <row r="3091" ht="14.25">
      <c r="B3091" s="3"/>
    </row>
    <row r="3092" ht="14.25">
      <c r="B3092" s="3"/>
    </row>
    <row r="3093" ht="14.25">
      <c r="B3093" s="3"/>
    </row>
    <row r="3094" ht="14.25">
      <c r="B3094" s="3"/>
    </row>
    <row r="3095" ht="14.25">
      <c r="B3095" s="3"/>
    </row>
    <row r="3096" ht="14.25">
      <c r="B3096" s="3"/>
    </row>
    <row r="3097" ht="14.25">
      <c r="B3097" s="3"/>
    </row>
    <row r="3098" ht="14.25">
      <c r="B3098" s="3"/>
    </row>
    <row r="3099" ht="14.25">
      <c r="B3099" s="3"/>
    </row>
    <row r="3100" ht="14.25">
      <c r="B3100" s="3"/>
    </row>
    <row r="3101" ht="14.25">
      <c r="B3101" s="3"/>
    </row>
    <row r="3102" ht="14.25">
      <c r="B3102" s="3"/>
    </row>
    <row r="3103" ht="14.25">
      <c r="B3103" s="3"/>
    </row>
    <row r="3104" ht="14.25">
      <c r="B3104" s="3"/>
    </row>
    <row r="3105" ht="14.25">
      <c r="B3105" s="3"/>
    </row>
    <row r="3106" ht="14.25">
      <c r="B3106" s="3"/>
    </row>
    <row r="3107" ht="14.25">
      <c r="B3107" s="3"/>
    </row>
    <row r="3108" ht="14.25">
      <c r="B3108" s="3"/>
    </row>
    <row r="3109" ht="14.25">
      <c r="B3109" s="3"/>
    </row>
    <row r="3110" ht="14.25">
      <c r="B3110" s="3"/>
    </row>
    <row r="3111" ht="14.25">
      <c r="B3111" s="3"/>
    </row>
    <row r="3112" ht="14.25">
      <c r="B3112" s="3"/>
    </row>
    <row r="3113" ht="14.25">
      <c r="B3113" s="3"/>
    </row>
    <row r="3114" ht="14.25">
      <c r="B3114" s="3"/>
    </row>
    <row r="3115" ht="14.25">
      <c r="B3115" s="3"/>
    </row>
    <row r="3116" ht="14.25">
      <c r="B3116" s="3"/>
    </row>
    <row r="3117" ht="14.25">
      <c r="B3117" s="3"/>
    </row>
    <row r="3118" ht="14.25">
      <c r="B3118" s="3"/>
    </row>
    <row r="3119" ht="14.25">
      <c r="B3119" s="3"/>
    </row>
    <row r="3120" ht="14.25">
      <c r="B3120" s="3"/>
    </row>
    <row r="3121" ht="14.25">
      <c r="B3121" s="3"/>
    </row>
    <row r="3122" ht="14.25">
      <c r="B3122" s="3"/>
    </row>
    <row r="3123" ht="14.25">
      <c r="B3123" s="3"/>
    </row>
    <row r="3124" ht="14.25">
      <c r="B3124" s="3"/>
    </row>
    <row r="3125" ht="14.25">
      <c r="B3125" s="3"/>
    </row>
    <row r="3126" ht="14.25">
      <c r="B3126" s="3"/>
    </row>
    <row r="3127" ht="14.25">
      <c r="B3127" s="3"/>
    </row>
    <row r="3128" ht="14.25">
      <c r="B3128" s="3"/>
    </row>
    <row r="3129" ht="14.25">
      <c r="B3129" s="3"/>
    </row>
    <row r="3130" ht="14.25">
      <c r="B3130" s="3"/>
    </row>
    <row r="3131" ht="14.25">
      <c r="B3131" s="3"/>
    </row>
    <row r="3132" ht="14.25">
      <c r="B3132" s="3"/>
    </row>
    <row r="3133" ht="14.25">
      <c r="B3133" s="3"/>
    </row>
    <row r="3134" ht="14.25">
      <c r="B3134" s="3"/>
    </row>
    <row r="3135" ht="14.25">
      <c r="B3135" s="3"/>
    </row>
    <row r="3136" ht="14.25">
      <c r="B3136" s="3"/>
    </row>
    <row r="3137" ht="14.25">
      <c r="B3137" s="3"/>
    </row>
    <row r="3138" ht="14.25">
      <c r="B3138" s="3"/>
    </row>
    <row r="3139" ht="14.25">
      <c r="B3139" s="3"/>
    </row>
    <row r="3140" ht="14.25">
      <c r="B3140" s="3"/>
    </row>
    <row r="3141" ht="14.25">
      <c r="B3141" s="3"/>
    </row>
    <row r="3142" ht="14.25">
      <c r="B3142" s="3"/>
    </row>
    <row r="3143" ht="14.25">
      <c r="B3143" s="3"/>
    </row>
    <row r="3144" ht="14.25">
      <c r="B3144" s="3"/>
    </row>
    <row r="3145" ht="14.25">
      <c r="B3145" s="3"/>
    </row>
    <row r="3146" ht="14.25">
      <c r="B3146" s="3"/>
    </row>
    <row r="3147" ht="14.25">
      <c r="B3147" s="3"/>
    </row>
    <row r="3148" ht="14.25">
      <c r="B3148" s="3"/>
    </row>
    <row r="3149" ht="14.25">
      <c r="B3149" s="3"/>
    </row>
    <row r="3150" ht="14.25">
      <c r="B3150" s="3"/>
    </row>
    <row r="3151" ht="14.25">
      <c r="B3151" s="3"/>
    </row>
    <row r="3152" ht="14.25">
      <c r="B3152" s="3"/>
    </row>
    <row r="3153" ht="14.25">
      <c r="B3153" s="3"/>
    </row>
    <row r="3154" ht="14.25">
      <c r="B3154" s="3"/>
    </row>
    <row r="3155" ht="14.25">
      <c r="B3155" s="3"/>
    </row>
    <row r="3156" ht="14.25">
      <c r="B3156" s="3"/>
    </row>
    <row r="3157" ht="14.25">
      <c r="B3157" s="3"/>
    </row>
    <row r="3158" ht="14.25">
      <c r="B3158" s="3"/>
    </row>
    <row r="3159" ht="14.25">
      <c r="B3159" s="3"/>
    </row>
    <row r="3160" ht="14.25">
      <c r="B3160" s="3"/>
    </row>
    <row r="3161" ht="14.25">
      <c r="B3161" s="3"/>
    </row>
    <row r="3162" ht="14.25">
      <c r="B3162" s="3"/>
    </row>
    <row r="3163" ht="14.25">
      <c r="B3163" s="3"/>
    </row>
    <row r="3164" ht="14.25">
      <c r="B3164" s="3"/>
    </row>
    <row r="3165" ht="14.25">
      <c r="B3165" s="3"/>
    </row>
    <row r="3166" ht="14.25">
      <c r="B3166" s="3"/>
    </row>
    <row r="3167" ht="14.25">
      <c r="B3167" s="3"/>
    </row>
    <row r="3168" ht="14.25">
      <c r="B3168" s="3"/>
    </row>
    <row r="3169" ht="14.25">
      <c r="B3169" s="3"/>
    </row>
    <row r="3170" ht="14.25">
      <c r="B3170" s="3"/>
    </row>
    <row r="3171" ht="14.25">
      <c r="B3171" s="3"/>
    </row>
    <row r="3172" ht="14.25">
      <c r="B3172" s="3"/>
    </row>
    <row r="3173" ht="14.25">
      <c r="B3173" s="3"/>
    </row>
    <row r="3174" ht="14.25">
      <c r="B3174" s="3"/>
    </row>
    <row r="3175" ht="14.25">
      <c r="B3175" s="3"/>
    </row>
    <row r="3176" ht="14.25">
      <c r="B3176" s="3"/>
    </row>
    <row r="3177" ht="14.25">
      <c r="B3177" s="3"/>
    </row>
    <row r="3178" ht="14.25">
      <c r="B3178" s="3"/>
    </row>
    <row r="3179" ht="14.25">
      <c r="B3179" s="3"/>
    </row>
    <row r="3180" ht="14.25">
      <c r="B3180" s="3"/>
    </row>
    <row r="3181" ht="14.25">
      <c r="B3181" s="3"/>
    </row>
    <row r="3182" ht="14.25">
      <c r="B3182" s="3"/>
    </row>
    <row r="3183" ht="14.25">
      <c r="B3183" s="3"/>
    </row>
    <row r="3184" ht="14.25">
      <c r="B3184" s="3"/>
    </row>
    <row r="3185" ht="14.25">
      <c r="B3185" s="3"/>
    </row>
    <row r="3186" ht="14.25">
      <c r="B3186" s="3"/>
    </row>
    <row r="3187" ht="14.25">
      <c r="B3187" s="3"/>
    </row>
    <row r="3188" ht="14.25">
      <c r="B3188" s="3"/>
    </row>
    <row r="3189" ht="14.25">
      <c r="B3189" s="3"/>
    </row>
    <row r="3190" ht="14.25">
      <c r="B3190" s="3"/>
    </row>
    <row r="3191" ht="14.25">
      <c r="B3191" s="3"/>
    </row>
    <row r="3192" ht="14.25">
      <c r="B3192" s="3"/>
    </row>
    <row r="3193" ht="14.25">
      <c r="B3193" s="3"/>
    </row>
    <row r="3194" ht="14.25">
      <c r="B3194" s="3"/>
    </row>
    <row r="3195" ht="14.25">
      <c r="B3195" s="3"/>
    </row>
    <row r="3196" ht="14.25">
      <c r="B3196" s="3"/>
    </row>
  </sheetData>
  <sheetProtection/>
  <printOptions/>
  <pageMargins left="0.7" right="0.7" top="0.75" bottom="0.75" header="0.3" footer="0.3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</dc:creator>
  <cp:keywords/>
  <dc:description/>
  <cp:lastModifiedBy>Peters</cp:lastModifiedBy>
  <cp:lastPrinted>2009-04-29T01:32:47Z</cp:lastPrinted>
  <dcterms:created xsi:type="dcterms:W3CDTF">2009-03-29T05:43:54Z</dcterms:created>
  <dcterms:modified xsi:type="dcterms:W3CDTF">2009-12-03T16:15:32Z</dcterms:modified>
  <cp:category/>
  <cp:version/>
  <cp:contentType/>
  <cp:contentStatus/>
</cp:coreProperties>
</file>