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30" windowWidth="16515" windowHeight="6630"/>
  </bookViews>
  <sheets>
    <sheet name="Sheet1" sheetId="1" r:id="rId1"/>
    <sheet name="Sheet2" sheetId="2" r:id="rId2"/>
    <sheet name="Sheet3" sheetId="3" r:id="rId3"/>
  </sheets>
  <calcPr calcId="125725" iterateCount="1"/>
</workbook>
</file>

<file path=xl/calcChain.xml><?xml version="1.0" encoding="utf-8"?>
<calcChain xmlns="http://schemas.openxmlformats.org/spreadsheetml/2006/main">
  <c r="AP15" i="1"/>
  <c r="AN15"/>
  <c r="AL15"/>
  <c r="AJ15"/>
  <c r="AI15"/>
  <c r="AG15"/>
  <c r="AF15"/>
  <c r="AD15"/>
  <c r="AC15"/>
  <c r="AA15"/>
  <c r="Z15"/>
  <c r="X15"/>
  <c r="W15"/>
  <c r="U15"/>
  <c r="S15"/>
  <c r="Q15"/>
  <c r="P15"/>
  <c r="N15"/>
  <c r="M15"/>
  <c r="K15"/>
  <c r="J14"/>
  <c r="J15"/>
  <c r="H14"/>
  <c r="H15"/>
  <c r="G14"/>
  <c r="G15"/>
  <c r="E14"/>
  <c r="E15"/>
  <c r="D14"/>
  <c r="D15"/>
  <c r="B14"/>
  <c r="B15"/>
</calcChain>
</file>

<file path=xl/sharedStrings.xml><?xml version="1.0" encoding="utf-8"?>
<sst xmlns="http://schemas.openxmlformats.org/spreadsheetml/2006/main" count="175" uniqueCount="47">
  <si>
    <t>TiO2</t>
  </si>
  <si>
    <t>Al2O3</t>
  </si>
  <si>
    <t>FeO</t>
  </si>
  <si>
    <t>MnO</t>
  </si>
  <si>
    <t>MgO</t>
  </si>
  <si>
    <t>CaO</t>
  </si>
  <si>
    <t>K2O</t>
  </si>
  <si>
    <t>Sr</t>
  </si>
  <si>
    <t>Zr</t>
  </si>
  <si>
    <t>V</t>
  </si>
  <si>
    <t>Cr</t>
  </si>
  <si>
    <t>Co</t>
  </si>
  <si>
    <t>Ni</t>
  </si>
  <si>
    <t>Cu</t>
  </si>
  <si>
    <t>Zn</t>
  </si>
  <si>
    <t>n.d</t>
  </si>
  <si>
    <t>n.d=not determined</t>
  </si>
  <si>
    <t>nd</t>
  </si>
  <si>
    <t>P2O5</t>
  </si>
  <si>
    <t xml:space="preserve">214R-2, 119-129 cm </t>
  </si>
  <si>
    <t xml:space="preserve">N analyses </t>
  </si>
  <si>
    <t>Sample name</t>
  </si>
  <si>
    <t>XRF data from Yamazaki et.al, 2009</t>
  </si>
  <si>
    <t>215R-2, 43-49cm</t>
  </si>
  <si>
    <t>217R-1, 17-21 cm</t>
  </si>
  <si>
    <t>Bulk</t>
  </si>
  <si>
    <t>Surface</t>
  </si>
  <si>
    <t>RSD %</t>
  </si>
  <si>
    <t>Total</t>
  </si>
  <si>
    <t>ppm</t>
  </si>
  <si>
    <t>wt.%</t>
  </si>
  <si>
    <t>SiO2</t>
  </si>
  <si>
    <t>Ba</t>
  </si>
  <si>
    <t>RSD % : relative standard deviation ( 2 sigma )</t>
  </si>
  <si>
    <t>216R-1, 49-58 cm</t>
  </si>
  <si>
    <t>217R-1, 29-33 cm</t>
  </si>
  <si>
    <t>219R-1, 25-32cm</t>
  </si>
  <si>
    <t>220R-1, 92-100 cm</t>
  </si>
  <si>
    <t>222R-2, 25-35 cm</t>
  </si>
  <si>
    <t>223R-1, 137-144 cm</t>
  </si>
  <si>
    <t>223R-3, 12-24 cm</t>
  </si>
  <si>
    <t>230R-1, 68-72cm</t>
  </si>
  <si>
    <t>230R-1, 72-83 cm</t>
  </si>
  <si>
    <t>230R-2, 49-60 cm</t>
  </si>
  <si>
    <t>n.d.</t>
  </si>
  <si>
    <t>Table 5 (1/3).  Analyses of Gabbros from Exp 312.</t>
  </si>
  <si>
    <t>Table 5 (2/3).  Analyses of Gabbros from Exp 312.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</si>
</sst>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sz val="11"/>
      <name val="Arial Unicode MS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</cellStyleXfs>
  <cellXfs count="34">
    <xf numFmtId="0" fontId="0" fillId="0" borderId="0" xfId="0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1" applyNumberFormat="1" applyFont="1" applyFill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5" fillId="0" borderId="0" xfId="2" applyNumberFormat="1" applyFont="1" applyFill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3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1" fontId="5" fillId="0" borderId="0" xfId="4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5">
    <cellStyle name="Normal" xfId="0" builtinId="0"/>
    <cellStyle name="Normal 2" xfId="1"/>
    <cellStyle name="標準_Pool sample XRF result_1" xfId="2"/>
    <cellStyle name="標準_Sheet3" xfId="3"/>
    <cellStyle name="標準_比較シート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topLeftCell="P1" workbookViewId="0">
      <selection activeCell="AO28" sqref="AO28"/>
    </sheetView>
  </sheetViews>
  <sheetFormatPr baseColWidth="10" defaultColWidth="9.140625" defaultRowHeight="12.75"/>
  <cols>
    <col min="1" max="1" width="11.42578125" style="2" customWidth="1"/>
    <col min="2" max="2" width="6.85546875" style="2" customWidth="1"/>
    <col min="3" max="3" width="5.85546875" style="2" bestFit="1" customWidth="1"/>
    <col min="4" max="4" width="5.5703125" style="2" bestFit="1" customWidth="1"/>
    <col min="5" max="5" width="7" style="2" bestFit="1" customWidth="1"/>
    <col min="6" max="6" width="5.85546875" style="2" bestFit="1" customWidth="1"/>
    <col min="7" max="7" width="5.5703125" style="2" bestFit="1" customWidth="1"/>
    <col min="8" max="8" width="7" style="2" bestFit="1" customWidth="1"/>
    <col min="9" max="9" width="5.85546875" style="2" bestFit="1" customWidth="1"/>
    <col min="10" max="10" width="6.42578125" style="2" bestFit="1" customWidth="1"/>
    <col min="11" max="11" width="7" style="2" bestFit="1" customWidth="1"/>
    <col min="12" max="12" width="5.85546875" style="2" bestFit="1" customWidth="1"/>
    <col min="13" max="13" width="5.5703125" style="2" bestFit="1" customWidth="1"/>
    <col min="14" max="14" width="7" style="2" bestFit="1" customWidth="1"/>
    <col min="15" max="15" width="6.5703125" style="2" bestFit="1" customWidth="1"/>
    <col min="16" max="16" width="5.5703125" style="2" bestFit="1" customWidth="1"/>
    <col min="17" max="17" width="7" style="2" bestFit="1" customWidth="1"/>
    <col min="18" max="18" width="6.5703125" style="2" bestFit="1" customWidth="1"/>
    <col min="19" max="19" width="5.5703125" style="2" bestFit="1" customWidth="1"/>
    <col min="20" max="20" width="11.42578125" style="2" bestFit="1" customWidth="1"/>
    <col min="21" max="21" width="7" style="2" bestFit="1" customWidth="1"/>
    <col min="22" max="22" width="6.5703125" style="2" bestFit="1" customWidth="1"/>
    <col min="23" max="23" width="5.42578125" style="2" customWidth="1"/>
    <col min="24" max="24" width="7" style="2" bestFit="1" customWidth="1"/>
    <col min="25" max="25" width="6.5703125" style="2" bestFit="1" customWidth="1"/>
    <col min="26" max="26" width="5.42578125" style="2" customWidth="1"/>
    <col min="27" max="27" width="7" style="2" bestFit="1" customWidth="1"/>
    <col min="28" max="28" width="5.85546875" style="2" bestFit="1" customWidth="1"/>
    <col min="29" max="29" width="5.42578125" style="2" customWidth="1"/>
    <col min="30" max="30" width="7" style="2" bestFit="1" customWidth="1"/>
    <col min="31" max="31" width="5.85546875" style="2" bestFit="1" customWidth="1"/>
    <col min="32" max="32" width="5.42578125" style="2" customWidth="1"/>
    <col min="33" max="33" width="7" style="2" bestFit="1" customWidth="1"/>
    <col min="34" max="34" width="5.85546875" style="2" bestFit="1" customWidth="1"/>
    <col min="35" max="35" width="5.42578125" style="2" customWidth="1"/>
    <col min="36" max="36" width="7" style="2" bestFit="1" customWidth="1"/>
    <col min="37" max="37" width="5.85546875" style="2" bestFit="1" customWidth="1"/>
    <col min="38" max="38" width="5.42578125" style="2" customWidth="1"/>
    <col min="39" max="39" width="11.42578125" style="2" customWidth="1"/>
    <col min="40" max="40" width="7" style="2" bestFit="1" customWidth="1"/>
    <col min="41" max="41" width="5.7109375" style="2" customWidth="1"/>
    <col min="42" max="42" width="5.42578125" style="2" customWidth="1"/>
    <col min="43" max="16384" width="9.140625" style="2"/>
  </cols>
  <sheetData>
    <row r="1" spans="1:4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T1" s="1" t="s">
        <v>46</v>
      </c>
      <c r="AM1" s="1" t="s">
        <v>46</v>
      </c>
    </row>
    <row r="2" spans="1:42">
      <c r="A2" s="3" t="s">
        <v>21</v>
      </c>
      <c r="B2" s="30" t="s">
        <v>19</v>
      </c>
      <c r="C2" s="30"/>
      <c r="D2" s="30"/>
      <c r="E2" s="31" t="s">
        <v>23</v>
      </c>
      <c r="F2" s="31"/>
      <c r="G2" s="31"/>
      <c r="H2" s="32" t="s">
        <v>24</v>
      </c>
      <c r="I2" s="32"/>
      <c r="J2" s="32"/>
      <c r="K2" s="29" t="s">
        <v>34</v>
      </c>
      <c r="L2" s="29"/>
      <c r="M2" s="29"/>
      <c r="N2" s="29" t="s">
        <v>35</v>
      </c>
      <c r="O2" s="29"/>
      <c r="P2" s="29"/>
      <c r="Q2" s="29" t="s">
        <v>36</v>
      </c>
      <c r="R2" s="29"/>
      <c r="S2" s="29"/>
      <c r="T2" s="3" t="s">
        <v>21</v>
      </c>
      <c r="U2" s="29" t="s">
        <v>37</v>
      </c>
      <c r="V2" s="29"/>
      <c r="W2" s="29"/>
      <c r="X2" s="29" t="s">
        <v>38</v>
      </c>
      <c r="Y2" s="29"/>
      <c r="Z2" s="29"/>
      <c r="AA2" s="29" t="s">
        <v>39</v>
      </c>
      <c r="AB2" s="29"/>
      <c r="AC2" s="29"/>
      <c r="AD2" s="29" t="s">
        <v>40</v>
      </c>
      <c r="AE2" s="29"/>
      <c r="AF2" s="29"/>
      <c r="AG2" s="29" t="s">
        <v>41</v>
      </c>
      <c r="AH2" s="29"/>
      <c r="AI2" s="29"/>
      <c r="AJ2" s="29" t="s">
        <v>42</v>
      </c>
      <c r="AK2" s="29"/>
      <c r="AL2" s="29"/>
      <c r="AM2" s="3" t="s">
        <v>21</v>
      </c>
      <c r="AN2" s="29" t="s">
        <v>43</v>
      </c>
      <c r="AO2" s="29"/>
      <c r="AP2" s="29"/>
    </row>
    <row r="3" spans="1:42">
      <c r="A3" s="3" t="s">
        <v>20</v>
      </c>
      <c r="B3" s="30">
        <v>6</v>
      </c>
      <c r="C3" s="30"/>
      <c r="D3" s="3"/>
      <c r="E3" s="30">
        <v>6</v>
      </c>
      <c r="F3" s="30"/>
      <c r="G3" s="3"/>
      <c r="H3" s="30">
        <v>6</v>
      </c>
      <c r="I3" s="30"/>
      <c r="J3" s="3"/>
      <c r="K3" s="33">
        <v>6</v>
      </c>
      <c r="L3" s="33"/>
      <c r="N3" s="33">
        <v>6</v>
      </c>
      <c r="O3" s="33"/>
      <c r="Q3" s="33">
        <v>6</v>
      </c>
      <c r="R3" s="33"/>
      <c r="T3" s="3" t="s">
        <v>20</v>
      </c>
      <c r="U3" s="33">
        <v>6</v>
      </c>
      <c r="V3" s="33"/>
      <c r="X3" s="33">
        <v>6</v>
      </c>
      <c r="Y3" s="33"/>
      <c r="AA3" s="33">
        <v>6</v>
      </c>
      <c r="AB3" s="33"/>
      <c r="AD3" s="33">
        <v>6</v>
      </c>
      <c r="AE3" s="33"/>
      <c r="AG3" s="33">
        <v>6</v>
      </c>
      <c r="AH3" s="33"/>
      <c r="AJ3" s="33">
        <v>6</v>
      </c>
      <c r="AK3" s="33"/>
      <c r="AM3" s="3" t="s">
        <v>20</v>
      </c>
      <c r="AN3" s="33">
        <v>6</v>
      </c>
      <c r="AO3" s="33"/>
    </row>
    <row r="4" spans="1:42">
      <c r="A4" s="3"/>
      <c r="B4" s="3" t="s">
        <v>26</v>
      </c>
      <c r="C4" s="3" t="s">
        <v>27</v>
      </c>
      <c r="D4" s="4" t="s">
        <v>25</v>
      </c>
      <c r="E4" s="3" t="s">
        <v>26</v>
      </c>
      <c r="F4" s="3" t="s">
        <v>27</v>
      </c>
      <c r="G4" s="4" t="s">
        <v>25</v>
      </c>
      <c r="H4" s="3" t="s">
        <v>26</v>
      </c>
      <c r="I4" s="3" t="s">
        <v>27</v>
      </c>
      <c r="J4" s="4" t="s">
        <v>25</v>
      </c>
      <c r="K4" s="3" t="s">
        <v>26</v>
      </c>
      <c r="L4" s="3" t="s">
        <v>27</v>
      </c>
      <c r="M4" s="4" t="s">
        <v>25</v>
      </c>
      <c r="N4" s="3" t="s">
        <v>26</v>
      </c>
      <c r="O4" s="3" t="s">
        <v>27</v>
      </c>
      <c r="P4" s="4" t="s">
        <v>25</v>
      </c>
      <c r="Q4" s="3" t="s">
        <v>26</v>
      </c>
      <c r="R4" s="3" t="s">
        <v>27</v>
      </c>
      <c r="S4" s="4" t="s">
        <v>25</v>
      </c>
      <c r="T4" s="3"/>
      <c r="U4" s="3" t="s">
        <v>26</v>
      </c>
      <c r="V4" s="3" t="s">
        <v>27</v>
      </c>
      <c r="W4" s="4" t="s">
        <v>25</v>
      </c>
      <c r="X4" s="3" t="s">
        <v>26</v>
      </c>
      <c r="Y4" s="3" t="s">
        <v>27</v>
      </c>
      <c r="Z4" s="4" t="s">
        <v>25</v>
      </c>
      <c r="AA4" s="3" t="s">
        <v>26</v>
      </c>
      <c r="AB4" s="3" t="s">
        <v>27</v>
      </c>
      <c r="AC4" s="4" t="s">
        <v>25</v>
      </c>
      <c r="AD4" s="3" t="s">
        <v>26</v>
      </c>
      <c r="AE4" s="3" t="s">
        <v>27</v>
      </c>
      <c r="AF4" s="4" t="s">
        <v>25</v>
      </c>
      <c r="AG4" s="3" t="s">
        <v>26</v>
      </c>
      <c r="AH4" s="3" t="s">
        <v>27</v>
      </c>
      <c r="AI4" s="4" t="s">
        <v>25</v>
      </c>
      <c r="AJ4" s="3" t="s">
        <v>26</v>
      </c>
      <c r="AK4" s="3" t="s">
        <v>27</v>
      </c>
      <c r="AL4" s="4" t="s">
        <v>25</v>
      </c>
      <c r="AM4" s="3"/>
      <c r="AN4" s="3" t="s">
        <v>26</v>
      </c>
      <c r="AO4" s="3" t="s">
        <v>27</v>
      </c>
      <c r="AP4" s="4" t="s">
        <v>25</v>
      </c>
    </row>
    <row r="5" spans="1:42">
      <c r="A5" s="3" t="s">
        <v>30</v>
      </c>
      <c r="B5" s="3"/>
      <c r="C5" s="3"/>
      <c r="D5" s="4"/>
      <c r="E5" s="3"/>
      <c r="F5" s="3"/>
      <c r="G5" s="4"/>
      <c r="H5" s="3"/>
      <c r="I5" s="3"/>
      <c r="J5" s="4"/>
      <c r="T5" s="3" t="s">
        <v>30</v>
      </c>
      <c r="AM5" s="3" t="s">
        <v>30</v>
      </c>
    </row>
    <row r="6" spans="1:42">
      <c r="A6" s="5" t="s">
        <v>31</v>
      </c>
      <c r="B6" s="6">
        <v>55.242297817715013</v>
      </c>
      <c r="C6" s="7">
        <v>3.2400934161339769</v>
      </c>
      <c r="D6" s="6">
        <v>49.491999999999997</v>
      </c>
      <c r="E6" s="8">
        <v>57.207958921694484</v>
      </c>
      <c r="F6" s="7">
        <v>2.1077768002048689</v>
      </c>
      <c r="G6" s="6">
        <v>48.202865809999544</v>
      </c>
      <c r="H6" s="8">
        <v>55.1048352588789</v>
      </c>
      <c r="I6" s="7">
        <v>1.9168534325215807</v>
      </c>
      <c r="J6" s="8">
        <v>49.42</v>
      </c>
      <c r="K6" s="9">
        <v>57.39249037227215</v>
      </c>
      <c r="L6" s="9">
        <v>0.47644381108096567</v>
      </c>
      <c r="M6" s="10">
        <v>50.244</v>
      </c>
      <c r="N6" s="9">
        <v>53.810440735986312</v>
      </c>
      <c r="O6" s="11">
        <v>5.2114253111000188</v>
      </c>
      <c r="P6" s="10">
        <v>49.128</v>
      </c>
      <c r="Q6" s="9">
        <v>53.587933247753533</v>
      </c>
      <c r="R6" s="11">
        <v>5.1589734946888059</v>
      </c>
      <c r="S6" s="10">
        <v>50.48</v>
      </c>
      <c r="T6" s="5" t="s">
        <v>31</v>
      </c>
      <c r="U6" s="9">
        <v>56.014655541292257</v>
      </c>
      <c r="V6" s="11">
        <v>1.71580346872155</v>
      </c>
      <c r="W6" s="10">
        <v>49.823</v>
      </c>
      <c r="X6" s="9">
        <v>51.689131364997863</v>
      </c>
      <c r="Y6" s="11">
        <v>1.5158771817478025</v>
      </c>
      <c r="Z6" s="10">
        <v>48.99</v>
      </c>
      <c r="AA6" s="9">
        <v>53.846506510177889</v>
      </c>
      <c r="AB6" s="11">
        <v>2.7818037522123213</v>
      </c>
      <c r="AC6" s="10">
        <v>48.715000000000003</v>
      </c>
      <c r="AD6" s="9">
        <v>53.279845956354308</v>
      </c>
      <c r="AE6" s="11">
        <v>0.97427635234090282</v>
      </c>
      <c r="AF6" s="10">
        <v>48.224000000000004</v>
      </c>
      <c r="AG6" s="9">
        <v>54.878965706950297</v>
      </c>
      <c r="AH6" s="11">
        <v>4.4419291777896319</v>
      </c>
      <c r="AI6" s="10">
        <v>47.445999999999998</v>
      </c>
      <c r="AJ6" s="9">
        <v>55.194694052203687</v>
      </c>
      <c r="AK6" s="11">
        <v>4.7426372941403843</v>
      </c>
      <c r="AL6" s="10">
        <v>47.445999999999998</v>
      </c>
      <c r="AM6" s="5" t="s">
        <v>31</v>
      </c>
      <c r="AN6" s="9">
        <v>54.358151476251606</v>
      </c>
      <c r="AO6" s="11">
        <v>0.68986027432833463</v>
      </c>
      <c r="AP6" s="10">
        <v>49.466999999999999</v>
      </c>
    </row>
    <row r="7" spans="1:42">
      <c r="A7" s="5" t="s">
        <v>0</v>
      </c>
      <c r="B7" s="12">
        <v>0.63355021688355018</v>
      </c>
      <c r="C7" s="7">
        <v>36.982994550914199</v>
      </c>
      <c r="D7" s="12">
        <v>1.149</v>
      </c>
      <c r="E7" s="7">
        <v>0.5830830830830831</v>
      </c>
      <c r="F7" s="7">
        <v>81.773892724856339</v>
      </c>
      <c r="G7" s="12">
        <v>0.64931511272032039</v>
      </c>
      <c r="H7" s="7">
        <v>0.32171059948837727</v>
      </c>
      <c r="I7" s="7">
        <v>38.284482680193349</v>
      </c>
      <c r="J7" s="7">
        <v>0.69799999999999995</v>
      </c>
      <c r="K7" s="9">
        <v>0.27444110777444108</v>
      </c>
      <c r="L7" s="9">
        <v>6.9117482906548523E-3</v>
      </c>
      <c r="M7" s="10">
        <v>0.94099999999999995</v>
      </c>
      <c r="N7" s="9">
        <v>0.67834501167834493</v>
      </c>
      <c r="O7" s="11">
        <v>1.0893335872157639</v>
      </c>
      <c r="P7" s="10">
        <v>0.79700000000000004</v>
      </c>
      <c r="Q7" s="9">
        <v>0.23523523523523523</v>
      </c>
      <c r="R7" s="11">
        <v>4.9378206829992478E-2</v>
      </c>
      <c r="S7" s="10">
        <v>0.98</v>
      </c>
      <c r="T7" s="5" t="s">
        <v>0</v>
      </c>
      <c r="U7" s="9">
        <v>0.33616950283616948</v>
      </c>
      <c r="V7" s="11">
        <v>0.15613571652641847</v>
      </c>
      <c r="W7" s="10">
        <v>1.107</v>
      </c>
      <c r="X7" s="9">
        <v>0.48882215548882213</v>
      </c>
      <c r="Y7" s="11">
        <v>0.48131392513198462</v>
      </c>
      <c r="Z7" s="10">
        <v>0.76200000000000001</v>
      </c>
      <c r="AA7" s="9">
        <v>0.7836407836407836</v>
      </c>
      <c r="AB7" s="11">
        <v>1.4259371779662848</v>
      </c>
      <c r="AC7" s="10">
        <v>0.88700000000000001</v>
      </c>
      <c r="AD7" s="9">
        <v>1.3722055388722054</v>
      </c>
      <c r="AE7" s="11">
        <v>2.8005864173120845</v>
      </c>
      <c r="AF7" s="10">
        <v>0.65200000000000002</v>
      </c>
      <c r="AG7" s="9">
        <v>1.3778063778063776</v>
      </c>
      <c r="AH7" s="11">
        <v>0.85499663389784331</v>
      </c>
      <c r="AI7" s="10">
        <v>1.722</v>
      </c>
      <c r="AJ7" s="9">
        <v>1.2879546212879545</v>
      </c>
      <c r="AK7" s="11">
        <v>0.96088758231439697</v>
      </c>
      <c r="AL7" s="10">
        <v>1.722</v>
      </c>
      <c r="AM7" s="5" t="s">
        <v>0</v>
      </c>
      <c r="AN7" s="9">
        <v>0.88338338338338329</v>
      </c>
      <c r="AO7" s="11">
        <v>1.1914879029002554</v>
      </c>
      <c r="AP7" s="10">
        <v>1.1200000000000001</v>
      </c>
    </row>
    <row r="8" spans="1:42">
      <c r="A8" s="5" t="s">
        <v>1</v>
      </c>
      <c r="B8" s="12">
        <v>18.072798563869995</v>
      </c>
      <c r="C8" s="13">
        <v>8.7344268955084718</v>
      </c>
      <c r="D8" s="12">
        <v>15.487</v>
      </c>
      <c r="E8" s="7">
        <v>18.728584026203073</v>
      </c>
      <c r="F8" s="7">
        <v>7.195841217956632</v>
      </c>
      <c r="G8" s="12">
        <v>14.269878806445494</v>
      </c>
      <c r="H8" s="7">
        <v>17.944066515495088</v>
      </c>
      <c r="I8" s="7">
        <v>6.9189254047238418</v>
      </c>
      <c r="J8" s="7">
        <v>15.675000000000001</v>
      </c>
      <c r="K8" s="9">
        <v>17.32780612244898</v>
      </c>
      <c r="L8" s="9">
        <v>0.30870951366208532</v>
      </c>
      <c r="M8" s="10">
        <v>15.394</v>
      </c>
      <c r="N8" s="9">
        <v>18.927059712773996</v>
      </c>
      <c r="O8" s="11">
        <v>3.156493490710345</v>
      </c>
      <c r="P8" s="10">
        <v>15.616</v>
      </c>
      <c r="Q8" s="9">
        <v>18.200428319475936</v>
      </c>
      <c r="R8" s="11">
        <v>1.7943640398463727</v>
      </c>
      <c r="S8" s="10">
        <v>14.962999999999999</v>
      </c>
      <c r="T8" s="5" t="s">
        <v>1</v>
      </c>
      <c r="U8" s="9">
        <v>16.581160241874528</v>
      </c>
      <c r="V8" s="11">
        <v>2.3315375409932675</v>
      </c>
      <c r="W8" s="10">
        <v>14.456</v>
      </c>
      <c r="X8" s="9">
        <v>17.985638699924415</v>
      </c>
      <c r="Y8" s="11">
        <v>2.2447834323382483</v>
      </c>
      <c r="Z8" s="10">
        <v>15.071999999999999</v>
      </c>
      <c r="AA8" s="9">
        <v>17.300237555339596</v>
      </c>
      <c r="AB8" s="11">
        <v>4.7732474750779552</v>
      </c>
      <c r="AC8" s="10">
        <v>14.106</v>
      </c>
      <c r="AD8" s="9">
        <v>18.280423280423278</v>
      </c>
      <c r="AE8" s="11">
        <v>1.2399756102439847</v>
      </c>
      <c r="AF8" s="10">
        <v>15.065</v>
      </c>
      <c r="AG8" s="9">
        <v>16.048212935968035</v>
      </c>
      <c r="AH8" s="11">
        <v>1.3078990159038628</v>
      </c>
      <c r="AI8" s="10">
        <v>13.124000000000001</v>
      </c>
      <c r="AJ8" s="9">
        <v>16.706821617535901</v>
      </c>
      <c r="AK8" s="11">
        <v>1.1627499701216868</v>
      </c>
      <c r="AL8" s="10">
        <v>13.124000000000001</v>
      </c>
      <c r="AM8" s="5" t="s">
        <v>1</v>
      </c>
      <c r="AN8" s="9">
        <v>16.13567649281935</v>
      </c>
      <c r="AO8" s="11">
        <v>1.7263453539172731</v>
      </c>
      <c r="AP8" s="10">
        <v>14.429</v>
      </c>
    </row>
    <row r="9" spans="1:42">
      <c r="A9" s="5" t="s">
        <v>2</v>
      </c>
      <c r="B9" s="12">
        <v>7.758265791843562</v>
      </c>
      <c r="C9" s="13">
        <v>25.278137045064813</v>
      </c>
      <c r="D9" s="12">
        <v>9.2261261261261254</v>
      </c>
      <c r="E9" s="7">
        <v>7.4666580899695525</v>
      </c>
      <c r="F9" s="7">
        <v>22.943019600783551</v>
      </c>
      <c r="G9" s="12">
        <v>9.0303957918745681</v>
      </c>
      <c r="H9" s="7">
        <v>6.4874136969852918</v>
      </c>
      <c r="I9" s="7">
        <v>14.443661530866933</v>
      </c>
      <c r="J9" s="7">
        <v>7.2810810810810809</v>
      </c>
      <c r="K9" s="9">
        <v>7.0135404605686347</v>
      </c>
      <c r="L9" s="9">
        <v>4.4094719041065975E-2</v>
      </c>
      <c r="M9" s="10">
        <v>8.8396396396396391</v>
      </c>
      <c r="N9" s="9">
        <v>8.4157982760838799</v>
      </c>
      <c r="O9" s="11">
        <v>2.3305062013724216</v>
      </c>
      <c r="P9" s="10">
        <v>8.531531531531531</v>
      </c>
      <c r="Q9" s="9">
        <v>7.9098589133324753</v>
      </c>
      <c r="R9" s="11">
        <v>5.0519134751363364</v>
      </c>
      <c r="S9" s="10">
        <v>8.4639639639639626</v>
      </c>
      <c r="T9" s="5" t="s">
        <v>2</v>
      </c>
      <c r="U9" s="9">
        <v>7.8251640293323046</v>
      </c>
      <c r="V9" s="11">
        <v>0.56648483870824085</v>
      </c>
      <c r="W9" s="10">
        <v>9.6936936936936924</v>
      </c>
      <c r="X9" s="9">
        <v>9.0081049787726748</v>
      </c>
      <c r="Y9" s="11">
        <v>1.2699357603710542</v>
      </c>
      <c r="Z9" s="10">
        <v>7.9972972972972975</v>
      </c>
      <c r="AA9" s="9">
        <v>8.4894598518681885</v>
      </c>
      <c r="AB9" s="11">
        <v>3.4269749598909622</v>
      </c>
      <c r="AC9" s="10">
        <v>9.1117117117117115</v>
      </c>
      <c r="AD9" s="9">
        <v>8.3359063424675153</v>
      </c>
      <c r="AE9" s="11">
        <v>2.1741736871682105</v>
      </c>
      <c r="AF9" s="10">
        <v>8.642342342342344</v>
      </c>
      <c r="AG9" s="9">
        <v>12.028450129569389</v>
      </c>
      <c r="AH9" s="11">
        <v>3.5893410066383655</v>
      </c>
      <c r="AI9" s="10">
        <v>13.7009009009009</v>
      </c>
      <c r="AJ9" s="9">
        <v>11.829731120545478</v>
      </c>
      <c r="AK9" s="11">
        <v>3.7649125523551454</v>
      </c>
      <c r="AL9" s="10">
        <v>13.7009009009009</v>
      </c>
      <c r="AM9" s="5" t="s">
        <v>2</v>
      </c>
      <c r="AN9" s="9">
        <v>7.7505467644410135</v>
      </c>
      <c r="AO9" s="11">
        <v>0.59130246722147894</v>
      </c>
      <c r="AP9" s="10">
        <v>9.6306306306306286</v>
      </c>
    </row>
    <row r="10" spans="1:42">
      <c r="A10" s="5" t="s">
        <v>3</v>
      </c>
      <c r="B10" s="12">
        <v>0.11894770819883797</v>
      </c>
      <c r="C10" s="13">
        <v>17.265033786925617</v>
      </c>
      <c r="D10" s="12">
        <v>0.128</v>
      </c>
      <c r="E10" s="7">
        <v>0.12093823972455348</v>
      </c>
      <c r="F10" s="7">
        <v>9.10086252850137</v>
      </c>
      <c r="G10" s="12">
        <v>0.13247232593366659</v>
      </c>
      <c r="H10" s="7">
        <v>0.12050785452980418</v>
      </c>
      <c r="I10" s="7">
        <v>7.5356296542302443</v>
      </c>
      <c r="J10" s="7">
        <v>0.11899999999999999</v>
      </c>
      <c r="K10" s="9">
        <v>0.13734667527437056</v>
      </c>
      <c r="L10" s="9">
        <v>1.2350016828431822E-2</v>
      </c>
      <c r="M10" s="10">
        <v>0.14299999999999999</v>
      </c>
      <c r="N10" s="9">
        <v>0.13221433182698514</v>
      </c>
      <c r="O10" s="11">
        <v>4.7320455830867171E-2</v>
      </c>
      <c r="P10" s="10">
        <v>0.129</v>
      </c>
      <c r="Q10" s="9">
        <v>0.14245749946201852</v>
      </c>
      <c r="R10" s="11">
        <v>6.6558204165176008E-2</v>
      </c>
      <c r="S10" s="10">
        <v>0.156</v>
      </c>
      <c r="T10" s="5" t="s">
        <v>3</v>
      </c>
      <c r="U10" s="9">
        <v>0.14590058102001291</v>
      </c>
      <c r="V10" s="11">
        <v>1.4454792876046197E-2</v>
      </c>
      <c r="W10" s="10">
        <v>0.155</v>
      </c>
      <c r="X10" s="9">
        <v>0.13105229180116207</v>
      </c>
      <c r="Y10" s="11">
        <v>1.6433727645394247E-2</v>
      </c>
      <c r="Z10" s="10">
        <v>0.125</v>
      </c>
      <c r="AA10" s="9">
        <v>0.13907590150327401</v>
      </c>
      <c r="AB10" s="11">
        <v>3.8726468846526918E-2</v>
      </c>
      <c r="AC10" s="10">
        <v>0.14499999999999999</v>
      </c>
      <c r="AD10" s="9">
        <v>0.13686249193027761</v>
      </c>
      <c r="AE10" s="11">
        <v>0</v>
      </c>
      <c r="AF10" s="10">
        <v>0.13300000000000001</v>
      </c>
      <c r="AG10" s="9">
        <v>0.1318823203910357</v>
      </c>
      <c r="AH10" s="11">
        <v>1.7930666877454187E-2</v>
      </c>
      <c r="AI10" s="10">
        <v>0.18099999999999999</v>
      </c>
      <c r="AJ10" s="9">
        <v>0.16074887023886378</v>
      </c>
      <c r="AK10" s="11">
        <v>4.4352650838780525E-2</v>
      </c>
      <c r="AL10" s="10">
        <v>0.18099999999999999</v>
      </c>
      <c r="AM10" s="5" t="s">
        <v>3</v>
      </c>
      <c r="AN10" s="9">
        <v>0.14460942543576502</v>
      </c>
      <c r="AO10" s="11">
        <v>1.8259697383771447E-2</v>
      </c>
      <c r="AP10" s="10">
        <v>0.156</v>
      </c>
    </row>
    <row r="11" spans="1:42">
      <c r="A11" s="5" t="s">
        <v>4</v>
      </c>
      <c r="B11" s="12">
        <v>5.1797263681592041</v>
      </c>
      <c r="C11" s="13">
        <v>25.834071133045171</v>
      </c>
      <c r="D11" s="12">
        <v>7.2190000000000003</v>
      </c>
      <c r="E11" s="7">
        <v>4.7114427860696511</v>
      </c>
      <c r="F11" s="7">
        <v>16.800610805963693</v>
      </c>
      <c r="G11" s="12">
        <v>12.84780845911212</v>
      </c>
      <c r="H11" s="7">
        <v>7.2454394693200657</v>
      </c>
      <c r="I11" s="7">
        <v>15.897934008875703</v>
      </c>
      <c r="J11" s="7">
        <v>9.2319999999999993</v>
      </c>
      <c r="K11" s="9">
        <v>7.8857794361525713</v>
      </c>
      <c r="L11" s="9">
        <v>0.21166901399072105</v>
      </c>
      <c r="M11" s="10">
        <v>7.8730000000000002</v>
      </c>
      <c r="N11" s="9">
        <v>6.824212271973467</v>
      </c>
      <c r="O11" s="11">
        <v>4.9346880776568183</v>
      </c>
      <c r="P11" s="10">
        <v>8.8460000000000001</v>
      </c>
      <c r="Q11" s="9">
        <v>7.4566058595909341</v>
      </c>
      <c r="R11" s="11">
        <v>5.0168798710165063</v>
      </c>
      <c r="S11" s="10">
        <v>8.3670000000000009</v>
      </c>
      <c r="T11" s="5" t="s">
        <v>4</v>
      </c>
      <c r="U11" s="9">
        <v>6.342868988391376</v>
      </c>
      <c r="V11" s="11">
        <v>1.5707284103914125</v>
      </c>
      <c r="W11" s="10">
        <v>8.3030000000000008</v>
      </c>
      <c r="X11" s="9">
        <v>7.7529021558872309</v>
      </c>
      <c r="Y11" s="11">
        <v>3.5742312919678301</v>
      </c>
      <c r="Z11" s="10">
        <v>9.4510000000000005</v>
      </c>
      <c r="AA11" s="9">
        <v>7.778488509831794</v>
      </c>
      <c r="AB11" s="11">
        <v>3.5903002847437806</v>
      </c>
      <c r="AC11" s="10">
        <v>10.651999999999999</v>
      </c>
      <c r="AD11" s="9">
        <v>7.4709784411276949</v>
      </c>
      <c r="AE11" s="11">
        <v>4.6577581009501969</v>
      </c>
      <c r="AF11" s="10">
        <v>9.52</v>
      </c>
      <c r="AG11" s="9">
        <v>5.0990286661928454</v>
      </c>
      <c r="AH11" s="11">
        <v>0.54918789026105475</v>
      </c>
      <c r="AI11" s="10">
        <v>7.23</v>
      </c>
      <c r="AJ11" s="9">
        <v>5.2006633499170816</v>
      </c>
      <c r="AK11" s="11">
        <v>0.59023855265892233</v>
      </c>
      <c r="AL11" s="10">
        <v>7.23</v>
      </c>
      <c r="AM11" s="5" t="s">
        <v>4</v>
      </c>
      <c r="AN11" s="9">
        <v>6.2197346600331676</v>
      </c>
      <c r="AO11" s="11">
        <v>1.7660079808738638</v>
      </c>
      <c r="AP11" s="10">
        <v>8.516</v>
      </c>
    </row>
    <row r="12" spans="1:42">
      <c r="A12" s="5" t="s">
        <v>5</v>
      </c>
      <c r="B12" s="12">
        <v>12.968028543444802</v>
      </c>
      <c r="C12" s="13">
        <v>13.990010181939368</v>
      </c>
      <c r="D12" s="12">
        <v>12.478</v>
      </c>
      <c r="E12" s="7">
        <v>12.576139172613217</v>
      </c>
      <c r="F12" s="7">
        <v>13.063728203813909</v>
      </c>
      <c r="G12" s="12">
        <v>12.070035333365212</v>
      </c>
      <c r="H12" s="7">
        <v>14.873606641481274</v>
      </c>
      <c r="I12" s="7">
        <v>7.7600468524508397</v>
      </c>
      <c r="J12" s="7">
        <v>13.78</v>
      </c>
      <c r="K12" s="9">
        <v>14.799216454456415</v>
      </c>
      <c r="L12" s="9">
        <v>0.13141325033910933</v>
      </c>
      <c r="M12" s="10">
        <v>12.72</v>
      </c>
      <c r="N12" s="9">
        <v>12.410801734993704</v>
      </c>
      <c r="O12" s="11">
        <v>0.71956115420954125</v>
      </c>
      <c r="P12" s="10">
        <v>12.675000000000001</v>
      </c>
      <c r="Q12" s="9">
        <v>12.76526281423441</v>
      </c>
      <c r="R12" s="11">
        <v>4.087172345222883</v>
      </c>
      <c r="S12" s="10">
        <v>13.329000000000001</v>
      </c>
      <c r="T12" s="5" t="s">
        <v>5</v>
      </c>
      <c r="U12" s="9">
        <v>13.167762697635371</v>
      </c>
      <c r="V12" s="11">
        <v>0.81121403228331923</v>
      </c>
      <c r="W12" s="10">
        <v>11.951000000000001</v>
      </c>
      <c r="X12" s="9">
        <v>12.07429690779348</v>
      </c>
      <c r="Y12" s="11">
        <v>0.73015923396623972</v>
      </c>
      <c r="Z12" s="10">
        <v>12.936999999999999</v>
      </c>
      <c r="AA12" s="9">
        <v>12.364828399528275</v>
      </c>
      <c r="AB12" s="11">
        <v>1.0694980646370178</v>
      </c>
      <c r="AC12" s="10">
        <v>11.853999999999999</v>
      </c>
      <c r="AD12" s="9">
        <v>12.130964040856302</v>
      </c>
      <c r="AE12" s="11">
        <v>0.31660020984985915</v>
      </c>
      <c r="AF12" s="10">
        <v>12.855</v>
      </c>
      <c r="AG12" s="9">
        <v>9.6803853764816399</v>
      </c>
      <c r="AH12" s="11">
        <v>1.5460808747404562</v>
      </c>
      <c r="AI12" s="10">
        <v>11.035</v>
      </c>
      <c r="AJ12" s="9">
        <v>10.159507485658319</v>
      </c>
      <c r="AK12" s="11">
        <v>3.3741487266799481</v>
      </c>
      <c r="AL12" s="10">
        <v>11.035</v>
      </c>
      <c r="AM12" s="5" t="s">
        <v>5</v>
      </c>
      <c r="AN12" s="9">
        <v>14.212956485238561</v>
      </c>
      <c r="AO12" s="11">
        <v>0.54613536199100898</v>
      </c>
      <c r="AP12" s="10">
        <v>12.602</v>
      </c>
    </row>
    <row r="13" spans="1:42">
      <c r="A13" s="5" t="s">
        <v>6</v>
      </c>
      <c r="B13" s="12">
        <v>6.4880307019808292E-2</v>
      </c>
      <c r="C13" s="13">
        <v>30.817593626913286</v>
      </c>
      <c r="D13" s="12">
        <v>8.4000000000000005E-2</v>
      </c>
      <c r="E13" s="7">
        <v>4.9592418584106339E-2</v>
      </c>
      <c r="F13" s="7">
        <v>29.004360532436962</v>
      </c>
      <c r="G13" s="12">
        <v>7.727552346130552E-2</v>
      </c>
      <c r="H13" s="7">
        <v>5.5214231217122434E-2</v>
      </c>
      <c r="I13" s="7">
        <v>33.980840493742335</v>
      </c>
      <c r="J13" s="7">
        <v>6.2E-2</v>
      </c>
      <c r="K13" s="9">
        <v>4.5777617154559698E-2</v>
      </c>
      <c r="L13" s="9">
        <v>1.266184882473639E-2</v>
      </c>
      <c r="M13" s="10">
        <v>7.6999999999999999E-2</v>
      </c>
      <c r="N13" s="9">
        <v>5.8788097819539822E-2</v>
      </c>
      <c r="O13" s="11">
        <v>1.9078022305581692E-2</v>
      </c>
      <c r="P13" s="10">
        <v>6.9000000000000006E-2</v>
      </c>
      <c r="Q13" s="9">
        <v>0.14295466409669519</v>
      </c>
      <c r="R13" s="11">
        <v>0.15041230192165736</v>
      </c>
      <c r="S13" s="10">
        <v>8.6999999999999994E-2</v>
      </c>
      <c r="T13" s="5" t="s">
        <v>6</v>
      </c>
      <c r="U13" s="9">
        <v>5.6619684375376469E-2</v>
      </c>
      <c r="V13" s="11">
        <v>1.8349049767169952E-2</v>
      </c>
      <c r="W13" s="10">
        <v>0.08</v>
      </c>
      <c r="X13" s="9">
        <v>7.7099144681363696E-2</v>
      </c>
      <c r="Y13" s="11">
        <v>4.4295329022648398E-2</v>
      </c>
      <c r="Z13" s="10">
        <v>7.3999999999999996E-2</v>
      </c>
      <c r="AA13" s="9">
        <v>6.7461751596193234E-2</v>
      </c>
      <c r="AB13" s="11">
        <v>4.2530286305006583E-2</v>
      </c>
      <c r="AC13" s="10">
        <v>7.2999999999999995E-2</v>
      </c>
      <c r="AD13" s="9">
        <v>6.2643055053607996E-2</v>
      </c>
      <c r="AE13" s="11">
        <v>0.04</v>
      </c>
      <c r="AF13" s="10">
        <v>6.4000000000000001E-2</v>
      </c>
      <c r="AG13" s="9">
        <v>3.5337107978958358E-2</v>
      </c>
      <c r="AH13" s="11">
        <v>0.04</v>
      </c>
      <c r="AI13" s="10">
        <v>5.6000000000000001E-2</v>
      </c>
      <c r="AJ13" s="9">
        <v>0</v>
      </c>
      <c r="AK13" s="11">
        <v>0.04</v>
      </c>
      <c r="AL13" s="10">
        <v>5.6000000000000001E-2</v>
      </c>
      <c r="AM13" s="5" t="s">
        <v>6</v>
      </c>
      <c r="AN13" s="9">
        <v>0</v>
      </c>
      <c r="AO13" s="11">
        <v>0.03</v>
      </c>
      <c r="AP13" s="10">
        <v>6.5000000000000002E-2</v>
      </c>
    </row>
    <row r="14" spans="1:42">
      <c r="A14" s="5" t="s">
        <v>18</v>
      </c>
      <c r="B14" s="12">
        <f>0.0515/0.4364</f>
        <v>0.1180109990834097</v>
      </c>
      <c r="C14" s="13">
        <v>28.833480397898008</v>
      </c>
      <c r="D14" s="12">
        <f>0.084/0.4364</f>
        <v>0.19248395967002752</v>
      </c>
      <c r="E14" s="7">
        <f>0.122/0.4364</f>
        <v>0.27956003666361134</v>
      </c>
      <c r="F14" s="7">
        <v>55.586825682576993</v>
      </c>
      <c r="G14" s="12">
        <f>0.0401431290708081/0.4364</f>
        <v>9.1987005203501601E-2</v>
      </c>
      <c r="H14" s="7">
        <f>0.058/0.4364</f>
        <v>0.13290559120073328</v>
      </c>
      <c r="I14" s="7">
        <v>27.23</v>
      </c>
      <c r="J14" s="7">
        <f>0.047/0.4364</f>
        <v>0.1076993583868011</v>
      </c>
      <c r="K14" s="9">
        <v>0</v>
      </c>
      <c r="L14" s="9">
        <v>0</v>
      </c>
      <c r="M14" s="10">
        <v>6.0999999999999999E-2</v>
      </c>
      <c r="N14" s="9">
        <v>0.30705774518790102</v>
      </c>
      <c r="O14" s="11">
        <v>0.23</v>
      </c>
      <c r="P14" s="10">
        <v>5.2999999999999999E-2</v>
      </c>
      <c r="Q14" s="9">
        <v>0</v>
      </c>
      <c r="R14" s="11">
        <v>0</v>
      </c>
      <c r="S14" s="10">
        <v>7.4999999999999997E-2</v>
      </c>
      <c r="T14" s="5" t="s">
        <v>18</v>
      </c>
      <c r="U14" s="9">
        <v>0</v>
      </c>
      <c r="V14" s="11">
        <v>0</v>
      </c>
      <c r="W14" s="10">
        <v>8.4000000000000005E-2</v>
      </c>
      <c r="X14" s="9">
        <v>0</v>
      </c>
      <c r="Y14" s="11">
        <v>0</v>
      </c>
      <c r="Z14" s="10">
        <v>6.5000000000000002E-2</v>
      </c>
      <c r="AA14" s="9">
        <v>0.23831347387717691</v>
      </c>
      <c r="AB14" s="11">
        <v>4.8083261120685214E-2</v>
      </c>
      <c r="AC14" s="10">
        <v>7.8E-2</v>
      </c>
      <c r="AD14" s="9">
        <v>0.31622364802933089</v>
      </c>
      <c r="AE14" s="11">
        <v>0</v>
      </c>
      <c r="AF14" s="10">
        <v>4.8000000000000001E-2</v>
      </c>
      <c r="AG14" s="9">
        <v>0.22761992056217537</v>
      </c>
      <c r="AH14" s="11">
        <v>2.0069877926883448E-2</v>
      </c>
      <c r="AI14" s="10">
        <v>0.06</v>
      </c>
      <c r="AJ14" s="9">
        <v>0</v>
      </c>
      <c r="AK14" s="11">
        <v>0</v>
      </c>
      <c r="AL14" s="10">
        <v>0.06</v>
      </c>
      <c r="AM14" s="5" t="s">
        <v>18</v>
      </c>
      <c r="AN14" s="9">
        <v>0</v>
      </c>
      <c r="AO14" s="11">
        <v>0</v>
      </c>
      <c r="AP14" s="10">
        <v>5.5E-2</v>
      </c>
    </row>
    <row r="15" spans="1:42">
      <c r="A15" s="5" t="s">
        <v>28</v>
      </c>
      <c r="B15" s="12">
        <f>SUM(B6:B14)</f>
        <v>100.15650631621817</v>
      </c>
      <c r="C15" s="13"/>
      <c r="D15" s="12">
        <f>SUM(D6:D14)</f>
        <v>95.455610085796138</v>
      </c>
      <c r="E15" s="12">
        <f>SUM(E6:E14)</f>
        <v>101.72395677460536</v>
      </c>
      <c r="F15" s="7"/>
      <c r="G15" s="12">
        <f>SUM(G6:G14)</f>
        <v>97.372034168115732</v>
      </c>
      <c r="H15" s="12">
        <f>SUM(H6:H14)</f>
        <v>102.28569985859666</v>
      </c>
      <c r="I15" s="7"/>
      <c r="J15" s="12">
        <f>SUM(J6:J14)</f>
        <v>96.374780439467884</v>
      </c>
      <c r="K15" s="11">
        <f>SUM(K6:K14)</f>
        <v>104.87639824610213</v>
      </c>
      <c r="L15" s="11"/>
      <c r="M15" s="11">
        <f>SUM(M6:M14)</f>
        <v>96.29263963963966</v>
      </c>
      <c r="N15" s="11">
        <f>SUM(N6:N14)</f>
        <v>101.56471791832412</v>
      </c>
      <c r="O15" s="11"/>
      <c r="P15" s="11">
        <f>SUM(P6:P14)</f>
        <v>95.84453153153153</v>
      </c>
      <c r="Q15" s="11">
        <f>SUM(Q6:Q14)</f>
        <v>100.44073655318122</v>
      </c>
      <c r="R15" s="11"/>
      <c r="S15" s="11">
        <f>SUM(S6:S14)</f>
        <v>96.90096396396396</v>
      </c>
      <c r="T15" s="5" t="s">
        <v>28</v>
      </c>
      <c r="U15" s="11">
        <f>SUM(U6:U14)</f>
        <v>100.47030126675739</v>
      </c>
      <c r="V15" s="11"/>
      <c r="W15" s="11">
        <f>SUM(W6:W14)</f>
        <v>95.652693693693678</v>
      </c>
      <c r="X15" s="11">
        <f>SUM(X6:X14)</f>
        <v>99.207047699347015</v>
      </c>
      <c r="Y15" s="11"/>
      <c r="Z15" s="11">
        <f>SUM(Z6:Z14)</f>
        <v>95.473297297297279</v>
      </c>
      <c r="AA15" s="11">
        <f>SUM(AA6:AA14)</f>
        <v>101.00801273736317</v>
      </c>
      <c r="AB15" s="14"/>
      <c r="AC15" s="11">
        <f>SUM(AC6:AC14)</f>
        <v>95.621711711711711</v>
      </c>
      <c r="AD15" s="11">
        <f>SUM(AD6:AD14)</f>
        <v>101.38605279511452</v>
      </c>
      <c r="AE15" s="14"/>
      <c r="AF15" s="11">
        <f>SUM(AF6:AF14)</f>
        <v>95.203342342342339</v>
      </c>
      <c r="AG15" s="11">
        <f>SUM(AG6:AG14)</f>
        <v>99.507688541900777</v>
      </c>
      <c r="AH15" s="14"/>
      <c r="AI15" s="11">
        <f>SUM(AI6:AI14)</f>
        <v>94.554900900900904</v>
      </c>
      <c r="AJ15" s="11">
        <f>SUM(AJ6:AJ14)</f>
        <v>100.54012111738727</v>
      </c>
      <c r="AK15" s="14"/>
      <c r="AL15" s="11">
        <f>SUM(AL6:AL14)</f>
        <v>94.554900900900904</v>
      </c>
      <c r="AM15" s="5" t="s">
        <v>28</v>
      </c>
      <c r="AN15" s="11">
        <f>SUM(AN6:AN14)</f>
        <v>99.705058687602843</v>
      </c>
      <c r="AO15" s="14"/>
      <c r="AP15" s="11">
        <f>SUM(AP6:AP14)</f>
        <v>96.040630630630645</v>
      </c>
    </row>
    <row r="16" spans="1:42">
      <c r="A16" s="5" t="s">
        <v>29</v>
      </c>
      <c r="B16" s="12"/>
      <c r="C16" s="13"/>
      <c r="D16" s="12"/>
      <c r="E16" s="7"/>
      <c r="F16" s="7"/>
      <c r="G16" s="12"/>
      <c r="H16" s="7"/>
      <c r="I16" s="7"/>
      <c r="J16" s="7"/>
      <c r="K16" s="14"/>
      <c r="L16" s="11"/>
      <c r="M16" s="14"/>
      <c r="N16" s="14"/>
      <c r="O16" s="11"/>
      <c r="P16" s="14"/>
      <c r="Q16" s="14"/>
      <c r="R16" s="11"/>
      <c r="S16" s="14"/>
      <c r="T16" s="5" t="s">
        <v>29</v>
      </c>
      <c r="U16" s="14"/>
      <c r="V16" s="11"/>
      <c r="W16" s="14"/>
      <c r="X16" s="14"/>
      <c r="Y16" s="1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5" t="s">
        <v>29</v>
      </c>
      <c r="AN16" s="14"/>
      <c r="AO16" s="14"/>
      <c r="AP16" s="14"/>
    </row>
    <row r="17" spans="1:42" s="22" customFormat="1">
      <c r="A17" s="15" t="s">
        <v>32</v>
      </c>
      <c r="B17" s="16">
        <v>147.5</v>
      </c>
      <c r="C17" s="15">
        <v>12.939844276888513</v>
      </c>
      <c r="D17" s="16">
        <v>10.122147702068027</v>
      </c>
      <c r="E17" s="17">
        <v>148.33333333333334</v>
      </c>
      <c r="F17" s="17">
        <v>10.800552665795877</v>
      </c>
      <c r="G17" s="18">
        <v>10.825149084579257</v>
      </c>
      <c r="H17" s="17">
        <v>160</v>
      </c>
      <c r="I17" s="17">
        <v>12.5</v>
      </c>
      <c r="J17" s="17" t="s">
        <v>15</v>
      </c>
      <c r="K17" s="19">
        <v>158.75</v>
      </c>
      <c r="L17" s="19">
        <v>29.787123514578028</v>
      </c>
      <c r="M17" s="20">
        <v>11.924336366296222</v>
      </c>
      <c r="N17" s="19">
        <v>172</v>
      </c>
      <c r="O17" s="21">
        <v>29.664793948382652</v>
      </c>
      <c r="P17" s="20">
        <v>8.1503234077133424</v>
      </c>
      <c r="Q17" s="19">
        <v>156.66666666666666</v>
      </c>
      <c r="R17" s="21">
        <v>30.550504633038933</v>
      </c>
      <c r="S17" s="20">
        <v>14.688438414276463</v>
      </c>
      <c r="T17" s="15" t="s">
        <v>32</v>
      </c>
      <c r="U17" s="19">
        <v>152.5</v>
      </c>
      <c r="V17" s="21">
        <v>30</v>
      </c>
      <c r="W17" s="20">
        <v>18.067997268215279</v>
      </c>
      <c r="X17" s="19">
        <v>195</v>
      </c>
      <c r="Y17" s="21">
        <v>70.710678118654755</v>
      </c>
      <c r="Z17" s="20">
        <v>7.7228186979752333</v>
      </c>
      <c r="AA17" s="19">
        <v>160</v>
      </c>
      <c r="AB17" s="21">
        <v>48.989794855663561</v>
      </c>
      <c r="AC17" s="20">
        <v>7.2079492124124487</v>
      </c>
      <c r="AD17" s="19">
        <v>185</v>
      </c>
      <c r="AE17" s="21">
        <v>42.426406871192853</v>
      </c>
      <c r="AF17" s="20">
        <v>6.5516828632230135</v>
      </c>
      <c r="AG17" s="19">
        <v>158.57142857142858</v>
      </c>
      <c r="AH17" s="21">
        <v>30.237157840738178</v>
      </c>
      <c r="AI17" s="20">
        <v>6.4630491323335377</v>
      </c>
      <c r="AJ17" s="19">
        <v>175</v>
      </c>
      <c r="AK17" s="21">
        <v>80.829037686547608</v>
      </c>
      <c r="AL17" s="20">
        <v>6.4630491323335377</v>
      </c>
      <c r="AM17" s="15" t="s">
        <v>32</v>
      </c>
      <c r="AN17" s="19">
        <v>165</v>
      </c>
      <c r="AO17" s="21">
        <v>42.426406871192853</v>
      </c>
      <c r="AP17" s="20">
        <v>7.8643834626404665</v>
      </c>
    </row>
    <row r="18" spans="1:42" s="22" customFormat="1">
      <c r="A18" s="15" t="s">
        <v>7</v>
      </c>
      <c r="B18" s="17">
        <v>80</v>
      </c>
      <c r="C18" s="17">
        <v>16.366341767699428</v>
      </c>
      <c r="D18" s="17">
        <v>94.139288632554255</v>
      </c>
      <c r="E18" s="17">
        <v>86.666666666666671</v>
      </c>
      <c r="F18" s="17">
        <v>9.4211143953199148</v>
      </c>
      <c r="G18" s="18">
        <v>98.196715255926506</v>
      </c>
      <c r="H18" s="17">
        <v>66.666666666666671</v>
      </c>
      <c r="I18" s="17">
        <v>18.165902124584932</v>
      </c>
      <c r="J18" s="17">
        <v>79.599999999999994</v>
      </c>
      <c r="K18" s="19">
        <v>70</v>
      </c>
      <c r="L18" s="19">
        <v>15</v>
      </c>
      <c r="M18" s="20">
        <v>94.279888211717321</v>
      </c>
      <c r="N18" s="19">
        <v>80</v>
      </c>
      <c r="O18" s="21">
        <v>42.426406871192853</v>
      </c>
      <c r="P18" s="20">
        <v>88.208696446173661</v>
      </c>
      <c r="Q18" s="19">
        <v>73.333333333333329</v>
      </c>
      <c r="R18" s="21">
        <v>30.550504633038912</v>
      </c>
      <c r="S18" s="20">
        <v>87.503669885095164</v>
      </c>
      <c r="T18" s="15" t="s">
        <v>7</v>
      </c>
      <c r="U18" s="19">
        <v>75</v>
      </c>
      <c r="V18" s="21">
        <v>11.547005383792516</v>
      </c>
      <c r="W18" s="20">
        <v>90.231319572001524</v>
      </c>
      <c r="X18" s="19">
        <v>70</v>
      </c>
      <c r="Y18" s="21">
        <v>15</v>
      </c>
      <c r="Z18" s="20">
        <v>86.696410555229079</v>
      </c>
      <c r="AA18" s="19">
        <v>67.142857142857139</v>
      </c>
      <c r="AB18" s="21">
        <v>34.086724129853849</v>
      </c>
      <c r="AC18" s="20">
        <v>79.855465522638752</v>
      </c>
      <c r="AD18" s="19">
        <v>75</v>
      </c>
      <c r="AE18" s="21">
        <v>14.142135623730951</v>
      </c>
      <c r="AF18" s="20">
        <v>88.819121255258082</v>
      </c>
      <c r="AG18" s="19">
        <v>72.857142857142861</v>
      </c>
      <c r="AH18" s="21">
        <v>7.0710678118654755</v>
      </c>
      <c r="AI18" s="20">
        <v>85.527639775635961</v>
      </c>
      <c r="AJ18" s="19">
        <v>70</v>
      </c>
      <c r="AK18" s="21">
        <v>15</v>
      </c>
      <c r="AL18" s="20">
        <v>85.527639775635961</v>
      </c>
      <c r="AM18" s="15" t="s">
        <v>7</v>
      </c>
      <c r="AN18" s="19">
        <v>70</v>
      </c>
      <c r="AO18" s="21">
        <v>15</v>
      </c>
      <c r="AP18" s="20">
        <v>89.232214531542169</v>
      </c>
    </row>
    <row r="19" spans="1:42" s="22" customFormat="1">
      <c r="A19" s="15" t="s">
        <v>8</v>
      </c>
      <c r="B19" s="17">
        <v>38</v>
      </c>
      <c r="C19" s="17">
        <v>53.931319820839988</v>
      </c>
      <c r="D19" s="17">
        <v>66.66113892601183</v>
      </c>
      <c r="E19" s="17">
        <v>55</v>
      </c>
      <c r="F19" s="17">
        <v>43.28138441541121</v>
      </c>
      <c r="G19" s="18">
        <v>68.96799708352097</v>
      </c>
      <c r="H19" s="17">
        <v>25</v>
      </c>
      <c r="I19" s="17">
        <v>28.284271247461902</v>
      </c>
      <c r="J19" s="17">
        <v>29.9</v>
      </c>
      <c r="K19" s="19" t="s">
        <v>15</v>
      </c>
      <c r="L19" s="19" t="s">
        <v>15</v>
      </c>
      <c r="M19" s="23">
        <v>48.984617733244505</v>
      </c>
      <c r="N19" s="19" t="s">
        <v>15</v>
      </c>
      <c r="O19" s="21"/>
      <c r="P19" s="23">
        <v>35.973116559714846</v>
      </c>
      <c r="Q19" s="19">
        <v>20</v>
      </c>
      <c r="R19" s="21">
        <v>50</v>
      </c>
      <c r="S19" s="23">
        <v>53.493015434392952</v>
      </c>
      <c r="T19" s="15" t="s">
        <v>8</v>
      </c>
      <c r="U19" s="19" t="s">
        <v>44</v>
      </c>
      <c r="V19" s="21"/>
      <c r="W19" s="23">
        <v>56.939802245913171</v>
      </c>
      <c r="X19" s="19">
        <v>50</v>
      </c>
      <c r="Y19" s="21">
        <v>20</v>
      </c>
      <c r="Z19" s="23">
        <v>41.123180578124156</v>
      </c>
      <c r="AA19" s="19">
        <v>46.666666666666664</v>
      </c>
      <c r="AB19" s="21">
        <v>50.066622281382905</v>
      </c>
      <c r="AC19" s="23">
        <v>49.523113245099495</v>
      </c>
      <c r="AD19" s="19">
        <v>90</v>
      </c>
      <c r="AE19" s="21">
        <v>11</v>
      </c>
      <c r="AF19" s="23">
        <v>35.827625800062933</v>
      </c>
      <c r="AG19" s="19">
        <v>64.285714285714292</v>
      </c>
      <c r="AH19" s="21">
        <v>23.299294900428702</v>
      </c>
      <c r="AI19" s="24">
        <v>53.134877126340946</v>
      </c>
      <c r="AJ19" s="19">
        <v>55</v>
      </c>
      <c r="AK19" s="21">
        <v>34.641016151377549</v>
      </c>
      <c r="AL19" s="24">
        <v>53.134877126340946</v>
      </c>
      <c r="AM19" s="15" t="s">
        <v>8</v>
      </c>
      <c r="AN19" s="19">
        <v>40</v>
      </c>
      <c r="AO19" s="21">
        <v>25</v>
      </c>
      <c r="AP19" s="24">
        <v>45.376147012379974</v>
      </c>
    </row>
    <row r="20" spans="1:42" s="22" customFormat="1">
      <c r="A20" s="15" t="s">
        <v>9</v>
      </c>
      <c r="B20" s="17">
        <v>323.75</v>
      </c>
      <c r="C20" s="17">
        <v>17.853900213928082</v>
      </c>
      <c r="D20" s="17" t="s">
        <v>15</v>
      </c>
      <c r="E20" s="17">
        <v>281.66666666666669</v>
      </c>
      <c r="F20" s="17">
        <v>31.946087423393571</v>
      </c>
      <c r="G20" s="17">
        <v>311</v>
      </c>
      <c r="H20" s="17">
        <v>288.33333333333331</v>
      </c>
      <c r="I20" s="17">
        <v>12.294622401059385</v>
      </c>
      <c r="J20" s="17">
        <v>244</v>
      </c>
      <c r="K20" s="19">
        <v>282.5</v>
      </c>
      <c r="L20" s="19">
        <v>30.151134457776362</v>
      </c>
      <c r="M20" s="25">
        <v>219.15003036412665</v>
      </c>
      <c r="N20" s="19">
        <v>322</v>
      </c>
      <c r="O20" s="21">
        <v>295.43188724306657</v>
      </c>
      <c r="P20" s="25">
        <v>251.49658888767169</v>
      </c>
      <c r="Q20" s="19">
        <v>203.33333333333334</v>
      </c>
      <c r="R20" s="21">
        <v>80.829037686547665</v>
      </c>
      <c r="S20" s="25">
        <v>282.79956135387295</v>
      </c>
      <c r="T20" s="15" t="s">
        <v>9</v>
      </c>
      <c r="U20" s="19">
        <v>327.5</v>
      </c>
      <c r="V20" s="21">
        <v>97.12534856222311</v>
      </c>
      <c r="W20" s="25">
        <v>317.77765946635446</v>
      </c>
      <c r="X20" s="19">
        <v>250</v>
      </c>
      <c r="Y20" s="21">
        <v>169.70562748477141</v>
      </c>
      <c r="Z20" s="25">
        <v>231.3754685927382</v>
      </c>
      <c r="AA20" s="19">
        <v>408.57142857142856</v>
      </c>
      <c r="AB20" s="21">
        <v>217.99956312756581</v>
      </c>
      <c r="AC20" s="25">
        <v>295.24766605568112</v>
      </c>
      <c r="AD20" s="19">
        <v>380</v>
      </c>
      <c r="AE20" s="21">
        <v>311.12698372208092</v>
      </c>
      <c r="AF20" s="25">
        <v>202.52108046185751</v>
      </c>
      <c r="AG20" s="19">
        <v>790</v>
      </c>
      <c r="AH20" s="21">
        <v>552.061073225987</v>
      </c>
      <c r="AI20" s="25">
        <v>637.30417856231566</v>
      </c>
      <c r="AJ20" s="19">
        <v>687.5</v>
      </c>
      <c r="AK20" s="21">
        <v>389.3156388673163</v>
      </c>
      <c r="AL20" s="25">
        <v>637.30417856231566</v>
      </c>
      <c r="AM20" s="15" t="s">
        <v>9</v>
      </c>
      <c r="AN20" s="19">
        <v>300</v>
      </c>
      <c r="AO20" s="21">
        <v>28.284271247461902</v>
      </c>
      <c r="AP20" s="25">
        <v>261.65337352505333</v>
      </c>
    </row>
    <row r="21" spans="1:42" s="22" customFormat="1">
      <c r="A21" s="15" t="s">
        <v>10</v>
      </c>
      <c r="B21" s="17">
        <v>381.25</v>
      </c>
      <c r="C21" s="17">
        <v>50.965869637739402</v>
      </c>
      <c r="D21" s="17">
        <v>324.8682728023789</v>
      </c>
      <c r="E21" s="17">
        <v>258.33333333333331</v>
      </c>
      <c r="F21" s="17">
        <v>56.331115637539284</v>
      </c>
      <c r="G21" s="17" t="s">
        <v>15</v>
      </c>
      <c r="H21" s="17">
        <v>1118.3333333333333</v>
      </c>
      <c r="I21" s="17">
        <v>56.427192995844699</v>
      </c>
      <c r="J21" s="17">
        <v>1126</v>
      </c>
      <c r="K21" s="19">
        <v>731.25</v>
      </c>
      <c r="L21" s="19">
        <v>32.696955654783991</v>
      </c>
      <c r="M21" s="25">
        <v>313.16725064409485</v>
      </c>
      <c r="N21" s="19">
        <v>226</v>
      </c>
      <c r="O21" s="21">
        <v>286.2167011199731</v>
      </c>
      <c r="P21" s="25">
        <v>651.80059888130245</v>
      </c>
      <c r="Q21" s="19">
        <v>573.33333333333337</v>
      </c>
      <c r="R21" s="21">
        <v>463.60903068569883</v>
      </c>
      <c r="S21" s="25">
        <v>671.89672352770845</v>
      </c>
      <c r="T21" s="15" t="s">
        <v>10</v>
      </c>
      <c r="U21" s="19">
        <v>502.5</v>
      </c>
      <c r="V21" s="21">
        <v>190.70046320517071</v>
      </c>
      <c r="W21" s="25">
        <v>508.45577315012406</v>
      </c>
      <c r="X21" s="19">
        <v>530</v>
      </c>
      <c r="Y21" s="21">
        <v>84.852813742385706</v>
      </c>
      <c r="Z21" s="25">
        <v>856.09249404202058</v>
      </c>
      <c r="AA21" s="19">
        <v>348.57142857142856</v>
      </c>
      <c r="AB21" s="21">
        <v>208.30380743154026</v>
      </c>
      <c r="AC21" s="25">
        <v>418.41410737532249</v>
      </c>
      <c r="AD21" s="19">
        <v>395</v>
      </c>
      <c r="AE21" s="21">
        <v>353.55339059327378</v>
      </c>
      <c r="AF21" s="25">
        <v>548.685280005442</v>
      </c>
      <c r="AG21" s="19">
        <v>187.14285714285714</v>
      </c>
      <c r="AH21" s="21">
        <v>60.415229867972862</v>
      </c>
      <c r="AI21" s="25">
        <v>172.45194472653927</v>
      </c>
      <c r="AJ21" s="19">
        <v>265</v>
      </c>
      <c r="AK21" s="21">
        <v>75.718777944003648</v>
      </c>
      <c r="AL21" s="25">
        <v>172.45194472653927</v>
      </c>
      <c r="AM21" s="15" t="s">
        <v>10</v>
      </c>
      <c r="AN21" s="19">
        <v>415</v>
      </c>
      <c r="AO21" s="21">
        <v>14.142135623730951</v>
      </c>
      <c r="AP21" s="25">
        <v>419.11760435801369</v>
      </c>
    </row>
    <row r="22" spans="1:42" s="22" customFormat="1">
      <c r="A22" s="15" t="s">
        <v>11</v>
      </c>
      <c r="B22" s="17" t="s">
        <v>15</v>
      </c>
      <c r="C22" s="17"/>
      <c r="D22" s="17" t="s">
        <v>15</v>
      </c>
      <c r="E22" s="17" t="s">
        <v>15</v>
      </c>
      <c r="F22" s="17"/>
      <c r="G22" s="17" t="s">
        <v>15</v>
      </c>
      <c r="H22" s="17" t="s">
        <v>15</v>
      </c>
      <c r="I22" s="17"/>
      <c r="J22" s="17" t="s">
        <v>15</v>
      </c>
      <c r="K22" s="19" t="s">
        <v>15</v>
      </c>
      <c r="L22" s="19"/>
      <c r="M22" s="20">
        <v>38.676412651801833</v>
      </c>
      <c r="N22" s="19" t="s">
        <v>15</v>
      </c>
      <c r="O22" s="19"/>
      <c r="P22" s="20">
        <v>40.400135535271886</v>
      </c>
      <c r="Q22" s="19" t="s">
        <v>44</v>
      </c>
      <c r="R22" s="19"/>
      <c r="S22" s="20">
        <v>42.324869205298853</v>
      </c>
      <c r="T22" s="15" t="s">
        <v>11</v>
      </c>
      <c r="U22" s="19" t="s">
        <v>44</v>
      </c>
      <c r="V22" s="19"/>
      <c r="W22" s="20">
        <v>47.100745164013851</v>
      </c>
      <c r="X22" s="19" t="s">
        <v>44</v>
      </c>
      <c r="Y22" s="19"/>
      <c r="Z22" s="20">
        <v>43.23797822229109</v>
      </c>
      <c r="AA22" s="19" t="s">
        <v>44</v>
      </c>
      <c r="AB22" s="19"/>
      <c r="AC22" s="20">
        <v>54.104109627486082</v>
      </c>
      <c r="AD22" s="19" t="s">
        <v>44</v>
      </c>
      <c r="AF22" s="20">
        <v>65.639249291124088</v>
      </c>
      <c r="AG22" s="19" t="s">
        <v>44</v>
      </c>
      <c r="AH22" s="19"/>
      <c r="AI22" s="20">
        <v>58.183053240461362</v>
      </c>
      <c r="AJ22" s="19" t="s">
        <v>44</v>
      </c>
      <c r="AK22" s="19"/>
      <c r="AL22" s="20">
        <v>58.183053240461362</v>
      </c>
      <c r="AM22" s="15" t="s">
        <v>11</v>
      </c>
      <c r="AN22" s="19" t="s">
        <v>44</v>
      </c>
      <c r="AO22" s="19"/>
      <c r="AP22" s="20">
        <v>42.725154153740526</v>
      </c>
    </row>
    <row r="23" spans="1:42" s="22" customFormat="1">
      <c r="A23" s="15" t="s">
        <v>12</v>
      </c>
      <c r="B23" s="17">
        <v>92.5</v>
      </c>
      <c r="C23" s="17">
        <v>18.462974353080359</v>
      </c>
      <c r="D23" s="17">
        <v>82.319413308307162</v>
      </c>
      <c r="E23" s="17" t="s">
        <v>15</v>
      </c>
      <c r="F23" s="17"/>
      <c r="G23" s="17" t="s">
        <v>15</v>
      </c>
      <c r="H23" s="17">
        <v>112</v>
      </c>
      <c r="I23" s="17">
        <v>27.081698014469822</v>
      </c>
      <c r="J23" s="17">
        <v>147</v>
      </c>
      <c r="K23" s="19" t="s">
        <v>15</v>
      </c>
      <c r="L23" s="19"/>
      <c r="M23" s="25">
        <v>75.42560967125371</v>
      </c>
      <c r="N23" s="19" t="s">
        <v>15</v>
      </c>
      <c r="O23" s="19"/>
      <c r="P23" s="25">
        <v>127.09617687580585</v>
      </c>
      <c r="Q23" s="19">
        <v>170</v>
      </c>
      <c r="R23" s="21">
        <v>113.13708498984761</v>
      </c>
      <c r="S23" s="25">
        <v>116.58446306828927</v>
      </c>
      <c r="T23" s="15" t="s">
        <v>12</v>
      </c>
      <c r="U23" s="19" t="s">
        <v>44</v>
      </c>
      <c r="V23" s="21"/>
      <c r="W23" s="25">
        <v>118.3941254608156</v>
      </c>
      <c r="X23" s="19">
        <v>170</v>
      </c>
      <c r="Y23" s="21">
        <v>84.852813742385706</v>
      </c>
      <c r="Z23" s="25">
        <v>162.99792801639731</v>
      </c>
      <c r="AA23" s="19">
        <v>190</v>
      </c>
      <c r="AB23" s="21">
        <v>170.64583206161248</v>
      </c>
      <c r="AC23" s="25">
        <v>233.05662037048077</v>
      </c>
      <c r="AD23" s="19">
        <v>265</v>
      </c>
      <c r="AE23" s="21">
        <v>240.41630560342665</v>
      </c>
      <c r="AF23" s="25">
        <v>388.63213656062572</v>
      </c>
      <c r="AG23" s="19">
        <v>87.5</v>
      </c>
      <c r="AH23" s="21">
        <v>50</v>
      </c>
      <c r="AI23" s="25">
        <v>74.341990673820789</v>
      </c>
      <c r="AJ23" s="19" t="s">
        <v>44</v>
      </c>
      <c r="AK23" s="21"/>
      <c r="AL23" s="25">
        <v>74.341990673820789</v>
      </c>
      <c r="AM23" s="15" t="s">
        <v>12</v>
      </c>
      <c r="AN23" s="19">
        <v>80</v>
      </c>
      <c r="AO23" s="21">
        <v>50</v>
      </c>
      <c r="AP23" s="25">
        <v>88.894003373259054</v>
      </c>
    </row>
    <row r="24" spans="1:42" s="22" customFormat="1">
      <c r="A24" s="15" t="s">
        <v>13</v>
      </c>
      <c r="B24" s="17">
        <v>47.142857142857146</v>
      </c>
      <c r="C24" s="17">
        <v>26.590801173915523</v>
      </c>
      <c r="D24" s="17" t="s">
        <v>15</v>
      </c>
      <c r="E24" s="17" t="s">
        <v>15</v>
      </c>
      <c r="F24" s="17"/>
      <c r="G24" s="17" t="s">
        <v>15</v>
      </c>
      <c r="H24" s="17">
        <v>40</v>
      </c>
      <c r="I24" s="17">
        <v>20.412414523193149</v>
      </c>
      <c r="J24" s="17" t="s">
        <v>15</v>
      </c>
      <c r="K24" s="19" t="s">
        <v>15</v>
      </c>
      <c r="L24" s="19"/>
      <c r="M24" s="19" t="s">
        <v>15</v>
      </c>
      <c r="N24" s="19" t="s">
        <v>15</v>
      </c>
      <c r="O24" s="19"/>
      <c r="P24" s="19" t="s">
        <v>15</v>
      </c>
      <c r="Q24" s="19">
        <v>60</v>
      </c>
      <c r="R24" s="21">
        <v>72.111025509279784</v>
      </c>
      <c r="S24" s="19" t="s">
        <v>44</v>
      </c>
      <c r="T24" s="15" t="s">
        <v>13</v>
      </c>
      <c r="U24" s="19" t="s">
        <v>44</v>
      </c>
      <c r="V24" s="21"/>
      <c r="W24" s="19" t="s">
        <v>44</v>
      </c>
      <c r="X24" s="19" t="s">
        <v>44</v>
      </c>
      <c r="Y24" s="21"/>
      <c r="Z24" s="19" t="s">
        <v>44</v>
      </c>
      <c r="AA24" s="19">
        <v>167.5</v>
      </c>
      <c r="AB24" s="21">
        <v>255.27762664727723</v>
      </c>
      <c r="AC24" s="19" t="s">
        <v>44</v>
      </c>
      <c r="AD24" s="19">
        <v>275</v>
      </c>
      <c r="AE24" s="21">
        <v>98.994949366116657</v>
      </c>
      <c r="AF24" s="19" t="s">
        <v>44</v>
      </c>
      <c r="AG24" s="19">
        <v>127.14285714285714</v>
      </c>
      <c r="AH24" s="21">
        <v>140.20393310154626</v>
      </c>
      <c r="AI24" s="19" t="s">
        <v>44</v>
      </c>
      <c r="AJ24" s="19">
        <v>82.5</v>
      </c>
      <c r="AK24" s="21">
        <v>59.721576223896392</v>
      </c>
      <c r="AL24" s="19" t="s">
        <v>44</v>
      </c>
      <c r="AM24" s="15" t="s">
        <v>13</v>
      </c>
      <c r="AN24" s="19">
        <v>50</v>
      </c>
      <c r="AO24" s="21">
        <v>20</v>
      </c>
      <c r="AP24" s="19" t="s">
        <v>44</v>
      </c>
    </row>
    <row r="25" spans="1:42" s="22" customFormat="1">
      <c r="A25" s="15" t="s">
        <v>14</v>
      </c>
      <c r="B25" s="17">
        <v>37.5</v>
      </c>
      <c r="C25" s="17">
        <v>31.065726533904936</v>
      </c>
      <c r="D25" s="17">
        <v>34.104584795957443</v>
      </c>
      <c r="E25" s="17">
        <v>26.666666666666668</v>
      </c>
      <c r="F25" s="17">
        <v>19.364916731037063</v>
      </c>
      <c r="G25" s="17" t="s">
        <v>17</v>
      </c>
      <c r="H25" s="17">
        <v>26</v>
      </c>
      <c r="I25" s="17">
        <v>21.066252211737158</v>
      </c>
      <c r="J25" s="17">
        <v>25.6</v>
      </c>
      <c r="K25" s="19">
        <v>30</v>
      </c>
      <c r="L25" s="19">
        <v>6.0302268915552721</v>
      </c>
      <c r="M25" s="20">
        <v>34.418311529378855</v>
      </c>
      <c r="N25" s="19">
        <v>28</v>
      </c>
      <c r="O25" s="21">
        <v>16.733200530681511</v>
      </c>
      <c r="P25" s="20">
        <v>30.405814983877629</v>
      </c>
      <c r="Q25" s="19">
        <v>40</v>
      </c>
      <c r="R25" s="21">
        <v>20</v>
      </c>
      <c r="S25" s="20">
        <v>45.560055271621493</v>
      </c>
      <c r="T25" s="15" t="s">
        <v>14</v>
      </c>
      <c r="U25" s="19">
        <v>32.5</v>
      </c>
      <c r="V25" s="21">
        <v>10</v>
      </c>
      <c r="W25" s="20">
        <v>38.8742316228196</v>
      </c>
      <c r="X25" s="19">
        <v>35</v>
      </c>
      <c r="Y25" s="21">
        <v>14.142135623730951</v>
      </c>
      <c r="Z25" s="20">
        <v>34.350543393569048</v>
      </c>
      <c r="AA25" s="19">
        <v>37.142857142857146</v>
      </c>
      <c r="AB25" s="21">
        <v>15.118578920369096</v>
      </c>
      <c r="AC25" s="20">
        <v>38.661403025825138</v>
      </c>
      <c r="AD25" s="19">
        <v>40</v>
      </c>
      <c r="AE25" s="21">
        <v>28.284271247461902</v>
      </c>
      <c r="AF25" s="20">
        <v>44.648710797467082</v>
      </c>
      <c r="AG25" s="19">
        <v>30</v>
      </c>
      <c r="AH25" s="21">
        <v>12.817398889233115</v>
      </c>
      <c r="AI25" s="20">
        <v>64.548356007633913</v>
      </c>
      <c r="AJ25" s="19">
        <v>35</v>
      </c>
      <c r="AK25" s="21">
        <v>20</v>
      </c>
      <c r="AL25" s="20">
        <v>64.548356007633913</v>
      </c>
      <c r="AM25" s="15" t="s">
        <v>14</v>
      </c>
      <c r="AN25" s="19">
        <v>45</v>
      </c>
      <c r="AO25" s="21">
        <v>14.142135623730951</v>
      </c>
      <c r="AP25" s="20">
        <v>47.161816274230858</v>
      </c>
    </row>
    <row r="26" spans="1:42">
      <c r="A26" s="5"/>
      <c r="B26" s="26" t="s">
        <v>22</v>
      </c>
      <c r="C26" s="27"/>
      <c r="D26" s="27"/>
      <c r="E26" s="27"/>
      <c r="F26" s="27"/>
      <c r="G26" s="27"/>
      <c r="H26" s="27"/>
      <c r="I26" s="27"/>
      <c r="J26" s="27"/>
    </row>
    <row r="27" spans="1:42">
      <c r="B27" s="28" t="s">
        <v>16</v>
      </c>
    </row>
    <row r="28" spans="1:42">
      <c r="B28" s="26" t="s">
        <v>33</v>
      </c>
    </row>
  </sheetData>
  <mergeCells count="26">
    <mergeCell ref="AN3:AO3"/>
    <mergeCell ref="K2:M2"/>
    <mergeCell ref="N2:P2"/>
    <mergeCell ref="Q2:S2"/>
    <mergeCell ref="U2:W2"/>
    <mergeCell ref="X2:Z2"/>
    <mergeCell ref="AN2:AP2"/>
    <mergeCell ref="K3:L3"/>
    <mergeCell ref="N3:O3"/>
    <mergeCell ref="Q3:R3"/>
    <mergeCell ref="U3:V3"/>
    <mergeCell ref="X3:Y3"/>
    <mergeCell ref="AA3:AB3"/>
    <mergeCell ref="AD3:AE3"/>
    <mergeCell ref="AG3:AH3"/>
    <mergeCell ref="AJ3:AK3"/>
    <mergeCell ref="AA2:AC2"/>
    <mergeCell ref="AD2:AF2"/>
    <mergeCell ref="AG2:AI2"/>
    <mergeCell ref="AJ2:AL2"/>
    <mergeCell ref="B3:C3"/>
    <mergeCell ref="H3:I3"/>
    <mergeCell ref="E3:F3"/>
    <mergeCell ref="B2:D2"/>
    <mergeCell ref="E2:G2"/>
    <mergeCell ref="H2:J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Parijat Roy</dc:creator>
  <cp:lastModifiedBy>Margot</cp:lastModifiedBy>
  <cp:lastPrinted>2011-05-24T15:46:16Z</cp:lastPrinted>
  <dcterms:created xsi:type="dcterms:W3CDTF">2011-05-12T02:31:56Z</dcterms:created>
  <dcterms:modified xsi:type="dcterms:W3CDTF">2011-05-25T17:38:53Z</dcterms:modified>
</cp:coreProperties>
</file>