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41_ERR\data reports\206\Supp Mat\"/>
    </mc:Choice>
  </mc:AlternateContent>
  <xr:revisionPtr revIDLastSave="0" documentId="13_ncr:1_{3BB4E3CC-DC71-4B79-9F49-C2CFA8663426}" xr6:coauthVersionLast="36" xr6:coauthVersionMax="36" xr10:uidLastSave="{00000000-0000-0000-0000-000000000000}"/>
  <bookViews>
    <workbookView xWindow="120" yWindow="130" windowWidth="23260" windowHeight="9780" xr2:uid="{00000000-000D-0000-FFFF-FFFF00000000}"/>
  </bookViews>
  <sheets>
    <sheet name="341-206 XRF data" sheetId="1" r:id="rId1"/>
  </sheets>
  <calcPr calcId="191029" iterateDelta="1E-4"/>
</workbook>
</file>

<file path=xl/calcChain.xml><?xml version="1.0" encoding="utf-8"?>
<calcChain xmlns="http://schemas.openxmlformats.org/spreadsheetml/2006/main">
  <c r="AW285" i="1" l="1"/>
  <c r="AS285" i="1"/>
  <c r="AR285" i="1"/>
  <c r="AQ285" i="1"/>
  <c r="AP285" i="1"/>
  <c r="AO285" i="1"/>
  <c r="AN285" i="1"/>
  <c r="AM285" i="1"/>
  <c r="AL285" i="1"/>
  <c r="AK285" i="1"/>
  <c r="AJ285" i="1"/>
  <c r="AW284" i="1"/>
  <c r="AS284" i="1"/>
  <c r="AR284" i="1"/>
  <c r="AQ284" i="1"/>
  <c r="AP284" i="1"/>
  <c r="AO284" i="1"/>
  <c r="AN284" i="1"/>
  <c r="AM284" i="1"/>
  <c r="AL284" i="1"/>
  <c r="AK284" i="1"/>
  <c r="AJ284" i="1"/>
  <c r="AW283" i="1"/>
  <c r="AS283" i="1"/>
  <c r="AR283" i="1"/>
  <c r="AQ283" i="1"/>
  <c r="AP283" i="1"/>
  <c r="AO283" i="1"/>
  <c r="AN283" i="1"/>
  <c r="AM283" i="1"/>
  <c r="AL283" i="1"/>
  <c r="AK283" i="1"/>
  <c r="AJ283" i="1"/>
  <c r="AW282" i="1"/>
  <c r="AS282" i="1"/>
  <c r="AR282" i="1"/>
  <c r="AQ282" i="1"/>
  <c r="AP282" i="1"/>
  <c r="AO282" i="1"/>
  <c r="AN282" i="1"/>
  <c r="AM282" i="1"/>
  <c r="AL282" i="1"/>
  <c r="AK282" i="1"/>
  <c r="AJ282" i="1"/>
  <c r="AW281" i="1"/>
  <c r="AS281" i="1"/>
  <c r="AR281" i="1"/>
  <c r="AQ281" i="1"/>
  <c r="AP281" i="1"/>
  <c r="AO281" i="1"/>
  <c r="AN281" i="1"/>
  <c r="AM281" i="1"/>
  <c r="AL281" i="1"/>
  <c r="AK281" i="1"/>
  <c r="AJ281" i="1"/>
  <c r="AW280" i="1"/>
  <c r="AS280" i="1"/>
  <c r="AR280" i="1"/>
  <c r="AQ280" i="1"/>
  <c r="AP280" i="1"/>
  <c r="AO280" i="1"/>
  <c r="AN280" i="1"/>
  <c r="AM280" i="1"/>
  <c r="AL280" i="1"/>
  <c r="AK280" i="1"/>
  <c r="AJ280" i="1"/>
  <c r="AW279" i="1"/>
  <c r="AS279" i="1"/>
  <c r="AR279" i="1"/>
  <c r="AQ279" i="1"/>
  <c r="AP279" i="1"/>
  <c r="AO279" i="1"/>
  <c r="AN279" i="1"/>
  <c r="AM279" i="1"/>
  <c r="AL279" i="1"/>
  <c r="AK279" i="1"/>
  <c r="AJ279" i="1"/>
  <c r="AW278" i="1"/>
  <c r="AS278" i="1"/>
  <c r="AR278" i="1"/>
  <c r="AQ278" i="1"/>
  <c r="AP278" i="1"/>
  <c r="AO278" i="1"/>
  <c r="AN278" i="1"/>
  <c r="AM278" i="1"/>
  <c r="AL278" i="1"/>
  <c r="AK278" i="1"/>
  <c r="AJ278" i="1"/>
  <c r="AW277" i="1"/>
  <c r="AS277" i="1"/>
  <c r="AR277" i="1"/>
  <c r="AQ277" i="1"/>
  <c r="AP277" i="1"/>
  <c r="AO277" i="1"/>
  <c r="AN277" i="1"/>
  <c r="AM277" i="1"/>
  <c r="AL277" i="1"/>
  <c r="AK277" i="1"/>
  <c r="AJ277" i="1"/>
  <c r="AW276" i="1"/>
  <c r="AS276" i="1"/>
  <c r="AR276" i="1"/>
  <c r="AQ276" i="1"/>
  <c r="AP276" i="1"/>
  <c r="AO276" i="1"/>
  <c r="AN276" i="1"/>
  <c r="AM276" i="1"/>
  <c r="AL276" i="1"/>
  <c r="AK276" i="1"/>
  <c r="AJ276" i="1"/>
  <c r="AW275" i="1"/>
  <c r="AS275" i="1"/>
  <c r="AR275" i="1"/>
  <c r="AQ275" i="1"/>
  <c r="AP275" i="1"/>
  <c r="AO275" i="1"/>
  <c r="AN275" i="1"/>
  <c r="AM275" i="1"/>
  <c r="AL275" i="1"/>
  <c r="AK275" i="1"/>
  <c r="AJ275" i="1"/>
  <c r="AW274" i="1"/>
  <c r="AS274" i="1"/>
  <c r="AR274" i="1"/>
  <c r="AQ274" i="1"/>
  <c r="AP274" i="1"/>
  <c r="AO274" i="1"/>
  <c r="AN274" i="1"/>
  <c r="AM274" i="1"/>
  <c r="AL274" i="1"/>
  <c r="AK274" i="1"/>
  <c r="AJ274" i="1"/>
  <c r="AW273" i="1"/>
  <c r="AS273" i="1"/>
  <c r="AR273" i="1"/>
  <c r="AQ273" i="1"/>
  <c r="AP273" i="1"/>
  <c r="AO273" i="1"/>
  <c r="AN273" i="1"/>
  <c r="AM273" i="1"/>
  <c r="AL273" i="1"/>
  <c r="AK273" i="1"/>
  <c r="AJ273" i="1"/>
  <c r="AW272" i="1"/>
  <c r="AS272" i="1"/>
  <c r="AR272" i="1"/>
  <c r="AQ272" i="1"/>
  <c r="AP272" i="1"/>
  <c r="AO272" i="1"/>
  <c r="AN272" i="1"/>
  <c r="AM272" i="1"/>
  <c r="AL272" i="1"/>
  <c r="AK272" i="1"/>
  <c r="AJ272" i="1"/>
  <c r="AW271" i="1"/>
  <c r="AS271" i="1"/>
  <c r="AR271" i="1"/>
  <c r="AQ271" i="1"/>
  <c r="AP271" i="1"/>
  <c r="AO271" i="1"/>
  <c r="AN271" i="1"/>
  <c r="AM271" i="1"/>
  <c r="AL271" i="1"/>
  <c r="AK271" i="1"/>
  <c r="AJ271" i="1"/>
  <c r="AW270" i="1"/>
  <c r="AS270" i="1"/>
  <c r="AR270" i="1"/>
  <c r="AQ270" i="1"/>
  <c r="AP270" i="1"/>
  <c r="AO270" i="1"/>
  <c r="AN270" i="1"/>
  <c r="AM270" i="1"/>
  <c r="AL270" i="1"/>
  <c r="AK270" i="1"/>
  <c r="AJ270" i="1"/>
  <c r="AW269" i="1"/>
  <c r="AS269" i="1"/>
  <c r="AR269" i="1"/>
  <c r="AQ269" i="1"/>
  <c r="AP269" i="1"/>
  <c r="AO269" i="1"/>
  <c r="AN269" i="1"/>
  <c r="AM269" i="1"/>
  <c r="AL269" i="1"/>
  <c r="AK269" i="1"/>
  <c r="AJ269" i="1"/>
  <c r="AW268" i="1"/>
  <c r="AS268" i="1"/>
  <c r="AR268" i="1"/>
  <c r="AQ268" i="1"/>
  <c r="AP268" i="1"/>
  <c r="AO268" i="1"/>
  <c r="AN268" i="1"/>
  <c r="AM268" i="1"/>
  <c r="AL268" i="1"/>
  <c r="AK268" i="1"/>
  <c r="AJ268" i="1"/>
  <c r="AW267" i="1"/>
  <c r="AS267" i="1"/>
  <c r="AR267" i="1"/>
  <c r="AQ267" i="1"/>
  <c r="AP267" i="1"/>
  <c r="AO267" i="1"/>
  <c r="AN267" i="1"/>
  <c r="AM267" i="1"/>
  <c r="AL267" i="1"/>
  <c r="AK267" i="1"/>
  <c r="AJ267" i="1"/>
  <c r="AW266" i="1"/>
  <c r="AS266" i="1"/>
  <c r="AR266" i="1"/>
  <c r="AQ266" i="1"/>
  <c r="AP266" i="1"/>
  <c r="AO266" i="1"/>
  <c r="AN266" i="1"/>
  <c r="AM266" i="1"/>
  <c r="AL266" i="1"/>
  <c r="AK266" i="1"/>
  <c r="AJ266" i="1"/>
  <c r="AW265" i="1"/>
  <c r="AS265" i="1"/>
  <c r="AR265" i="1"/>
  <c r="AQ265" i="1"/>
  <c r="AP265" i="1"/>
  <c r="AO265" i="1"/>
  <c r="AN265" i="1"/>
  <c r="AM265" i="1"/>
  <c r="AL265" i="1"/>
  <c r="AK265" i="1"/>
  <c r="AJ265" i="1"/>
  <c r="AW264" i="1"/>
  <c r="AS264" i="1"/>
  <c r="AR264" i="1"/>
  <c r="AQ264" i="1"/>
  <c r="AP264" i="1"/>
  <c r="AO264" i="1"/>
  <c r="AN264" i="1"/>
  <c r="AM264" i="1"/>
  <c r="AL264" i="1"/>
  <c r="AK264" i="1"/>
  <c r="AJ264" i="1"/>
  <c r="AW263" i="1"/>
  <c r="AS263" i="1"/>
  <c r="AR263" i="1"/>
  <c r="AQ263" i="1"/>
  <c r="AP263" i="1"/>
  <c r="AO263" i="1"/>
  <c r="AN263" i="1"/>
  <c r="AM263" i="1"/>
  <c r="AL263" i="1"/>
  <c r="AK263" i="1"/>
  <c r="AJ263" i="1"/>
  <c r="AW262" i="1"/>
  <c r="AS262" i="1"/>
  <c r="AR262" i="1"/>
  <c r="AQ262" i="1"/>
  <c r="AP262" i="1"/>
  <c r="AO262" i="1"/>
  <c r="AN262" i="1"/>
  <c r="AM262" i="1"/>
  <c r="AL262" i="1"/>
  <c r="AK262" i="1"/>
  <c r="AJ262" i="1"/>
  <c r="AW261" i="1"/>
  <c r="AS261" i="1"/>
  <c r="AR261" i="1"/>
  <c r="AQ261" i="1"/>
  <c r="AP261" i="1"/>
  <c r="AO261" i="1"/>
  <c r="AN261" i="1"/>
  <c r="AM261" i="1"/>
  <c r="AL261" i="1"/>
  <c r="AK261" i="1"/>
  <c r="AJ261" i="1"/>
  <c r="AW260" i="1"/>
  <c r="AS260" i="1"/>
  <c r="AR260" i="1"/>
  <c r="AQ260" i="1"/>
  <c r="AP260" i="1"/>
  <c r="AO260" i="1"/>
  <c r="AN260" i="1"/>
  <c r="AM260" i="1"/>
  <c r="AL260" i="1"/>
  <c r="AK260" i="1"/>
  <c r="AJ260" i="1"/>
  <c r="AW259" i="1"/>
  <c r="AS259" i="1"/>
  <c r="AR259" i="1"/>
  <c r="AQ259" i="1"/>
  <c r="AP259" i="1"/>
  <c r="AO259" i="1"/>
  <c r="AN259" i="1"/>
  <c r="AM259" i="1"/>
  <c r="AL259" i="1"/>
  <c r="AK259" i="1"/>
  <c r="AJ259" i="1"/>
  <c r="AW258" i="1"/>
  <c r="AS258" i="1"/>
  <c r="AR258" i="1"/>
  <c r="AQ258" i="1"/>
  <c r="AP258" i="1"/>
  <c r="AO258" i="1"/>
  <c r="AN258" i="1"/>
  <c r="AM258" i="1"/>
  <c r="AL258" i="1"/>
  <c r="AK258" i="1"/>
  <c r="AJ258" i="1"/>
  <c r="AW257" i="1"/>
  <c r="AS257" i="1"/>
  <c r="AR257" i="1"/>
  <c r="AQ257" i="1"/>
  <c r="AP257" i="1"/>
  <c r="AO257" i="1"/>
  <c r="AN257" i="1"/>
  <c r="AM257" i="1"/>
  <c r="AL257" i="1"/>
  <c r="AK257" i="1"/>
  <c r="AJ257" i="1"/>
  <c r="AW256" i="1"/>
  <c r="AS256" i="1"/>
  <c r="AR256" i="1"/>
  <c r="AQ256" i="1"/>
  <c r="AP256" i="1"/>
  <c r="AO256" i="1"/>
  <c r="AN256" i="1"/>
  <c r="AM256" i="1"/>
  <c r="AL256" i="1"/>
  <c r="AK256" i="1"/>
  <c r="AJ256" i="1"/>
  <c r="AW255" i="1"/>
  <c r="AS255" i="1"/>
  <c r="AR255" i="1"/>
  <c r="AQ255" i="1"/>
  <c r="AP255" i="1"/>
  <c r="AO255" i="1"/>
  <c r="AN255" i="1"/>
  <c r="AM255" i="1"/>
  <c r="AL255" i="1"/>
  <c r="AK255" i="1"/>
  <c r="AJ255" i="1"/>
  <c r="AW254" i="1"/>
  <c r="AS254" i="1"/>
  <c r="AR254" i="1"/>
  <c r="AQ254" i="1"/>
  <c r="AP254" i="1"/>
  <c r="AO254" i="1"/>
  <c r="AN254" i="1"/>
  <c r="AM254" i="1"/>
  <c r="AL254" i="1"/>
  <c r="AK254" i="1"/>
  <c r="AJ254" i="1"/>
  <c r="AW253" i="1"/>
  <c r="AS253" i="1"/>
  <c r="AR253" i="1"/>
  <c r="AQ253" i="1"/>
  <c r="AP253" i="1"/>
  <c r="AO253" i="1"/>
  <c r="AN253" i="1"/>
  <c r="AM253" i="1"/>
  <c r="AL253" i="1"/>
  <c r="AK253" i="1"/>
  <c r="AJ253" i="1"/>
  <c r="AW252" i="1"/>
  <c r="AS252" i="1"/>
  <c r="AR252" i="1"/>
  <c r="AQ252" i="1"/>
  <c r="AP252" i="1"/>
  <c r="AO252" i="1"/>
  <c r="AN252" i="1"/>
  <c r="AM252" i="1"/>
  <c r="AL252" i="1"/>
  <c r="AK252" i="1"/>
  <c r="AJ252" i="1"/>
  <c r="AW251" i="1"/>
  <c r="AS251" i="1"/>
  <c r="AR251" i="1"/>
  <c r="AQ251" i="1"/>
  <c r="AP251" i="1"/>
  <c r="AO251" i="1"/>
  <c r="AN251" i="1"/>
  <c r="AM251" i="1"/>
  <c r="AL251" i="1"/>
  <c r="AK251" i="1"/>
  <c r="AJ251" i="1"/>
  <c r="AW250" i="1"/>
  <c r="AS250" i="1"/>
  <c r="AR250" i="1"/>
  <c r="AQ250" i="1"/>
  <c r="AP250" i="1"/>
  <c r="AO250" i="1"/>
  <c r="AN250" i="1"/>
  <c r="AM250" i="1"/>
  <c r="AL250" i="1"/>
  <c r="AK250" i="1"/>
  <c r="AJ250" i="1"/>
  <c r="AW249" i="1"/>
  <c r="AS249" i="1"/>
  <c r="AR249" i="1"/>
  <c r="AQ249" i="1"/>
  <c r="AP249" i="1"/>
  <c r="AO249" i="1"/>
  <c r="AN249" i="1"/>
  <c r="AM249" i="1"/>
  <c r="AL249" i="1"/>
  <c r="AK249" i="1"/>
  <c r="AJ249" i="1"/>
  <c r="AW248" i="1"/>
  <c r="AS248" i="1"/>
  <c r="AR248" i="1"/>
  <c r="AQ248" i="1"/>
  <c r="AP248" i="1"/>
  <c r="AO248" i="1"/>
  <c r="AN248" i="1"/>
  <c r="AM248" i="1"/>
  <c r="AL248" i="1"/>
  <c r="AK248" i="1"/>
  <c r="AJ248" i="1"/>
  <c r="AW247" i="1"/>
  <c r="AS247" i="1"/>
  <c r="AR247" i="1"/>
  <c r="AQ247" i="1"/>
  <c r="AP247" i="1"/>
  <c r="AO247" i="1"/>
  <c r="AN247" i="1"/>
  <c r="AM247" i="1"/>
  <c r="AL247" i="1"/>
  <c r="AK247" i="1"/>
  <c r="AJ247" i="1"/>
  <c r="AW246" i="1"/>
  <c r="AS246" i="1"/>
  <c r="AR246" i="1"/>
  <c r="AQ246" i="1"/>
  <c r="AP246" i="1"/>
  <c r="AO246" i="1"/>
  <c r="AN246" i="1"/>
  <c r="AM246" i="1"/>
  <c r="AL246" i="1"/>
  <c r="AK246" i="1"/>
  <c r="AJ246" i="1"/>
  <c r="AW245" i="1"/>
  <c r="AS245" i="1"/>
  <c r="AR245" i="1"/>
  <c r="AQ245" i="1"/>
  <c r="AP245" i="1"/>
  <c r="AO245" i="1"/>
  <c r="AN245" i="1"/>
  <c r="AM245" i="1"/>
  <c r="AL245" i="1"/>
  <c r="AK245" i="1"/>
  <c r="AJ245" i="1"/>
  <c r="AW244" i="1"/>
  <c r="AS244" i="1"/>
  <c r="AR244" i="1"/>
  <c r="AQ244" i="1"/>
  <c r="AP244" i="1"/>
  <c r="AO244" i="1"/>
  <c r="AN244" i="1"/>
  <c r="AM244" i="1"/>
  <c r="AL244" i="1"/>
  <c r="AK244" i="1"/>
  <c r="AJ244" i="1"/>
  <c r="AW243" i="1"/>
  <c r="AS243" i="1"/>
  <c r="AR243" i="1"/>
  <c r="AQ243" i="1"/>
  <c r="AP243" i="1"/>
  <c r="AO243" i="1"/>
  <c r="AN243" i="1"/>
  <c r="AM243" i="1"/>
  <c r="AL243" i="1"/>
  <c r="AK243" i="1"/>
  <c r="AJ243" i="1"/>
  <c r="AW242" i="1"/>
  <c r="AS242" i="1"/>
  <c r="AR242" i="1"/>
  <c r="AQ242" i="1"/>
  <c r="AP242" i="1"/>
  <c r="AO242" i="1"/>
  <c r="AN242" i="1"/>
  <c r="AM242" i="1"/>
  <c r="AL242" i="1"/>
  <c r="AK242" i="1"/>
  <c r="AJ242" i="1"/>
  <c r="AW241" i="1"/>
  <c r="AS241" i="1"/>
  <c r="AR241" i="1"/>
  <c r="AQ241" i="1"/>
  <c r="AP241" i="1"/>
  <c r="AO241" i="1"/>
  <c r="AN241" i="1"/>
  <c r="AM241" i="1"/>
  <c r="AL241" i="1"/>
  <c r="AK241" i="1"/>
  <c r="AJ241" i="1"/>
  <c r="AW240" i="1"/>
  <c r="AS240" i="1"/>
  <c r="AR240" i="1"/>
  <c r="AQ240" i="1"/>
  <c r="AP240" i="1"/>
  <c r="AO240" i="1"/>
  <c r="AN240" i="1"/>
  <c r="AM240" i="1"/>
  <c r="AL240" i="1"/>
  <c r="AK240" i="1"/>
  <c r="AJ240" i="1"/>
  <c r="AW239" i="1"/>
  <c r="AS239" i="1"/>
  <c r="AR239" i="1"/>
  <c r="AQ239" i="1"/>
  <c r="AP239" i="1"/>
  <c r="AO239" i="1"/>
  <c r="AN239" i="1"/>
  <c r="AM239" i="1"/>
  <c r="AL239" i="1"/>
  <c r="AK239" i="1"/>
  <c r="AJ239" i="1"/>
  <c r="AW238" i="1"/>
  <c r="AS238" i="1"/>
  <c r="AR238" i="1"/>
  <c r="AQ238" i="1"/>
  <c r="AP238" i="1"/>
  <c r="AO238" i="1"/>
  <c r="AN238" i="1"/>
  <c r="AM238" i="1"/>
  <c r="AL238" i="1"/>
  <c r="AK238" i="1"/>
  <c r="AJ238" i="1"/>
  <c r="AW237" i="1"/>
  <c r="AS237" i="1"/>
  <c r="AR237" i="1"/>
  <c r="AQ237" i="1"/>
  <c r="AP237" i="1"/>
  <c r="AO237" i="1"/>
  <c r="AN237" i="1"/>
  <c r="AM237" i="1"/>
  <c r="AL237" i="1"/>
  <c r="AK237" i="1"/>
  <c r="AJ237" i="1"/>
  <c r="AW236" i="1"/>
  <c r="AS236" i="1"/>
  <c r="AR236" i="1"/>
  <c r="AQ236" i="1"/>
  <c r="AP236" i="1"/>
  <c r="AO236" i="1"/>
  <c r="AN236" i="1"/>
  <c r="AM236" i="1"/>
  <c r="AL236" i="1"/>
  <c r="AK236" i="1"/>
  <c r="AJ236" i="1"/>
  <c r="AW235" i="1"/>
  <c r="AS235" i="1"/>
  <c r="AR235" i="1"/>
  <c r="AQ235" i="1"/>
  <c r="AP235" i="1"/>
  <c r="AO235" i="1"/>
  <c r="AN235" i="1"/>
  <c r="AM235" i="1"/>
  <c r="AL235" i="1"/>
  <c r="AK235" i="1"/>
  <c r="AJ235" i="1"/>
  <c r="AW234" i="1"/>
  <c r="AS234" i="1"/>
  <c r="AR234" i="1"/>
  <c r="AQ234" i="1"/>
  <c r="AP234" i="1"/>
  <c r="AO234" i="1"/>
  <c r="AN234" i="1"/>
  <c r="AM234" i="1"/>
  <c r="AL234" i="1"/>
  <c r="AK234" i="1"/>
  <c r="AJ234" i="1"/>
  <c r="AW233" i="1"/>
  <c r="AS233" i="1"/>
  <c r="AR233" i="1"/>
  <c r="AQ233" i="1"/>
  <c r="AP233" i="1"/>
  <c r="AO233" i="1"/>
  <c r="AN233" i="1"/>
  <c r="AM233" i="1"/>
  <c r="AL233" i="1"/>
  <c r="AK233" i="1"/>
  <c r="AJ233" i="1"/>
  <c r="AW232" i="1"/>
  <c r="AS232" i="1"/>
  <c r="AR232" i="1"/>
  <c r="AQ232" i="1"/>
  <c r="AP232" i="1"/>
  <c r="AO232" i="1"/>
  <c r="AN232" i="1"/>
  <c r="AM232" i="1"/>
  <c r="AL232" i="1"/>
  <c r="AK232" i="1"/>
  <c r="AJ232" i="1"/>
  <c r="AW231" i="1"/>
  <c r="AS231" i="1"/>
  <c r="AR231" i="1"/>
  <c r="AQ231" i="1"/>
  <c r="AP231" i="1"/>
  <c r="AO231" i="1"/>
  <c r="AN231" i="1"/>
  <c r="AM231" i="1"/>
  <c r="AL231" i="1"/>
  <c r="AK231" i="1"/>
  <c r="AJ231" i="1"/>
  <c r="AW230" i="1"/>
  <c r="AS230" i="1"/>
  <c r="AR230" i="1"/>
  <c r="AQ230" i="1"/>
  <c r="AP230" i="1"/>
  <c r="AO230" i="1"/>
  <c r="AN230" i="1"/>
  <c r="AM230" i="1"/>
  <c r="AL230" i="1"/>
  <c r="AK230" i="1"/>
  <c r="AJ230" i="1"/>
  <c r="AW229" i="1"/>
  <c r="AS229" i="1"/>
  <c r="AR229" i="1"/>
  <c r="AQ229" i="1"/>
  <c r="AP229" i="1"/>
  <c r="AO229" i="1"/>
  <c r="AN229" i="1"/>
  <c r="AM229" i="1"/>
  <c r="AL229" i="1"/>
  <c r="AK229" i="1"/>
  <c r="AJ229" i="1"/>
  <c r="AW228" i="1"/>
  <c r="AS228" i="1"/>
  <c r="AR228" i="1"/>
  <c r="AQ228" i="1"/>
  <c r="AP228" i="1"/>
  <c r="AO228" i="1"/>
  <c r="AN228" i="1"/>
  <c r="AM228" i="1"/>
  <c r="AL228" i="1"/>
  <c r="AK228" i="1"/>
  <c r="AJ228" i="1"/>
  <c r="AW227" i="1"/>
  <c r="AS227" i="1"/>
  <c r="AR227" i="1"/>
  <c r="AQ227" i="1"/>
  <c r="AP227" i="1"/>
  <c r="AO227" i="1"/>
  <c r="AN227" i="1"/>
  <c r="AM227" i="1"/>
  <c r="AL227" i="1"/>
  <c r="AK227" i="1"/>
  <c r="AJ227" i="1"/>
  <c r="AW226" i="1"/>
  <c r="AS226" i="1"/>
  <c r="AR226" i="1"/>
  <c r="AQ226" i="1"/>
  <c r="AP226" i="1"/>
  <c r="AO226" i="1"/>
  <c r="AN226" i="1"/>
  <c r="AM226" i="1"/>
  <c r="AL226" i="1"/>
  <c r="AK226" i="1"/>
  <c r="AJ226" i="1"/>
  <c r="AW225" i="1"/>
  <c r="AS225" i="1"/>
  <c r="AR225" i="1"/>
  <c r="AQ225" i="1"/>
  <c r="AP225" i="1"/>
  <c r="AO225" i="1"/>
  <c r="AN225" i="1"/>
  <c r="AM225" i="1"/>
  <c r="AL225" i="1"/>
  <c r="AK225" i="1"/>
  <c r="AJ225" i="1"/>
  <c r="AW224" i="1"/>
  <c r="AS224" i="1"/>
  <c r="AR224" i="1"/>
  <c r="AQ224" i="1"/>
  <c r="AP224" i="1"/>
  <c r="AO224" i="1"/>
  <c r="AN224" i="1"/>
  <c r="AM224" i="1"/>
  <c r="AL224" i="1"/>
  <c r="AK224" i="1"/>
  <c r="AJ224" i="1"/>
  <c r="AW223" i="1"/>
  <c r="AS223" i="1"/>
  <c r="AR223" i="1"/>
  <c r="AQ223" i="1"/>
  <c r="AP223" i="1"/>
  <c r="AO223" i="1"/>
  <c r="AN223" i="1"/>
  <c r="AM223" i="1"/>
  <c r="AL223" i="1"/>
  <c r="AK223" i="1"/>
  <c r="AJ223" i="1"/>
  <c r="AW222" i="1"/>
  <c r="AS222" i="1"/>
  <c r="AR222" i="1"/>
  <c r="AQ222" i="1"/>
  <c r="AP222" i="1"/>
  <c r="AO222" i="1"/>
  <c r="AN222" i="1"/>
  <c r="AM222" i="1"/>
  <c r="AL222" i="1"/>
  <c r="AK222" i="1"/>
  <c r="AJ222" i="1"/>
  <c r="AW221" i="1"/>
  <c r="AS221" i="1"/>
  <c r="AR221" i="1"/>
  <c r="AQ221" i="1"/>
  <c r="AP221" i="1"/>
  <c r="AO221" i="1"/>
  <c r="AN221" i="1"/>
  <c r="AM221" i="1"/>
  <c r="AL221" i="1"/>
  <c r="AK221" i="1"/>
  <c r="AJ221" i="1"/>
  <c r="AW220" i="1"/>
  <c r="AS220" i="1"/>
  <c r="AR220" i="1"/>
  <c r="AQ220" i="1"/>
  <c r="AP220" i="1"/>
  <c r="AO220" i="1"/>
  <c r="AN220" i="1"/>
  <c r="AM220" i="1"/>
  <c r="AL220" i="1"/>
  <c r="AK220" i="1"/>
  <c r="AJ220" i="1"/>
  <c r="AW219" i="1"/>
  <c r="AS219" i="1"/>
  <c r="AR219" i="1"/>
  <c r="AQ219" i="1"/>
  <c r="AP219" i="1"/>
  <c r="AO219" i="1"/>
  <c r="AN219" i="1"/>
  <c r="AM219" i="1"/>
  <c r="AL219" i="1"/>
  <c r="AK219" i="1"/>
  <c r="AJ219" i="1"/>
  <c r="AW218" i="1"/>
  <c r="AS218" i="1"/>
  <c r="AR218" i="1"/>
  <c r="AQ218" i="1"/>
  <c r="AP218" i="1"/>
  <c r="AO218" i="1"/>
  <c r="AN218" i="1"/>
  <c r="AM218" i="1"/>
  <c r="AL218" i="1"/>
  <c r="AK218" i="1"/>
  <c r="AJ218" i="1"/>
  <c r="AW217" i="1"/>
  <c r="AS217" i="1"/>
  <c r="AR217" i="1"/>
  <c r="AQ217" i="1"/>
  <c r="AP217" i="1"/>
  <c r="AO217" i="1"/>
  <c r="AN217" i="1"/>
  <c r="AM217" i="1"/>
  <c r="AL217" i="1"/>
  <c r="AK217" i="1"/>
  <c r="AJ217" i="1"/>
  <c r="AW216" i="1"/>
  <c r="AS216" i="1"/>
  <c r="AR216" i="1"/>
  <c r="AQ216" i="1"/>
  <c r="AP216" i="1"/>
  <c r="AO216" i="1"/>
  <c r="AN216" i="1"/>
  <c r="AM216" i="1"/>
  <c r="AL216" i="1"/>
  <c r="AK216" i="1"/>
  <c r="AJ216" i="1"/>
  <c r="AW215" i="1"/>
  <c r="AS215" i="1"/>
  <c r="AR215" i="1"/>
  <c r="AQ215" i="1"/>
  <c r="AP215" i="1"/>
  <c r="AO215" i="1"/>
  <c r="AN215" i="1"/>
  <c r="AM215" i="1"/>
  <c r="AL215" i="1"/>
  <c r="AK215" i="1"/>
  <c r="AJ215" i="1"/>
  <c r="AW214" i="1"/>
  <c r="AS214" i="1"/>
  <c r="AR214" i="1"/>
  <c r="AQ214" i="1"/>
  <c r="AP214" i="1"/>
  <c r="AO214" i="1"/>
  <c r="AN214" i="1"/>
  <c r="AM214" i="1"/>
  <c r="AL214" i="1"/>
  <c r="AK214" i="1"/>
  <c r="AJ214" i="1"/>
  <c r="AW213" i="1"/>
  <c r="AS213" i="1"/>
  <c r="AR213" i="1"/>
  <c r="AQ213" i="1"/>
  <c r="AP213" i="1"/>
  <c r="AO213" i="1"/>
  <c r="AN213" i="1"/>
  <c r="AM213" i="1"/>
  <c r="AL213" i="1"/>
  <c r="AK213" i="1"/>
  <c r="AJ213" i="1"/>
  <c r="AW212" i="1"/>
  <c r="AS212" i="1"/>
  <c r="AR212" i="1"/>
  <c r="AQ212" i="1"/>
  <c r="AP212" i="1"/>
  <c r="AO212" i="1"/>
  <c r="AN212" i="1"/>
  <c r="AM212" i="1"/>
  <c r="AL212" i="1"/>
  <c r="AK212" i="1"/>
  <c r="AJ212" i="1"/>
  <c r="AW211" i="1"/>
  <c r="AS211" i="1"/>
  <c r="AR211" i="1"/>
  <c r="AQ211" i="1"/>
  <c r="AP211" i="1"/>
  <c r="AO211" i="1"/>
  <c r="AN211" i="1"/>
  <c r="AM211" i="1"/>
  <c r="AL211" i="1"/>
  <c r="AK211" i="1"/>
  <c r="AJ211" i="1"/>
  <c r="AW210" i="1"/>
  <c r="AS210" i="1"/>
  <c r="AR210" i="1"/>
  <c r="AQ210" i="1"/>
  <c r="AP210" i="1"/>
  <c r="AO210" i="1"/>
  <c r="AN210" i="1"/>
  <c r="AM210" i="1"/>
  <c r="AL210" i="1"/>
  <c r="AK210" i="1"/>
  <c r="AJ210" i="1"/>
  <c r="AW209" i="1"/>
  <c r="AS209" i="1"/>
  <c r="AR209" i="1"/>
  <c r="AQ209" i="1"/>
  <c r="AP209" i="1"/>
  <c r="AO209" i="1"/>
  <c r="AN209" i="1"/>
  <c r="AM209" i="1"/>
  <c r="AL209" i="1"/>
  <c r="AK209" i="1"/>
  <c r="AJ209" i="1"/>
  <c r="AW208" i="1"/>
  <c r="AS208" i="1"/>
  <c r="AR208" i="1"/>
  <c r="AQ208" i="1"/>
  <c r="AP208" i="1"/>
  <c r="AO208" i="1"/>
  <c r="AN208" i="1"/>
  <c r="AM208" i="1"/>
  <c r="AL208" i="1"/>
  <c r="AK208" i="1"/>
  <c r="AJ208" i="1"/>
  <c r="AW207" i="1"/>
  <c r="AS207" i="1"/>
  <c r="AR207" i="1"/>
  <c r="AQ207" i="1"/>
  <c r="AP207" i="1"/>
  <c r="AO207" i="1"/>
  <c r="AN207" i="1"/>
  <c r="AM207" i="1"/>
  <c r="AL207" i="1"/>
  <c r="AK207" i="1"/>
  <c r="AJ207" i="1"/>
  <c r="AW206" i="1"/>
  <c r="AS206" i="1"/>
  <c r="AR206" i="1"/>
  <c r="AQ206" i="1"/>
  <c r="AP206" i="1"/>
  <c r="AO206" i="1"/>
  <c r="AN206" i="1"/>
  <c r="AM206" i="1"/>
  <c r="AL206" i="1"/>
  <c r="AK206" i="1"/>
  <c r="AJ206" i="1"/>
  <c r="AW205" i="1"/>
  <c r="AS205" i="1"/>
  <c r="AR205" i="1"/>
  <c r="AQ205" i="1"/>
  <c r="AP205" i="1"/>
  <c r="AO205" i="1"/>
  <c r="AN205" i="1"/>
  <c r="AM205" i="1"/>
  <c r="AL205" i="1"/>
  <c r="AK205" i="1"/>
  <c r="AJ205" i="1"/>
  <c r="AW204" i="1"/>
  <c r="AS204" i="1"/>
  <c r="AR204" i="1"/>
  <c r="AQ204" i="1"/>
  <c r="AP204" i="1"/>
  <c r="AO204" i="1"/>
  <c r="AN204" i="1"/>
  <c r="AM204" i="1"/>
  <c r="AL204" i="1"/>
  <c r="AK204" i="1"/>
  <c r="AJ204" i="1"/>
  <c r="AW203" i="1"/>
  <c r="AS203" i="1"/>
  <c r="AR203" i="1"/>
  <c r="AQ203" i="1"/>
  <c r="AP203" i="1"/>
  <c r="AO203" i="1"/>
  <c r="AN203" i="1"/>
  <c r="AM203" i="1"/>
  <c r="AL203" i="1"/>
  <c r="AK203" i="1"/>
  <c r="AJ203" i="1"/>
  <c r="AW202" i="1"/>
  <c r="AS202" i="1"/>
  <c r="AR202" i="1"/>
  <c r="AQ202" i="1"/>
  <c r="AP202" i="1"/>
  <c r="AO202" i="1"/>
  <c r="AN202" i="1"/>
  <c r="AM202" i="1"/>
  <c r="AL202" i="1"/>
  <c r="AK202" i="1"/>
  <c r="AJ202" i="1"/>
  <c r="AW201" i="1"/>
  <c r="AS201" i="1"/>
  <c r="AR201" i="1"/>
  <c r="AQ201" i="1"/>
  <c r="AP201" i="1"/>
  <c r="AO201" i="1"/>
  <c r="AN201" i="1"/>
  <c r="AM201" i="1"/>
  <c r="AL201" i="1"/>
  <c r="AK201" i="1"/>
  <c r="AJ201" i="1"/>
  <c r="AW200" i="1"/>
  <c r="AS200" i="1"/>
  <c r="AR200" i="1"/>
  <c r="AQ200" i="1"/>
  <c r="AP200" i="1"/>
  <c r="AO200" i="1"/>
  <c r="AN200" i="1"/>
  <c r="AM200" i="1"/>
  <c r="AL200" i="1"/>
  <c r="AK200" i="1"/>
  <c r="AJ200" i="1"/>
  <c r="AW199" i="1"/>
  <c r="AS199" i="1"/>
  <c r="AR199" i="1"/>
  <c r="AQ199" i="1"/>
  <c r="AP199" i="1"/>
  <c r="AO199" i="1"/>
  <c r="AN199" i="1"/>
  <c r="AM199" i="1"/>
  <c r="AL199" i="1"/>
  <c r="AK199" i="1"/>
  <c r="AJ199" i="1"/>
  <c r="AW198" i="1"/>
  <c r="AS198" i="1"/>
  <c r="AR198" i="1"/>
  <c r="AQ198" i="1"/>
  <c r="AP198" i="1"/>
  <c r="AO198" i="1"/>
  <c r="AN198" i="1"/>
  <c r="AM198" i="1"/>
  <c r="AL198" i="1"/>
  <c r="AK198" i="1"/>
  <c r="AJ198" i="1"/>
  <c r="AW197" i="1"/>
  <c r="AS197" i="1"/>
  <c r="AR197" i="1"/>
  <c r="AQ197" i="1"/>
  <c r="AP197" i="1"/>
  <c r="AO197" i="1"/>
  <c r="AN197" i="1"/>
  <c r="AM197" i="1"/>
  <c r="AL197" i="1"/>
  <c r="AK197" i="1"/>
  <c r="AJ197" i="1"/>
  <c r="AW196" i="1"/>
  <c r="AS196" i="1"/>
  <c r="AR196" i="1"/>
  <c r="AQ196" i="1"/>
  <c r="AP196" i="1"/>
  <c r="AO196" i="1"/>
  <c r="AN196" i="1"/>
  <c r="AM196" i="1"/>
  <c r="AL196" i="1"/>
  <c r="AK196" i="1"/>
  <c r="AJ196" i="1"/>
  <c r="AW195" i="1"/>
  <c r="AS195" i="1"/>
  <c r="AR195" i="1"/>
  <c r="AQ195" i="1"/>
  <c r="AP195" i="1"/>
  <c r="AO195" i="1"/>
  <c r="AN195" i="1"/>
  <c r="AM195" i="1"/>
  <c r="AL195" i="1"/>
  <c r="AK195" i="1"/>
  <c r="AJ195" i="1"/>
  <c r="AW194" i="1"/>
  <c r="AS194" i="1"/>
  <c r="AR194" i="1"/>
  <c r="AQ194" i="1"/>
  <c r="AP194" i="1"/>
  <c r="AO194" i="1"/>
  <c r="AN194" i="1"/>
  <c r="AM194" i="1"/>
  <c r="AL194" i="1"/>
  <c r="AK194" i="1"/>
  <c r="AJ194" i="1"/>
  <c r="AW193" i="1"/>
  <c r="AS193" i="1"/>
  <c r="AR193" i="1"/>
  <c r="AQ193" i="1"/>
  <c r="AP193" i="1"/>
  <c r="AO193" i="1"/>
  <c r="AN193" i="1"/>
  <c r="AM193" i="1"/>
  <c r="AL193" i="1"/>
  <c r="AK193" i="1"/>
  <c r="AJ193" i="1"/>
  <c r="AW192" i="1"/>
  <c r="AS192" i="1"/>
  <c r="AR192" i="1"/>
  <c r="AQ192" i="1"/>
  <c r="AP192" i="1"/>
  <c r="AO192" i="1"/>
  <c r="AN192" i="1"/>
  <c r="AM192" i="1"/>
  <c r="AL192" i="1"/>
  <c r="AK192" i="1"/>
  <c r="AJ192" i="1"/>
  <c r="AW191" i="1"/>
  <c r="AS191" i="1"/>
  <c r="AR191" i="1"/>
  <c r="AQ191" i="1"/>
  <c r="AP191" i="1"/>
  <c r="AO191" i="1"/>
  <c r="AN191" i="1"/>
  <c r="AM191" i="1"/>
  <c r="AL191" i="1"/>
  <c r="AK191" i="1"/>
  <c r="AJ191" i="1"/>
  <c r="AW190" i="1"/>
  <c r="AS190" i="1"/>
  <c r="AR190" i="1"/>
  <c r="AQ190" i="1"/>
  <c r="AP190" i="1"/>
  <c r="AO190" i="1"/>
  <c r="AN190" i="1"/>
  <c r="AM190" i="1"/>
  <c r="AL190" i="1"/>
  <c r="AK190" i="1"/>
  <c r="AJ190" i="1"/>
  <c r="AW189" i="1"/>
  <c r="AS189" i="1"/>
  <c r="AR189" i="1"/>
  <c r="AQ189" i="1"/>
  <c r="AP189" i="1"/>
  <c r="AO189" i="1"/>
  <c r="AN189" i="1"/>
  <c r="AM189" i="1"/>
  <c r="AL189" i="1"/>
  <c r="AK189" i="1"/>
  <c r="AJ189" i="1"/>
  <c r="AW188" i="1"/>
  <c r="AS188" i="1"/>
  <c r="AR188" i="1"/>
  <c r="AQ188" i="1"/>
  <c r="AP188" i="1"/>
  <c r="AO188" i="1"/>
  <c r="AN188" i="1"/>
  <c r="AM188" i="1"/>
  <c r="AL188" i="1"/>
  <c r="AK188" i="1"/>
  <c r="AJ188" i="1"/>
  <c r="AW187" i="1"/>
  <c r="AS187" i="1"/>
  <c r="AR187" i="1"/>
  <c r="AQ187" i="1"/>
  <c r="AP187" i="1"/>
  <c r="AO187" i="1"/>
  <c r="AN187" i="1"/>
  <c r="AM187" i="1"/>
  <c r="AL187" i="1"/>
  <c r="AK187" i="1"/>
  <c r="AJ187" i="1"/>
  <c r="AW186" i="1"/>
  <c r="AS186" i="1"/>
  <c r="AR186" i="1"/>
  <c r="AQ186" i="1"/>
  <c r="AP186" i="1"/>
  <c r="AO186" i="1"/>
  <c r="AN186" i="1"/>
  <c r="AM186" i="1"/>
  <c r="AL186" i="1"/>
  <c r="AK186" i="1"/>
  <c r="AJ186" i="1"/>
  <c r="AW185" i="1"/>
  <c r="AS185" i="1"/>
  <c r="AR185" i="1"/>
  <c r="AQ185" i="1"/>
  <c r="AP185" i="1"/>
  <c r="AO185" i="1"/>
  <c r="AN185" i="1"/>
  <c r="AM185" i="1"/>
  <c r="AL185" i="1"/>
  <c r="AK185" i="1"/>
  <c r="AJ185" i="1"/>
  <c r="AW184" i="1"/>
  <c r="AS184" i="1"/>
  <c r="AR184" i="1"/>
  <c r="AQ184" i="1"/>
  <c r="AP184" i="1"/>
  <c r="AO184" i="1"/>
  <c r="AN184" i="1"/>
  <c r="AM184" i="1"/>
  <c r="AL184" i="1"/>
  <c r="AK184" i="1"/>
  <c r="AJ184" i="1"/>
  <c r="AW183" i="1"/>
  <c r="AS183" i="1"/>
  <c r="AR183" i="1"/>
  <c r="AQ183" i="1"/>
  <c r="AP183" i="1"/>
  <c r="AO183" i="1"/>
  <c r="AN183" i="1"/>
  <c r="AM183" i="1"/>
  <c r="AL183" i="1"/>
  <c r="AK183" i="1"/>
  <c r="AJ183" i="1"/>
  <c r="AW182" i="1"/>
  <c r="AS182" i="1"/>
  <c r="AR182" i="1"/>
  <c r="AQ182" i="1"/>
  <c r="AP182" i="1"/>
  <c r="AO182" i="1"/>
  <c r="AN182" i="1"/>
  <c r="AM182" i="1"/>
  <c r="AL182" i="1"/>
  <c r="AK182" i="1"/>
  <c r="AJ182" i="1"/>
  <c r="AW181" i="1"/>
  <c r="AS181" i="1"/>
  <c r="AR181" i="1"/>
  <c r="AQ181" i="1"/>
  <c r="AP181" i="1"/>
  <c r="AO181" i="1"/>
  <c r="AN181" i="1"/>
  <c r="AM181" i="1"/>
  <c r="AL181" i="1"/>
  <c r="AK181" i="1"/>
  <c r="AJ181" i="1"/>
  <c r="AW180" i="1"/>
  <c r="AS180" i="1"/>
  <c r="AR180" i="1"/>
  <c r="AQ180" i="1"/>
  <c r="AP180" i="1"/>
  <c r="AO180" i="1"/>
  <c r="AN180" i="1"/>
  <c r="AM180" i="1"/>
  <c r="AL180" i="1"/>
  <c r="AK180" i="1"/>
  <c r="AJ180" i="1"/>
  <c r="AW179" i="1"/>
  <c r="AS179" i="1"/>
  <c r="AR179" i="1"/>
  <c r="AQ179" i="1"/>
  <c r="AP179" i="1"/>
  <c r="AO179" i="1"/>
  <c r="AN179" i="1"/>
  <c r="AM179" i="1"/>
  <c r="AL179" i="1"/>
  <c r="AK179" i="1"/>
  <c r="AJ179" i="1"/>
  <c r="AW178" i="1"/>
  <c r="AS178" i="1"/>
  <c r="AR178" i="1"/>
  <c r="AQ178" i="1"/>
  <c r="AP178" i="1"/>
  <c r="AO178" i="1"/>
  <c r="AN178" i="1"/>
  <c r="AM178" i="1"/>
  <c r="AL178" i="1"/>
  <c r="AK178" i="1"/>
  <c r="AJ178" i="1"/>
  <c r="AW177" i="1"/>
  <c r="AS177" i="1"/>
  <c r="AR177" i="1"/>
  <c r="AQ177" i="1"/>
  <c r="AP177" i="1"/>
  <c r="AO177" i="1"/>
  <c r="AN177" i="1"/>
  <c r="AM177" i="1"/>
  <c r="AL177" i="1"/>
  <c r="AK177" i="1"/>
  <c r="AJ177" i="1"/>
  <c r="AW176" i="1"/>
  <c r="AS176" i="1"/>
  <c r="AR176" i="1"/>
  <c r="AQ176" i="1"/>
  <c r="AP176" i="1"/>
  <c r="AO176" i="1"/>
  <c r="AN176" i="1"/>
  <c r="AM176" i="1"/>
  <c r="AL176" i="1"/>
  <c r="AK176" i="1"/>
  <c r="AJ176" i="1"/>
  <c r="AW175" i="1"/>
  <c r="AS175" i="1"/>
  <c r="AR175" i="1"/>
  <c r="AQ175" i="1"/>
  <c r="AP175" i="1"/>
  <c r="AO175" i="1"/>
  <c r="AN175" i="1"/>
  <c r="AM175" i="1"/>
  <c r="AL175" i="1"/>
  <c r="AK175" i="1"/>
  <c r="AJ175" i="1"/>
  <c r="AW174" i="1"/>
  <c r="AS174" i="1"/>
  <c r="AR174" i="1"/>
  <c r="AQ174" i="1"/>
  <c r="AP174" i="1"/>
  <c r="AO174" i="1"/>
  <c r="AN174" i="1"/>
  <c r="AM174" i="1"/>
  <c r="AL174" i="1"/>
  <c r="AK174" i="1"/>
  <c r="AJ174" i="1"/>
  <c r="AW173" i="1"/>
  <c r="AS173" i="1"/>
  <c r="AR173" i="1"/>
  <c r="AQ173" i="1"/>
  <c r="AP173" i="1"/>
  <c r="AO173" i="1"/>
  <c r="AN173" i="1"/>
  <c r="AM173" i="1"/>
  <c r="AL173" i="1"/>
  <c r="AK173" i="1"/>
  <c r="AJ173" i="1"/>
  <c r="AW172" i="1"/>
  <c r="AS172" i="1"/>
  <c r="AR172" i="1"/>
  <c r="AQ172" i="1"/>
  <c r="AP172" i="1"/>
  <c r="AO172" i="1"/>
  <c r="AN172" i="1"/>
  <c r="AM172" i="1"/>
  <c r="AL172" i="1"/>
  <c r="AK172" i="1"/>
  <c r="AJ172" i="1"/>
  <c r="AW171" i="1"/>
  <c r="AS171" i="1"/>
  <c r="AR171" i="1"/>
  <c r="AQ171" i="1"/>
  <c r="AP171" i="1"/>
  <c r="AO171" i="1"/>
  <c r="AN171" i="1"/>
  <c r="AM171" i="1"/>
  <c r="AL171" i="1"/>
  <c r="AK171" i="1"/>
  <c r="AJ171" i="1"/>
  <c r="AW170" i="1"/>
  <c r="AS170" i="1"/>
  <c r="AR170" i="1"/>
  <c r="AQ170" i="1"/>
  <c r="AP170" i="1"/>
  <c r="AO170" i="1"/>
  <c r="AN170" i="1"/>
  <c r="AM170" i="1"/>
  <c r="AL170" i="1"/>
  <c r="AK170" i="1"/>
  <c r="AJ170" i="1"/>
  <c r="AW169" i="1"/>
  <c r="AS169" i="1"/>
  <c r="AR169" i="1"/>
  <c r="AQ169" i="1"/>
  <c r="AP169" i="1"/>
  <c r="AO169" i="1"/>
  <c r="AN169" i="1"/>
  <c r="AM169" i="1"/>
  <c r="AL169" i="1"/>
  <c r="AK169" i="1"/>
  <c r="AJ169" i="1"/>
  <c r="AW168" i="1"/>
  <c r="AS168" i="1"/>
  <c r="AR168" i="1"/>
  <c r="AQ168" i="1"/>
  <c r="AP168" i="1"/>
  <c r="AO168" i="1"/>
  <c r="AN168" i="1"/>
  <c r="AM168" i="1"/>
  <c r="AL168" i="1"/>
  <c r="AK168" i="1"/>
  <c r="AJ168" i="1"/>
  <c r="AW167" i="1"/>
  <c r="AS167" i="1"/>
  <c r="AR167" i="1"/>
  <c r="AQ167" i="1"/>
  <c r="AP167" i="1"/>
  <c r="AO167" i="1"/>
  <c r="AN167" i="1"/>
  <c r="AM167" i="1"/>
  <c r="AL167" i="1"/>
  <c r="AK167" i="1"/>
  <c r="AJ167" i="1"/>
  <c r="AW166" i="1"/>
  <c r="AS166" i="1"/>
  <c r="AR166" i="1"/>
  <c r="AQ166" i="1"/>
  <c r="AP166" i="1"/>
  <c r="AO166" i="1"/>
  <c r="AN166" i="1"/>
  <c r="AM166" i="1"/>
  <c r="AL166" i="1"/>
  <c r="AK166" i="1"/>
  <c r="AJ166" i="1"/>
  <c r="AW165" i="1"/>
  <c r="AS165" i="1"/>
  <c r="AR165" i="1"/>
  <c r="AQ165" i="1"/>
  <c r="AP165" i="1"/>
  <c r="AO165" i="1"/>
  <c r="AN165" i="1"/>
  <c r="AM165" i="1"/>
  <c r="AL165" i="1"/>
  <c r="AK165" i="1"/>
  <c r="AJ165" i="1"/>
  <c r="AW164" i="1"/>
  <c r="AS164" i="1"/>
  <c r="AR164" i="1"/>
  <c r="AQ164" i="1"/>
  <c r="AP164" i="1"/>
  <c r="AO164" i="1"/>
  <c r="AN164" i="1"/>
  <c r="AM164" i="1"/>
  <c r="AL164" i="1"/>
  <c r="AK164" i="1"/>
  <c r="AJ164" i="1"/>
  <c r="AW163" i="1"/>
  <c r="AS163" i="1"/>
  <c r="AR163" i="1"/>
  <c r="AQ163" i="1"/>
  <c r="AP163" i="1"/>
  <c r="AO163" i="1"/>
  <c r="AN163" i="1"/>
  <c r="AM163" i="1"/>
  <c r="AL163" i="1"/>
  <c r="AK163" i="1"/>
  <c r="AJ163" i="1"/>
  <c r="AW162" i="1"/>
  <c r="AS162" i="1"/>
  <c r="AR162" i="1"/>
  <c r="AQ162" i="1"/>
  <c r="AP162" i="1"/>
  <c r="AO162" i="1"/>
  <c r="AN162" i="1"/>
  <c r="AM162" i="1"/>
  <c r="AL162" i="1"/>
  <c r="AK162" i="1"/>
  <c r="AJ162" i="1"/>
  <c r="AW161" i="1"/>
  <c r="AS161" i="1"/>
  <c r="AR161" i="1"/>
  <c r="AQ161" i="1"/>
  <c r="AP161" i="1"/>
  <c r="AO161" i="1"/>
  <c r="AN161" i="1"/>
  <c r="AM161" i="1"/>
  <c r="AL161" i="1"/>
  <c r="AK161" i="1"/>
  <c r="AJ161" i="1"/>
  <c r="AW160" i="1"/>
  <c r="AS160" i="1"/>
  <c r="AR160" i="1"/>
  <c r="AQ160" i="1"/>
  <c r="AP160" i="1"/>
  <c r="AO160" i="1"/>
  <c r="AN160" i="1"/>
  <c r="AM160" i="1"/>
  <c r="AL160" i="1"/>
  <c r="AK160" i="1"/>
  <c r="AJ160" i="1"/>
  <c r="AW159" i="1"/>
  <c r="AS159" i="1"/>
  <c r="AR159" i="1"/>
  <c r="AQ159" i="1"/>
  <c r="AP159" i="1"/>
  <c r="AO159" i="1"/>
  <c r="AN159" i="1"/>
  <c r="AM159" i="1"/>
  <c r="AL159" i="1"/>
  <c r="AK159" i="1"/>
  <c r="AJ159" i="1"/>
  <c r="AS158" i="1"/>
  <c r="AR158" i="1"/>
  <c r="AQ158" i="1"/>
  <c r="AP158" i="1"/>
  <c r="AO158" i="1"/>
  <c r="AN158" i="1"/>
  <c r="AM158" i="1"/>
  <c r="AL158" i="1"/>
  <c r="AK158" i="1"/>
  <c r="AJ158" i="1"/>
  <c r="AW157" i="1"/>
  <c r="AS157" i="1"/>
  <c r="AR157" i="1"/>
  <c r="AQ157" i="1"/>
  <c r="AP157" i="1"/>
  <c r="AO157" i="1"/>
  <c r="AN157" i="1"/>
  <c r="AM157" i="1"/>
  <c r="AL157" i="1"/>
  <c r="AK157" i="1"/>
  <c r="AJ157" i="1"/>
  <c r="AW156" i="1"/>
  <c r="AS156" i="1"/>
  <c r="AR156" i="1"/>
  <c r="AQ156" i="1"/>
  <c r="AP156" i="1"/>
  <c r="AO156" i="1"/>
  <c r="AN156" i="1"/>
  <c r="AM156" i="1"/>
  <c r="AL156" i="1"/>
  <c r="AK156" i="1"/>
  <c r="AJ156" i="1"/>
  <c r="AW155" i="1"/>
  <c r="AS155" i="1"/>
  <c r="AR155" i="1"/>
  <c r="AQ155" i="1"/>
  <c r="AP155" i="1"/>
  <c r="AO155" i="1"/>
  <c r="AN155" i="1"/>
  <c r="AM155" i="1"/>
  <c r="AL155" i="1"/>
  <c r="AK155" i="1"/>
  <c r="AJ155" i="1"/>
  <c r="AW154" i="1"/>
  <c r="AS154" i="1"/>
  <c r="AR154" i="1"/>
  <c r="AQ154" i="1"/>
  <c r="AP154" i="1"/>
  <c r="AO154" i="1"/>
  <c r="AN154" i="1"/>
  <c r="AM154" i="1"/>
  <c r="AL154" i="1"/>
  <c r="AK154" i="1"/>
  <c r="AJ154" i="1"/>
  <c r="AW153" i="1"/>
  <c r="AS153" i="1"/>
  <c r="AR153" i="1"/>
  <c r="AQ153" i="1"/>
  <c r="AP153" i="1"/>
  <c r="AO153" i="1"/>
  <c r="AN153" i="1"/>
  <c r="AM153" i="1"/>
  <c r="AL153" i="1"/>
  <c r="AK153" i="1"/>
  <c r="AJ153" i="1"/>
  <c r="AW152" i="1"/>
  <c r="AS152" i="1"/>
  <c r="AR152" i="1"/>
  <c r="AQ152" i="1"/>
  <c r="AP152" i="1"/>
  <c r="AO152" i="1"/>
  <c r="AN152" i="1"/>
  <c r="AM152" i="1"/>
  <c r="AL152" i="1"/>
  <c r="AK152" i="1"/>
  <c r="AJ152" i="1"/>
  <c r="AW151" i="1"/>
  <c r="AS151" i="1"/>
  <c r="AR151" i="1"/>
  <c r="AQ151" i="1"/>
  <c r="AP151" i="1"/>
  <c r="AO151" i="1"/>
  <c r="AN151" i="1"/>
  <c r="AM151" i="1"/>
  <c r="AL151" i="1"/>
  <c r="AK151" i="1"/>
  <c r="AJ151" i="1"/>
  <c r="AW150" i="1"/>
  <c r="AS150" i="1"/>
  <c r="AR150" i="1"/>
  <c r="AQ150" i="1"/>
  <c r="AP150" i="1"/>
  <c r="AO150" i="1"/>
  <c r="AN150" i="1"/>
  <c r="AM150" i="1"/>
  <c r="AL150" i="1"/>
  <c r="AK150" i="1"/>
  <c r="AJ150" i="1"/>
  <c r="AW149" i="1"/>
  <c r="AS149" i="1"/>
  <c r="AR149" i="1"/>
  <c r="AQ149" i="1"/>
  <c r="AP149" i="1"/>
  <c r="AO149" i="1"/>
  <c r="AN149" i="1"/>
  <c r="AM149" i="1"/>
  <c r="AL149" i="1"/>
  <c r="AK149" i="1"/>
  <c r="AJ149" i="1"/>
  <c r="AW148" i="1"/>
  <c r="AS148" i="1"/>
  <c r="AR148" i="1"/>
  <c r="AQ148" i="1"/>
  <c r="AP148" i="1"/>
  <c r="AO148" i="1"/>
  <c r="AN148" i="1"/>
  <c r="AM148" i="1"/>
  <c r="AL148" i="1"/>
  <c r="AK148" i="1"/>
  <c r="AJ148" i="1"/>
  <c r="AW147" i="1"/>
  <c r="AS147" i="1"/>
  <c r="AR147" i="1"/>
  <c r="AQ147" i="1"/>
  <c r="AP147" i="1"/>
  <c r="AO147" i="1"/>
  <c r="AN147" i="1"/>
  <c r="AM147" i="1"/>
  <c r="AL147" i="1"/>
  <c r="AK147" i="1"/>
  <c r="AJ147" i="1"/>
  <c r="AW146" i="1"/>
  <c r="AS146" i="1"/>
  <c r="AR146" i="1"/>
  <c r="AQ146" i="1"/>
  <c r="AP146" i="1"/>
  <c r="AO146" i="1"/>
  <c r="AN146" i="1"/>
  <c r="AM146" i="1"/>
  <c r="AL146" i="1"/>
  <c r="AK146" i="1"/>
  <c r="AJ146" i="1"/>
  <c r="AW145" i="1"/>
  <c r="AS145" i="1"/>
  <c r="AR145" i="1"/>
  <c r="AQ145" i="1"/>
  <c r="AP145" i="1"/>
  <c r="AO145" i="1"/>
  <c r="AN145" i="1"/>
  <c r="AM145" i="1"/>
  <c r="AL145" i="1"/>
  <c r="AK145" i="1"/>
  <c r="AJ145" i="1"/>
  <c r="AW144" i="1"/>
  <c r="AS144" i="1"/>
  <c r="AR144" i="1"/>
  <c r="AQ144" i="1"/>
  <c r="AP144" i="1"/>
  <c r="AO144" i="1"/>
  <c r="AN144" i="1"/>
  <c r="AM144" i="1"/>
  <c r="AL144" i="1"/>
  <c r="AK144" i="1"/>
  <c r="AJ144" i="1"/>
  <c r="AW143" i="1"/>
  <c r="AS143" i="1"/>
  <c r="AR143" i="1"/>
  <c r="AQ143" i="1"/>
  <c r="AP143" i="1"/>
  <c r="AO143" i="1"/>
  <c r="AN143" i="1"/>
  <c r="AM143" i="1"/>
  <c r="AL143" i="1"/>
  <c r="AK143" i="1"/>
  <c r="AJ143" i="1"/>
  <c r="AW142" i="1"/>
  <c r="AS142" i="1"/>
  <c r="AR142" i="1"/>
  <c r="AQ142" i="1"/>
  <c r="AP142" i="1"/>
  <c r="AO142" i="1"/>
  <c r="AN142" i="1"/>
  <c r="AM142" i="1"/>
  <c r="AL142" i="1"/>
  <c r="AK142" i="1"/>
  <c r="AJ142" i="1"/>
  <c r="AW141" i="1"/>
  <c r="AS141" i="1"/>
  <c r="AR141" i="1"/>
  <c r="AQ141" i="1"/>
  <c r="AP141" i="1"/>
  <c r="AO141" i="1"/>
  <c r="AN141" i="1"/>
  <c r="AM141" i="1"/>
  <c r="AL141" i="1"/>
  <c r="AK141" i="1"/>
  <c r="AJ141" i="1"/>
  <c r="AW140" i="1"/>
  <c r="AS140" i="1"/>
  <c r="AR140" i="1"/>
  <c r="AQ140" i="1"/>
  <c r="AP140" i="1"/>
  <c r="AO140" i="1"/>
  <c r="AN140" i="1"/>
  <c r="AM140" i="1"/>
  <c r="AL140" i="1"/>
  <c r="AK140" i="1"/>
  <c r="AJ140" i="1"/>
  <c r="AW139" i="1"/>
  <c r="AS139" i="1"/>
  <c r="AR139" i="1"/>
  <c r="AQ139" i="1"/>
  <c r="AP139" i="1"/>
  <c r="AO139" i="1"/>
  <c r="AN139" i="1"/>
  <c r="AM139" i="1"/>
  <c r="AL139" i="1"/>
  <c r="AK139" i="1"/>
  <c r="AJ139" i="1"/>
  <c r="AW138" i="1"/>
  <c r="AS138" i="1"/>
  <c r="AR138" i="1"/>
  <c r="AQ138" i="1"/>
  <c r="AP138" i="1"/>
  <c r="AO138" i="1"/>
  <c r="AN138" i="1"/>
  <c r="AM138" i="1"/>
  <c r="AL138" i="1"/>
  <c r="AK138" i="1"/>
  <c r="AJ138" i="1"/>
  <c r="AW137" i="1"/>
  <c r="AS137" i="1"/>
  <c r="AR137" i="1"/>
  <c r="AQ137" i="1"/>
  <c r="AP137" i="1"/>
  <c r="AO137" i="1"/>
  <c r="AN137" i="1"/>
  <c r="AM137" i="1"/>
  <c r="AL137" i="1"/>
  <c r="AK137" i="1"/>
  <c r="AJ137" i="1"/>
  <c r="AS136" i="1"/>
  <c r="AR136" i="1"/>
  <c r="AQ136" i="1"/>
  <c r="AP136" i="1"/>
  <c r="AO136" i="1"/>
  <c r="AN136" i="1"/>
  <c r="AM136" i="1"/>
  <c r="AL136" i="1"/>
  <c r="AK136" i="1"/>
  <c r="AJ136" i="1"/>
  <c r="AW135" i="1"/>
  <c r="AS135" i="1"/>
  <c r="AR135" i="1"/>
  <c r="AQ135" i="1"/>
  <c r="AP135" i="1"/>
  <c r="AO135" i="1"/>
  <c r="AN135" i="1"/>
  <c r="AM135" i="1"/>
  <c r="AL135" i="1"/>
  <c r="AK135" i="1"/>
  <c r="AJ135" i="1"/>
  <c r="AW134" i="1"/>
  <c r="AS134" i="1"/>
  <c r="AR134" i="1"/>
  <c r="AQ134" i="1"/>
  <c r="AP134" i="1"/>
  <c r="AO134" i="1"/>
  <c r="AN134" i="1"/>
  <c r="AM134" i="1"/>
  <c r="AL134" i="1"/>
  <c r="AK134" i="1"/>
  <c r="AJ134" i="1"/>
  <c r="AW133" i="1"/>
  <c r="AS133" i="1"/>
  <c r="AR133" i="1"/>
  <c r="AQ133" i="1"/>
  <c r="AP133" i="1"/>
  <c r="AO133" i="1"/>
  <c r="AN133" i="1"/>
  <c r="AM133" i="1"/>
  <c r="AL133" i="1"/>
  <c r="AK133" i="1"/>
  <c r="AJ133" i="1"/>
  <c r="AW132" i="1"/>
  <c r="AS132" i="1"/>
  <c r="AR132" i="1"/>
  <c r="AQ132" i="1"/>
  <c r="AP132" i="1"/>
  <c r="AO132" i="1"/>
  <c r="AN132" i="1"/>
  <c r="AM132" i="1"/>
  <c r="AL132" i="1"/>
  <c r="AK132" i="1"/>
  <c r="AJ132" i="1"/>
  <c r="AW131" i="1"/>
  <c r="AS131" i="1"/>
  <c r="AR131" i="1"/>
  <c r="AQ131" i="1"/>
  <c r="AP131" i="1"/>
  <c r="AO131" i="1"/>
  <c r="AN131" i="1"/>
  <c r="AM131" i="1"/>
  <c r="AL131" i="1"/>
  <c r="AK131" i="1"/>
  <c r="AJ131" i="1"/>
  <c r="AW130" i="1"/>
  <c r="AS130" i="1"/>
  <c r="AR130" i="1"/>
  <c r="AQ130" i="1"/>
  <c r="AP130" i="1"/>
  <c r="AO130" i="1"/>
  <c r="AN130" i="1"/>
  <c r="AM130" i="1"/>
  <c r="AL130" i="1"/>
  <c r="AK130" i="1"/>
  <c r="AJ130" i="1"/>
  <c r="AW129" i="1"/>
  <c r="AS129" i="1"/>
  <c r="AR129" i="1"/>
  <c r="AQ129" i="1"/>
  <c r="AP129" i="1"/>
  <c r="AO129" i="1"/>
  <c r="AN129" i="1"/>
  <c r="AM129" i="1"/>
  <c r="AL129" i="1"/>
  <c r="AK129" i="1"/>
  <c r="AJ129" i="1"/>
  <c r="AW128" i="1"/>
  <c r="AS128" i="1"/>
  <c r="AR128" i="1"/>
  <c r="AQ128" i="1"/>
  <c r="AP128" i="1"/>
  <c r="AO128" i="1"/>
  <c r="AN128" i="1"/>
  <c r="AM128" i="1"/>
  <c r="AL128" i="1"/>
  <c r="AK128" i="1"/>
  <c r="AJ128" i="1"/>
  <c r="AW127" i="1"/>
  <c r="AS127" i="1"/>
  <c r="AR127" i="1"/>
  <c r="AQ127" i="1"/>
  <c r="AP127" i="1"/>
  <c r="AO127" i="1"/>
  <c r="AN127" i="1"/>
  <c r="AM127" i="1"/>
  <c r="AL127" i="1"/>
  <c r="AK127" i="1"/>
  <c r="AJ127" i="1"/>
  <c r="AW126" i="1"/>
  <c r="AS126" i="1"/>
  <c r="AR126" i="1"/>
  <c r="AQ126" i="1"/>
  <c r="AP126" i="1"/>
  <c r="AO126" i="1"/>
  <c r="AN126" i="1"/>
  <c r="AM126" i="1"/>
  <c r="AL126" i="1"/>
  <c r="AK126" i="1"/>
  <c r="AJ126" i="1"/>
  <c r="AW125" i="1"/>
  <c r="AS125" i="1"/>
  <c r="AR125" i="1"/>
  <c r="AQ125" i="1"/>
  <c r="AP125" i="1"/>
  <c r="AO125" i="1"/>
  <c r="AN125" i="1"/>
  <c r="AM125" i="1"/>
  <c r="AL125" i="1"/>
  <c r="AK125" i="1"/>
  <c r="AJ125" i="1"/>
  <c r="AW124" i="1"/>
  <c r="AS124" i="1"/>
  <c r="AR124" i="1"/>
  <c r="AQ124" i="1"/>
  <c r="AP124" i="1"/>
  <c r="AO124" i="1"/>
  <c r="AN124" i="1"/>
  <c r="AM124" i="1"/>
  <c r="AL124" i="1"/>
  <c r="AK124" i="1"/>
  <c r="AJ124" i="1"/>
  <c r="AW123" i="1"/>
  <c r="AS123" i="1"/>
  <c r="AR123" i="1"/>
  <c r="AQ123" i="1"/>
  <c r="AP123" i="1"/>
  <c r="AO123" i="1"/>
  <c r="AN123" i="1"/>
  <c r="AM123" i="1"/>
  <c r="AL123" i="1"/>
  <c r="AK123" i="1"/>
  <c r="AJ123" i="1"/>
  <c r="AW122" i="1"/>
  <c r="AS122" i="1"/>
  <c r="AR122" i="1"/>
  <c r="AQ122" i="1"/>
  <c r="AP122" i="1"/>
  <c r="AO122" i="1"/>
  <c r="AN122" i="1"/>
  <c r="AM122" i="1"/>
  <c r="AL122" i="1"/>
  <c r="AK122" i="1"/>
  <c r="AJ122" i="1"/>
  <c r="AW121" i="1"/>
  <c r="AS121" i="1"/>
  <c r="AR121" i="1"/>
  <c r="AQ121" i="1"/>
  <c r="AP121" i="1"/>
  <c r="AO121" i="1"/>
  <c r="AN121" i="1"/>
  <c r="AM121" i="1"/>
  <c r="AL121" i="1"/>
  <c r="AK121" i="1"/>
  <c r="AJ121" i="1"/>
  <c r="AW120" i="1"/>
  <c r="AS120" i="1"/>
  <c r="AR120" i="1"/>
  <c r="AQ120" i="1"/>
  <c r="AP120" i="1"/>
  <c r="AO120" i="1"/>
  <c r="AN120" i="1"/>
  <c r="AM120" i="1"/>
  <c r="AL120" i="1"/>
  <c r="AK120" i="1"/>
  <c r="AJ120" i="1"/>
  <c r="AW119" i="1"/>
  <c r="AS119" i="1"/>
  <c r="AR119" i="1"/>
  <c r="AQ119" i="1"/>
  <c r="AP119" i="1"/>
  <c r="AO119" i="1"/>
  <c r="AN119" i="1"/>
  <c r="AM119" i="1"/>
  <c r="AL119" i="1"/>
  <c r="AK119" i="1"/>
  <c r="AJ119" i="1"/>
  <c r="AW118" i="1"/>
  <c r="AS118" i="1"/>
  <c r="AR118" i="1"/>
  <c r="AQ118" i="1"/>
  <c r="AP118" i="1"/>
  <c r="AO118" i="1"/>
  <c r="AN118" i="1"/>
  <c r="AM118" i="1"/>
  <c r="AL118" i="1"/>
  <c r="AK118" i="1"/>
  <c r="AJ118" i="1"/>
  <c r="AW117" i="1"/>
  <c r="AS117" i="1"/>
  <c r="AR117" i="1"/>
  <c r="AQ117" i="1"/>
  <c r="AP117" i="1"/>
  <c r="AO117" i="1"/>
  <c r="AN117" i="1"/>
  <c r="AM117" i="1"/>
  <c r="AL117" i="1"/>
  <c r="AK117" i="1"/>
  <c r="AJ117" i="1"/>
  <c r="AW116" i="1"/>
  <c r="AS116" i="1"/>
  <c r="AR116" i="1"/>
  <c r="AQ116" i="1"/>
  <c r="AP116" i="1"/>
  <c r="AO116" i="1"/>
  <c r="AN116" i="1"/>
  <c r="AM116" i="1"/>
  <c r="AL116" i="1"/>
  <c r="AK116" i="1"/>
  <c r="AJ116" i="1"/>
  <c r="AW115" i="1"/>
  <c r="AS115" i="1"/>
  <c r="AR115" i="1"/>
  <c r="AQ115" i="1"/>
  <c r="AP115" i="1"/>
  <c r="AO115" i="1"/>
  <c r="AN115" i="1"/>
  <c r="AM115" i="1"/>
  <c r="AL115" i="1"/>
  <c r="AK115" i="1"/>
  <c r="AJ115" i="1"/>
  <c r="AW114" i="1"/>
  <c r="AS114" i="1"/>
  <c r="AR114" i="1"/>
  <c r="AQ114" i="1"/>
  <c r="AP114" i="1"/>
  <c r="AO114" i="1"/>
  <c r="AN114" i="1"/>
  <c r="AM114" i="1"/>
  <c r="AL114" i="1"/>
  <c r="AK114" i="1"/>
  <c r="AJ114" i="1"/>
  <c r="AW113" i="1"/>
  <c r="AS113" i="1"/>
  <c r="AR113" i="1"/>
  <c r="AQ113" i="1"/>
  <c r="AP113" i="1"/>
  <c r="AO113" i="1"/>
  <c r="AN113" i="1"/>
  <c r="AM113" i="1"/>
  <c r="AL113" i="1"/>
  <c r="AK113" i="1"/>
  <c r="AJ113" i="1"/>
  <c r="AW112" i="1"/>
  <c r="AS112" i="1"/>
  <c r="AR112" i="1"/>
  <c r="AQ112" i="1"/>
  <c r="AP112" i="1"/>
  <c r="AO112" i="1"/>
  <c r="AN112" i="1"/>
  <c r="AM112" i="1"/>
  <c r="AL112" i="1"/>
  <c r="AK112" i="1"/>
  <c r="AJ112" i="1"/>
  <c r="AW111" i="1"/>
  <c r="AS111" i="1"/>
  <c r="AR111" i="1"/>
  <c r="AQ111" i="1"/>
  <c r="AP111" i="1"/>
  <c r="AO111" i="1"/>
  <c r="AN111" i="1"/>
  <c r="AM111" i="1"/>
  <c r="AL111" i="1"/>
  <c r="AK111" i="1"/>
  <c r="AJ111" i="1"/>
  <c r="AW110" i="1"/>
  <c r="AS110" i="1"/>
  <c r="AR110" i="1"/>
  <c r="AQ110" i="1"/>
  <c r="AP110" i="1"/>
  <c r="AO110" i="1"/>
  <c r="AN110" i="1"/>
  <c r="AM110" i="1"/>
  <c r="AL110" i="1"/>
  <c r="AK110" i="1"/>
  <c r="AJ110" i="1"/>
  <c r="AW109" i="1"/>
  <c r="AS109" i="1"/>
  <c r="AR109" i="1"/>
  <c r="AQ109" i="1"/>
  <c r="AP109" i="1"/>
  <c r="AO109" i="1"/>
  <c r="AN109" i="1"/>
  <c r="AM109" i="1"/>
  <c r="AL109" i="1"/>
  <c r="AK109" i="1"/>
  <c r="AJ109" i="1"/>
  <c r="AW108" i="1"/>
  <c r="AS108" i="1"/>
  <c r="AR108" i="1"/>
  <c r="AQ108" i="1"/>
  <c r="AP108" i="1"/>
  <c r="AO108" i="1"/>
  <c r="AN108" i="1"/>
  <c r="AM108" i="1"/>
  <c r="AL108" i="1"/>
  <c r="AK108" i="1"/>
  <c r="AJ108" i="1"/>
  <c r="AW107" i="1"/>
  <c r="AS107" i="1"/>
  <c r="AR107" i="1"/>
  <c r="AQ107" i="1"/>
  <c r="AP107" i="1"/>
  <c r="AO107" i="1"/>
  <c r="AN107" i="1"/>
  <c r="AM107" i="1"/>
  <c r="AL107" i="1"/>
  <c r="AK107" i="1"/>
  <c r="AJ107" i="1"/>
  <c r="AW106" i="1"/>
  <c r="AS106" i="1"/>
  <c r="AR106" i="1"/>
  <c r="AQ106" i="1"/>
  <c r="AP106" i="1"/>
  <c r="AO106" i="1"/>
  <c r="AN106" i="1"/>
  <c r="AM106" i="1"/>
  <c r="AL106" i="1"/>
  <c r="AK106" i="1"/>
  <c r="AJ106" i="1"/>
  <c r="AW105" i="1"/>
  <c r="AS105" i="1"/>
  <c r="AR105" i="1"/>
  <c r="AQ105" i="1"/>
  <c r="AP105" i="1"/>
  <c r="AO105" i="1"/>
  <c r="AN105" i="1"/>
  <c r="AM105" i="1"/>
  <c r="AL105" i="1"/>
  <c r="AK105" i="1"/>
  <c r="AJ105" i="1"/>
  <c r="AW104" i="1"/>
  <c r="AS104" i="1"/>
  <c r="AR104" i="1"/>
  <c r="AQ104" i="1"/>
  <c r="AP104" i="1"/>
  <c r="AO104" i="1"/>
  <c r="AN104" i="1"/>
  <c r="AM104" i="1"/>
  <c r="AL104" i="1"/>
  <c r="AK104" i="1"/>
  <c r="AJ104" i="1"/>
  <c r="AW103" i="1"/>
  <c r="AS103" i="1"/>
  <c r="AR103" i="1"/>
  <c r="AQ103" i="1"/>
  <c r="AP103" i="1"/>
  <c r="AO103" i="1"/>
  <c r="AN103" i="1"/>
  <c r="AM103" i="1"/>
  <c r="AL103" i="1"/>
  <c r="AK103" i="1"/>
  <c r="AJ103" i="1"/>
  <c r="AW102" i="1"/>
  <c r="AS102" i="1"/>
  <c r="AR102" i="1"/>
  <c r="AQ102" i="1"/>
  <c r="AP102" i="1"/>
  <c r="AO102" i="1"/>
  <c r="AN102" i="1"/>
  <c r="AM102" i="1"/>
  <c r="AL102" i="1"/>
  <c r="AK102" i="1"/>
  <c r="AJ102" i="1"/>
  <c r="AW101" i="1"/>
  <c r="AS101" i="1"/>
  <c r="AR101" i="1"/>
  <c r="AQ101" i="1"/>
  <c r="AP101" i="1"/>
  <c r="AO101" i="1"/>
  <c r="AN101" i="1"/>
  <c r="AM101" i="1"/>
  <c r="AL101" i="1"/>
  <c r="AK101" i="1"/>
  <c r="AJ101" i="1"/>
  <c r="AW100" i="1"/>
  <c r="AS100" i="1"/>
  <c r="AR100" i="1"/>
  <c r="AQ100" i="1"/>
  <c r="AP100" i="1"/>
  <c r="AO100" i="1"/>
  <c r="AN100" i="1"/>
  <c r="AM100" i="1"/>
  <c r="AL100" i="1"/>
  <c r="AK100" i="1"/>
  <c r="AJ100" i="1"/>
  <c r="AW99" i="1"/>
  <c r="AS99" i="1"/>
  <c r="AR99" i="1"/>
  <c r="AQ99" i="1"/>
  <c r="AP99" i="1"/>
  <c r="AO99" i="1"/>
  <c r="AN99" i="1"/>
  <c r="AM99" i="1"/>
  <c r="AL99" i="1"/>
  <c r="AK99" i="1"/>
  <c r="AJ99" i="1"/>
  <c r="AW98" i="1"/>
  <c r="AS98" i="1"/>
  <c r="AR98" i="1"/>
  <c r="AQ98" i="1"/>
  <c r="AP98" i="1"/>
  <c r="AO98" i="1"/>
  <c r="AN98" i="1"/>
  <c r="AM98" i="1"/>
  <c r="AL98" i="1"/>
  <c r="AK98" i="1"/>
  <c r="AJ98" i="1"/>
  <c r="AW97" i="1"/>
  <c r="AS97" i="1"/>
  <c r="AR97" i="1"/>
  <c r="AQ97" i="1"/>
  <c r="AP97" i="1"/>
  <c r="AO97" i="1"/>
  <c r="AN97" i="1"/>
  <c r="AM97" i="1"/>
  <c r="AL97" i="1"/>
  <c r="AK97" i="1"/>
  <c r="AJ97" i="1"/>
  <c r="AW96" i="1"/>
  <c r="AS96" i="1"/>
  <c r="AR96" i="1"/>
  <c r="AQ96" i="1"/>
  <c r="AP96" i="1"/>
  <c r="AO96" i="1"/>
  <c r="AN96" i="1"/>
  <c r="AM96" i="1"/>
  <c r="AL96" i="1"/>
  <c r="AK96" i="1"/>
  <c r="AJ96" i="1"/>
  <c r="AW95" i="1"/>
  <c r="AS95" i="1"/>
  <c r="AR95" i="1"/>
  <c r="AQ95" i="1"/>
  <c r="AP95" i="1"/>
  <c r="AO95" i="1"/>
  <c r="AN95" i="1"/>
  <c r="AM95" i="1"/>
  <c r="AL95" i="1"/>
  <c r="AK95" i="1"/>
  <c r="AJ95" i="1"/>
  <c r="AW94" i="1"/>
  <c r="AS94" i="1"/>
  <c r="AR94" i="1"/>
  <c r="AQ94" i="1"/>
  <c r="AP94" i="1"/>
  <c r="AO94" i="1"/>
  <c r="AN94" i="1"/>
  <c r="AM94" i="1"/>
  <c r="AL94" i="1"/>
  <c r="AK94" i="1"/>
  <c r="AJ94" i="1"/>
  <c r="AW93" i="1"/>
  <c r="AS93" i="1"/>
  <c r="AR93" i="1"/>
  <c r="AQ93" i="1"/>
  <c r="AP93" i="1"/>
  <c r="AO93" i="1"/>
  <c r="AN93" i="1"/>
  <c r="AM93" i="1"/>
  <c r="AL93" i="1"/>
  <c r="AK93" i="1"/>
  <c r="AJ93" i="1"/>
  <c r="AW92" i="1"/>
  <c r="AS92" i="1"/>
  <c r="AR92" i="1"/>
  <c r="AQ92" i="1"/>
  <c r="AP92" i="1"/>
  <c r="AO92" i="1"/>
  <c r="AN92" i="1"/>
  <c r="AM92" i="1"/>
  <c r="AL92" i="1"/>
  <c r="AK92" i="1"/>
  <c r="AJ92" i="1"/>
  <c r="AW91" i="1"/>
  <c r="AS91" i="1"/>
  <c r="AR91" i="1"/>
  <c r="AQ91" i="1"/>
  <c r="AP91" i="1"/>
  <c r="AO91" i="1"/>
  <c r="AN91" i="1"/>
  <c r="AM91" i="1"/>
  <c r="AL91" i="1"/>
  <c r="AK91" i="1"/>
  <c r="AJ91" i="1"/>
  <c r="AW90" i="1"/>
  <c r="AS90" i="1"/>
  <c r="AR90" i="1"/>
  <c r="AQ90" i="1"/>
  <c r="AP90" i="1"/>
  <c r="AO90" i="1"/>
  <c r="AN90" i="1"/>
  <c r="AM90" i="1"/>
  <c r="AL90" i="1"/>
  <c r="AK90" i="1"/>
  <c r="AJ90" i="1"/>
  <c r="AW89" i="1"/>
  <c r="AS89" i="1"/>
  <c r="AR89" i="1"/>
  <c r="AQ89" i="1"/>
  <c r="AP89" i="1"/>
  <c r="AO89" i="1"/>
  <c r="AN89" i="1"/>
  <c r="AM89" i="1"/>
  <c r="AL89" i="1"/>
  <c r="AK89" i="1"/>
  <c r="AJ89" i="1"/>
  <c r="AW88" i="1"/>
  <c r="AS88" i="1"/>
  <c r="AR88" i="1"/>
  <c r="AQ88" i="1"/>
  <c r="AP88" i="1"/>
  <c r="AO88" i="1"/>
  <c r="AN88" i="1"/>
  <c r="AM88" i="1"/>
  <c r="AL88" i="1"/>
  <c r="AK88" i="1"/>
  <c r="AJ88" i="1"/>
  <c r="AW87" i="1"/>
  <c r="AS87" i="1"/>
  <c r="AR87" i="1"/>
  <c r="AQ87" i="1"/>
  <c r="AP87" i="1"/>
  <c r="AO87" i="1"/>
  <c r="AN87" i="1"/>
  <c r="AM87" i="1"/>
  <c r="AL87" i="1"/>
  <c r="AK87" i="1"/>
  <c r="AJ87" i="1"/>
  <c r="AW86" i="1"/>
  <c r="AS86" i="1"/>
  <c r="AR86" i="1"/>
  <c r="AQ86" i="1"/>
  <c r="AP86" i="1"/>
  <c r="AO86" i="1"/>
  <c r="AN86" i="1"/>
  <c r="AM86" i="1"/>
  <c r="AL86" i="1"/>
  <c r="AK86" i="1"/>
  <c r="AJ86" i="1"/>
  <c r="AW85" i="1"/>
  <c r="AS85" i="1"/>
  <c r="AR85" i="1"/>
  <c r="AQ85" i="1"/>
  <c r="AP85" i="1"/>
  <c r="AO85" i="1"/>
  <c r="AN85" i="1"/>
  <c r="AM85" i="1"/>
  <c r="AL85" i="1"/>
  <c r="AK85" i="1"/>
  <c r="AJ85" i="1"/>
  <c r="AW84" i="1"/>
  <c r="AS84" i="1"/>
  <c r="AR84" i="1"/>
  <c r="AQ84" i="1"/>
  <c r="AP84" i="1"/>
  <c r="AO84" i="1"/>
  <c r="AN84" i="1"/>
  <c r="AM84" i="1"/>
  <c r="AL84" i="1"/>
  <c r="AK84" i="1"/>
  <c r="AJ84" i="1"/>
  <c r="AW83" i="1"/>
  <c r="AS83" i="1"/>
  <c r="AR83" i="1"/>
  <c r="AQ83" i="1"/>
  <c r="AP83" i="1"/>
  <c r="AO83" i="1"/>
  <c r="AN83" i="1"/>
  <c r="AM83" i="1"/>
  <c r="AL83" i="1"/>
  <c r="AK83" i="1"/>
  <c r="AJ83" i="1"/>
  <c r="AW82" i="1"/>
  <c r="AS82" i="1"/>
  <c r="AR82" i="1"/>
  <c r="AQ82" i="1"/>
  <c r="AP82" i="1"/>
  <c r="AO82" i="1"/>
  <c r="AN82" i="1"/>
  <c r="AM82" i="1"/>
  <c r="AL82" i="1"/>
  <c r="AK82" i="1"/>
  <c r="AJ82" i="1"/>
  <c r="AW81" i="1"/>
  <c r="AS81" i="1"/>
  <c r="AR81" i="1"/>
  <c r="AQ81" i="1"/>
  <c r="AP81" i="1"/>
  <c r="AO81" i="1"/>
  <c r="AN81" i="1"/>
  <c r="AM81" i="1"/>
  <c r="AL81" i="1"/>
  <c r="AK81" i="1"/>
  <c r="AJ81" i="1"/>
  <c r="AW80" i="1"/>
  <c r="AS80" i="1"/>
  <c r="AR80" i="1"/>
  <c r="AQ80" i="1"/>
  <c r="AP80" i="1"/>
  <c r="AO80" i="1"/>
  <c r="AN80" i="1"/>
  <c r="AM80" i="1"/>
  <c r="AL80" i="1"/>
  <c r="AK80" i="1"/>
  <c r="AJ80" i="1"/>
  <c r="AW79" i="1"/>
  <c r="AS79" i="1"/>
  <c r="AR79" i="1"/>
  <c r="AQ79" i="1"/>
  <c r="AP79" i="1"/>
  <c r="AO79" i="1"/>
  <c r="AN79" i="1"/>
  <c r="AM79" i="1"/>
  <c r="AL79" i="1"/>
  <c r="AK79" i="1"/>
  <c r="AJ79" i="1"/>
  <c r="AW78" i="1"/>
  <c r="AS78" i="1"/>
  <c r="AR78" i="1"/>
  <c r="AQ78" i="1"/>
  <c r="AP78" i="1"/>
  <c r="AO78" i="1"/>
  <c r="AN78" i="1"/>
  <c r="AM78" i="1"/>
  <c r="AL78" i="1"/>
  <c r="AK78" i="1"/>
  <c r="AJ78" i="1"/>
  <c r="AW77" i="1"/>
  <c r="AS77" i="1"/>
  <c r="AR77" i="1"/>
  <c r="AQ77" i="1"/>
  <c r="AP77" i="1"/>
  <c r="AO77" i="1"/>
  <c r="AN77" i="1"/>
  <c r="AM77" i="1"/>
  <c r="AL77" i="1"/>
  <c r="AK77" i="1"/>
  <c r="AJ77" i="1"/>
  <c r="AW76" i="1"/>
  <c r="AS76" i="1"/>
  <c r="AR76" i="1"/>
  <c r="AQ76" i="1"/>
  <c r="AP76" i="1"/>
  <c r="AO76" i="1"/>
  <c r="AN76" i="1"/>
  <c r="AM76" i="1"/>
  <c r="AL76" i="1"/>
  <c r="AK76" i="1"/>
  <c r="AJ76" i="1"/>
  <c r="AW75" i="1"/>
  <c r="AS75" i="1"/>
  <c r="AR75" i="1"/>
  <c r="AQ75" i="1"/>
  <c r="AP75" i="1"/>
  <c r="AO75" i="1"/>
  <c r="AN75" i="1"/>
  <c r="AM75" i="1"/>
  <c r="AL75" i="1"/>
  <c r="AK75" i="1"/>
  <c r="AJ75" i="1"/>
  <c r="AW74" i="1"/>
  <c r="AS74" i="1"/>
  <c r="AR74" i="1"/>
  <c r="AQ74" i="1"/>
  <c r="AP74" i="1"/>
  <c r="AO74" i="1"/>
  <c r="AN74" i="1"/>
  <c r="AM74" i="1"/>
  <c r="AL74" i="1"/>
  <c r="AK74" i="1"/>
  <c r="AJ74" i="1"/>
  <c r="AW73" i="1"/>
  <c r="AS73" i="1"/>
  <c r="AR73" i="1"/>
  <c r="AQ73" i="1"/>
  <c r="AP73" i="1"/>
  <c r="AO73" i="1"/>
  <c r="AN73" i="1"/>
  <c r="AM73" i="1"/>
  <c r="AL73" i="1"/>
  <c r="AK73" i="1"/>
  <c r="AJ73" i="1"/>
  <c r="AW72" i="1"/>
  <c r="AS72" i="1"/>
  <c r="AR72" i="1"/>
  <c r="AQ72" i="1"/>
  <c r="AP72" i="1"/>
  <c r="AO72" i="1"/>
  <c r="AN72" i="1"/>
  <c r="AM72" i="1"/>
  <c r="AL72" i="1"/>
  <c r="AK72" i="1"/>
  <c r="AJ72" i="1"/>
  <c r="AW71" i="1"/>
  <c r="AS71" i="1"/>
  <c r="AR71" i="1"/>
  <c r="AQ71" i="1"/>
  <c r="AP71" i="1"/>
  <c r="AO71" i="1"/>
  <c r="AN71" i="1"/>
  <c r="AM71" i="1"/>
  <c r="AL71" i="1"/>
  <c r="AK71" i="1"/>
  <c r="AJ71" i="1"/>
  <c r="AW70" i="1"/>
  <c r="AS70" i="1"/>
  <c r="AR70" i="1"/>
  <c r="AQ70" i="1"/>
  <c r="AP70" i="1"/>
  <c r="AO70" i="1"/>
  <c r="AN70" i="1"/>
  <c r="AM70" i="1"/>
  <c r="AL70" i="1"/>
  <c r="AK70" i="1"/>
  <c r="AJ70" i="1"/>
  <c r="AW69" i="1"/>
  <c r="AS69" i="1"/>
  <c r="AR69" i="1"/>
  <c r="AQ69" i="1"/>
  <c r="AP69" i="1"/>
  <c r="AO69" i="1"/>
  <c r="AN69" i="1"/>
  <c r="AM69" i="1"/>
  <c r="AL69" i="1"/>
  <c r="AK69" i="1"/>
  <c r="AJ69" i="1"/>
  <c r="AW68" i="1"/>
  <c r="AS68" i="1"/>
  <c r="AR68" i="1"/>
  <c r="AQ68" i="1"/>
  <c r="AP68" i="1"/>
  <c r="AO68" i="1"/>
  <c r="AN68" i="1"/>
  <c r="AM68" i="1"/>
  <c r="AL68" i="1"/>
  <c r="AK68" i="1"/>
  <c r="AJ68" i="1"/>
  <c r="AW67" i="1"/>
  <c r="AS67" i="1"/>
  <c r="AR67" i="1"/>
  <c r="AQ67" i="1"/>
  <c r="AP67" i="1"/>
  <c r="AO67" i="1"/>
  <c r="AN67" i="1"/>
  <c r="AM67" i="1"/>
  <c r="AL67" i="1"/>
  <c r="AK67" i="1"/>
  <c r="AJ67" i="1"/>
  <c r="AW66" i="1"/>
  <c r="AS66" i="1"/>
  <c r="AR66" i="1"/>
  <c r="AQ66" i="1"/>
  <c r="AP66" i="1"/>
  <c r="AO66" i="1"/>
  <c r="AN66" i="1"/>
  <c r="AM66" i="1"/>
  <c r="AL66" i="1"/>
  <c r="AK66" i="1"/>
  <c r="AJ66" i="1"/>
  <c r="AW65" i="1"/>
  <c r="AS65" i="1"/>
  <c r="AR65" i="1"/>
  <c r="AQ65" i="1"/>
  <c r="AP65" i="1"/>
  <c r="AO65" i="1"/>
  <c r="AN65" i="1"/>
  <c r="AM65" i="1"/>
  <c r="AL65" i="1"/>
  <c r="AK65" i="1"/>
  <c r="AJ65" i="1"/>
  <c r="AW64" i="1"/>
  <c r="AS64" i="1"/>
  <c r="AR64" i="1"/>
  <c r="AQ64" i="1"/>
  <c r="AP64" i="1"/>
  <c r="AO64" i="1"/>
  <c r="AN64" i="1"/>
  <c r="AM64" i="1"/>
  <c r="AL64" i="1"/>
  <c r="AK64" i="1"/>
  <c r="AJ64" i="1"/>
  <c r="AW63" i="1"/>
  <c r="AS63" i="1"/>
  <c r="AR63" i="1"/>
  <c r="AQ63" i="1"/>
  <c r="AP63" i="1"/>
  <c r="AO63" i="1"/>
  <c r="AN63" i="1"/>
  <c r="AM63" i="1"/>
  <c r="AL63" i="1"/>
  <c r="AK63" i="1"/>
  <c r="AJ63" i="1"/>
  <c r="AW62" i="1"/>
  <c r="AS62" i="1"/>
  <c r="AR62" i="1"/>
  <c r="AQ62" i="1"/>
  <c r="AP62" i="1"/>
  <c r="AO62" i="1"/>
  <c r="AN62" i="1"/>
  <c r="AM62" i="1"/>
  <c r="AL62" i="1"/>
  <c r="AK62" i="1"/>
  <c r="AJ62" i="1"/>
  <c r="AW61" i="1"/>
  <c r="AS61" i="1"/>
  <c r="AR61" i="1"/>
  <c r="AQ61" i="1"/>
  <c r="AP61" i="1"/>
  <c r="AO61" i="1"/>
  <c r="AN61" i="1"/>
  <c r="AM61" i="1"/>
  <c r="AL61" i="1"/>
  <c r="AK61" i="1"/>
  <c r="AJ61" i="1"/>
  <c r="AW60" i="1"/>
  <c r="AS60" i="1"/>
  <c r="AR60" i="1"/>
  <c r="AQ60" i="1"/>
  <c r="AP60" i="1"/>
  <c r="AO60" i="1"/>
  <c r="AN60" i="1"/>
  <c r="AM60" i="1"/>
  <c r="AL60" i="1"/>
  <c r="AK60" i="1"/>
  <c r="AJ60" i="1"/>
  <c r="AW59" i="1"/>
  <c r="AS59" i="1"/>
  <c r="AR59" i="1"/>
  <c r="AQ59" i="1"/>
  <c r="AP59" i="1"/>
  <c r="AO59" i="1"/>
  <c r="AN59" i="1"/>
  <c r="AM59" i="1"/>
  <c r="AL59" i="1"/>
  <c r="AK59" i="1"/>
  <c r="AJ59" i="1"/>
  <c r="AW58" i="1"/>
  <c r="AS58" i="1"/>
  <c r="AR58" i="1"/>
  <c r="AQ58" i="1"/>
  <c r="AP58" i="1"/>
  <c r="AO58" i="1"/>
  <c r="AN58" i="1"/>
  <c r="AM58" i="1"/>
  <c r="AL58" i="1"/>
  <c r="AK58" i="1"/>
  <c r="AJ58" i="1"/>
  <c r="AW57" i="1"/>
  <c r="AS57" i="1"/>
  <c r="AR57" i="1"/>
  <c r="AQ57" i="1"/>
  <c r="AP57" i="1"/>
  <c r="AO57" i="1"/>
  <c r="AN57" i="1"/>
  <c r="AM57" i="1"/>
  <c r="AL57" i="1"/>
  <c r="AK57" i="1"/>
  <c r="AJ57" i="1"/>
  <c r="AW56" i="1"/>
  <c r="AS56" i="1"/>
  <c r="AR56" i="1"/>
  <c r="AQ56" i="1"/>
  <c r="AP56" i="1"/>
  <c r="AO56" i="1"/>
  <c r="AN56" i="1"/>
  <c r="AM56" i="1"/>
  <c r="AL56" i="1"/>
  <c r="AK56" i="1"/>
  <c r="AJ56" i="1"/>
  <c r="AW55" i="1"/>
  <c r="AS55" i="1"/>
  <c r="AR55" i="1"/>
  <c r="AQ55" i="1"/>
  <c r="AP55" i="1"/>
  <c r="AO55" i="1"/>
  <c r="AN55" i="1"/>
  <c r="AM55" i="1"/>
  <c r="AL55" i="1"/>
  <c r="AK55" i="1"/>
  <c r="AJ55" i="1"/>
  <c r="AW54" i="1"/>
  <c r="AS54" i="1"/>
  <c r="AR54" i="1"/>
  <c r="AQ54" i="1"/>
  <c r="AP54" i="1"/>
  <c r="AO54" i="1"/>
  <c r="AN54" i="1"/>
  <c r="AM54" i="1"/>
  <c r="AL54" i="1"/>
  <c r="AK54" i="1"/>
  <c r="AJ54" i="1"/>
  <c r="AW53" i="1"/>
  <c r="AS53" i="1"/>
  <c r="AR53" i="1"/>
  <c r="AQ53" i="1"/>
  <c r="AP53" i="1"/>
  <c r="AO53" i="1"/>
  <c r="AN53" i="1"/>
  <c r="AM53" i="1"/>
  <c r="AL53" i="1"/>
  <c r="AK53" i="1"/>
  <c r="AJ53" i="1"/>
  <c r="AW52" i="1"/>
  <c r="AS52" i="1"/>
  <c r="AR52" i="1"/>
  <c r="AQ52" i="1"/>
  <c r="AP52" i="1"/>
  <c r="AO52" i="1"/>
  <c r="AN52" i="1"/>
  <c r="AM52" i="1"/>
  <c r="AL52" i="1"/>
  <c r="AK52" i="1"/>
  <c r="AJ52" i="1"/>
  <c r="AW51" i="1"/>
  <c r="AS51" i="1"/>
  <c r="AR51" i="1"/>
  <c r="AQ51" i="1"/>
  <c r="AP51" i="1"/>
  <c r="AO51" i="1"/>
  <c r="AN51" i="1"/>
  <c r="AM51" i="1"/>
  <c r="AL51" i="1"/>
  <c r="AK51" i="1"/>
  <c r="AJ51" i="1"/>
  <c r="AW50" i="1"/>
  <c r="AS50" i="1"/>
  <c r="AR50" i="1"/>
  <c r="AQ50" i="1"/>
  <c r="AP50" i="1"/>
  <c r="AO50" i="1"/>
  <c r="AN50" i="1"/>
  <c r="AM50" i="1"/>
  <c r="AL50" i="1"/>
  <c r="AK50" i="1"/>
  <c r="AJ50" i="1"/>
  <c r="AW49" i="1"/>
  <c r="AS49" i="1"/>
  <c r="AR49" i="1"/>
  <c r="AQ49" i="1"/>
  <c r="AP49" i="1"/>
  <c r="AO49" i="1"/>
  <c r="AN49" i="1"/>
  <c r="AM49" i="1"/>
  <c r="AL49" i="1"/>
  <c r="AK49" i="1"/>
  <c r="AJ49" i="1"/>
  <c r="AW48" i="1"/>
  <c r="AS48" i="1"/>
  <c r="AR48" i="1"/>
  <c r="AQ48" i="1"/>
  <c r="AP48" i="1"/>
  <c r="AO48" i="1"/>
  <c r="AN48" i="1"/>
  <c r="AM48" i="1"/>
  <c r="AL48" i="1"/>
  <c r="AK48" i="1"/>
  <c r="AJ48" i="1"/>
  <c r="AW47" i="1"/>
  <c r="AS47" i="1"/>
  <c r="AR47" i="1"/>
  <c r="AQ47" i="1"/>
  <c r="AP47" i="1"/>
  <c r="AO47" i="1"/>
  <c r="AN47" i="1"/>
  <c r="AM47" i="1"/>
  <c r="AL47" i="1"/>
  <c r="AK47" i="1"/>
  <c r="AJ47" i="1"/>
  <c r="AW46" i="1"/>
  <c r="AS46" i="1"/>
  <c r="AR46" i="1"/>
  <c r="AQ46" i="1"/>
  <c r="AP46" i="1"/>
  <c r="AO46" i="1"/>
  <c r="AN46" i="1"/>
  <c r="AM46" i="1"/>
  <c r="AL46" i="1"/>
  <c r="AK46" i="1"/>
  <c r="AJ46" i="1"/>
  <c r="AW45" i="1"/>
  <c r="AS45" i="1"/>
  <c r="AR45" i="1"/>
  <c r="AQ45" i="1"/>
  <c r="AP45" i="1"/>
  <c r="AO45" i="1"/>
  <c r="AN45" i="1"/>
  <c r="AM45" i="1"/>
  <c r="AL45" i="1"/>
  <c r="AK45" i="1"/>
  <c r="AJ45" i="1"/>
  <c r="AW44" i="1"/>
  <c r="AS44" i="1"/>
  <c r="AR44" i="1"/>
  <c r="AQ44" i="1"/>
  <c r="AP44" i="1"/>
  <c r="AO44" i="1"/>
  <c r="AN44" i="1"/>
  <c r="AM44" i="1"/>
  <c r="AL44" i="1"/>
  <c r="AK44" i="1"/>
  <c r="AJ44" i="1"/>
  <c r="AW43" i="1"/>
  <c r="AS43" i="1"/>
  <c r="AR43" i="1"/>
  <c r="AQ43" i="1"/>
  <c r="AP43" i="1"/>
  <c r="AO43" i="1"/>
  <c r="AN43" i="1"/>
  <c r="AM43" i="1"/>
  <c r="AL43" i="1"/>
  <c r="AK43" i="1"/>
  <c r="AJ43" i="1"/>
  <c r="AW42" i="1"/>
  <c r="AS42" i="1"/>
  <c r="AR42" i="1"/>
  <c r="AQ42" i="1"/>
  <c r="AP42" i="1"/>
  <c r="AO42" i="1"/>
  <c r="AN42" i="1"/>
  <c r="AM42" i="1"/>
  <c r="AL42" i="1"/>
  <c r="AK42" i="1"/>
  <c r="AJ42" i="1"/>
  <c r="AW41" i="1"/>
  <c r="AS41" i="1"/>
  <c r="AR41" i="1"/>
  <c r="AQ41" i="1"/>
  <c r="AP41" i="1"/>
  <c r="AO41" i="1"/>
  <c r="AN41" i="1"/>
  <c r="AM41" i="1"/>
  <c r="AL41" i="1"/>
  <c r="AK41" i="1"/>
  <c r="AJ41" i="1"/>
  <c r="AW40" i="1"/>
  <c r="AS40" i="1"/>
  <c r="AR40" i="1"/>
  <c r="AQ40" i="1"/>
  <c r="AP40" i="1"/>
  <c r="AO40" i="1"/>
  <c r="AN40" i="1"/>
  <c r="AM40" i="1"/>
  <c r="AL40" i="1"/>
  <c r="AK40" i="1"/>
  <c r="AJ40" i="1"/>
  <c r="AW39" i="1"/>
  <c r="AS39" i="1"/>
  <c r="AR39" i="1"/>
  <c r="AQ39" i="1"/>
  <c r="AP39" i="1"/>
  <c r="AO39" i="1"/>
  <c r="AN39" i="1"/>
  <c r="AM39" i="1"/>
  <c r="AL39" i="1"/>
  <c r="AK39" i="1"/>
  <c r="AJ39" i="1"/>
  <c r="AW38" i="1"/>
  <c r="AS38" i="1"/>
  <c r="AR38" i="1"/>
  <c r="AQ38" i="1"/>
  <c r="AP38" i="1"/>
  <c r="AO38" i="1"/>
  <c r="AN38" i="1"/>
  <c r="AM38" i="1"/>
  <c r="AL38" i="1"/>
  <c r="AK38" i="1"/>
  <c r="AJ38" i="1"/>
  <c r="AW37" i="1"/>
  <c r="AS37" i="1"/>
  <c r="AR37" i="1"/>
  <c r="AQ37" i="1"/>
  <c r="AP37" i="1"/>
  <c r="AO37" i="1"/>
  <c r="AN37" i="1"/>
  <c r="AM37" i="1"/>
  <c r="AL37" i="1"/>
  <c r="AK37" i="1"/>
  <c r="AJ37" i="1"/>
  <c r="AW36" i="1"/>
  <c r="AS36" i="1"/>
  <c r="AR36" i="1"/>
  <c r="AQ36" i="1"/>
  <c r="AP36" i="1"/>
  <c r="AO36" i="1"/>
  <c r="AN36" i="1"/>
  <c r="AM36" i="1"/>
  <c r="AL36" i="1"/>
  <c r="AK36" i="1"/>
  <c r="AJ36" i="1"/>
  <c r="AW35" i="1"/>
  <c r="AS35" i="1"/>
  <c r="AR35" i="1"/>
  <c r="AQ35" i="1"/>
  <c r="AP35" i="1"/>
  <c r="AO35" i="1"/>
  <c r="AN35" i="1"/>
  <c r="AM35" i="1"/>
  <c r="AL35" i="1"/>
  <c r="AK35" i="1"/>
  <c r="AJ35" i="1"/>
  <c r="AW34" i="1"/>
  <c r="AS34" i="1"/>
  <c r="AR34" i="1"/>
  <c r="AQ34" i="1"/>
  <c r="AP34" i="1"/>
  <c r="AO34" i="1"/>
  <c r="AN34" i="1"/>
  <c r="AM34" i="1"/>
  <c r="AL34" i="1"/>
  <c r="AK34" i="1"/>
  <c r="AJ34" i="1"/>
  <c r="AW33" i="1"/>
  <c r="AS33" i="1"/>
  <c r="AR33" i="1"/>
  <c r="AQ33" i="1"/>
  <c r="AP33" i="1"/>
  <c r="AO33" i="1"/>
  <c r="AN33" i="1"/>
  <c r="AM33" i="1"/>
  <c r="AL33" i="1"/>
  <c r="AK33" i="1"/>
  <c r="AJ33" i="1"/>
  <c r="AW32" i="1"/>
  <c r="AS32" i="1"/>
  <c r="AR32" i="1"/>
  <c r="AQ32" i="1"/>
  <c r="AP32" i="1"/>
  <c r="AO32" i="1"/>
  <c r="AN32" i="1"/>
  <c r="AM32" i="1"/>
  <c r="AL32" i="1"/>
  <c r="AK32" i="1"/>
  <c r="AJ32" i="1"/>
  <c r="AW31" i="1"/>
  <c r="AS31" i="1"/>
  <c r="AR31" i="1"/>
  <c r="AQ31" i="1"/>
  <c r="AP31" i="1"/>
  <c r="AO31" i="1"/>
  <c r="AN31" i="1"/>
  <c r="AM31" i="1"/>
  <c r="AL31" i="1"/>
  <c r="AK31" i="1"/>
  <c r="AJ31" i="1"/>
  <c r="AW30" i="1"/>
  <c r="AS30" i="1"/>
  <c r="AR30" i="1"/>
  <c r="AQ30" i="1"/>
  <c r="AP30" i="1"/>
  <c r="AO30" i="1"/>
  <c r="AN30" i="1"/>
  <c r="AM30" i="1"/>
  <c r="AL30" i="1"/>
  <c r="AK30" i="1"/>
  <c r="AJ30" i="1"/>
  <c r="AW29" i="1"/>
  <c r="AS29" i="1"/>
  <c r="AR29" i="1"/>
  <c r="AQ29" i="1"/>
  <c r="AP29" i="1"/>
  <c r="AO29" i="1"/>
  <c r="AN29" i="1"/>
  <c r="AM29" i="1"/>
  <c r="AL29" i="1"/>
  <c r="AK29" i="1"/>
  <c r="AJ29" i="1"/>
  <c r="AW28" i="1"/>
  <c r="AS28" i="1"/>
  <c r="AR28" i="1"/>
  <c r="AQ28" i="1"/>
  <c r="AP28" i="1"/>
  <c r="AO28" i="1"/>
  <c r="AN28" i="1"/>
  <c r="AM28" i="1"/>
  <c r="AL28" i="1"/>
  <c r="AK28" i="1"/>
  <c r="AJ28" i="1"/>
  <c r="AW27" i="1"/>
  <c r="AS27" i="1"/>
  <c r="AR27" i="1"/>
  <c r="AQ27" i="1"/>
  <c r="AP27" i="1"/>
  <c r="AO27" i="1"/>
  <c r="AN27" i="1"/>
  <c r="AM27" i="1"/>
  <c r="AL27" i="1"/>
  <c r="AK27" i="1"/>
  <c r="AJ27" i="1"/>
  <c r="AW26" i="1"/>
  <c r="AS26" i="1"/>
  <c r="AR26" i="1"/>
  <c r="AQ26" i="1"/>
  <c r="AP26" i="1"/>
  <c r="AO26" i="1"/>
  <c r="AN26" i="1"/>
  <c r="AM26" i="1"/>
  <c r="AL26" i="1"/>
  <c r="AK26" i="1"/>
  <c r="AJ26" i="1"/>
  <c r="AW25" i="1"/>
  <c r="AS25" i="1"/>
  <c r="AR25" i="1"/>
  <c r="AQ25" i="1"/>
  <c r="AP25" i="1"/>
  <c r="AO25" i="1"/>
  <c r="AN25" i="1"/>
  <c r="AM25" i="1"/>
  <c r="AL25" i="1"/>
  <c r="AK25" i="1"/>
  <c r="AJ25" i="1"/>
  <c r="AW24" i="1"/>
  <c r="AS24" i="1"/>
  <c r="AR24" i="1"/>
  <c r="AQ24" i="1"/>
  <c r="AP24" i="1"/>
  <c r="AO24" i="1"/>
  <c r="AN24" i="1"/>
  <c r="AM24" i="1"/>
  <c r="AL24" i="1"/>
  <c r="AK24" i="1"/>
  <c r="AJ24" i="1"/>
  <c r="AW23" i="1"/>
  <c r="AS23" i="1"/>
  <c r="AR23" i="1"/>
  <c r="AQ23" i="1"/>
  <c r="AP23" i="1"/>
  <c r="AO23" i="1"/>
  <c r="AN23" i="1"/>
  <c r="AM23" i="1"/>
  <c r="AL23" i="1"/>
  <c r="AK23" i="1"/>
  <c r="AJ23" i="1"/>
  <c r="AW22" i="1"/>
  <c r="AS22" i="1"/>
  <c r="AR22" i="1"/>
  <c r="AQ22" i="1"/>
  <c r="AP22" i="1"/>
  <c r="AO22" i="1"/>
  <c r="AN22" i="1"/>
  <c r="AM22" i="1"/>
  <c r="AL22" i="1"/>
  <c r="AK22" i="1"/>
  <c r="AJ22" i="1"/>
  <c r="AW21" i="1"/>
  <c r="AS21" i="1"/>
  <c r="AR21" i="1"/>
  <c r="AQ21" i="1"/>
  <c r="AP21" i="1"/>
  <c r="AO21" i="1"/>
  <c r="AN21" i="1"/>
  <c r="AM21" i="1"/>
  <c r="AL21" i="1"/>
  <c r="AK21" i="1"/>
  <c r="AJ21" i="1"/>
  <c r="AW20" i="1"/>
  <c r="AS20" i="1"/>
  <c r="AR20" i="1"/>
  <c r="AQ20" i="1"/>
  <c r="AP20" i="1"/>
  <c r="AO20" i="1"/>
  <c r="AN20" i="1"/>
  <c r="AM20" i="1"/>
  <c r="AL20" i="1"/>
  <c r="AK20" i="1"/>
  <c r="AJ20" i="1"/>
  <c r="AW19" i="1"/>
  <c r="AS19" i="1"/>
  <c r="AR19" i="1"/>
  <c r="AQ19" i="1"/>
  <c r="AP19" i="1"/>
  <c r="AO19" i="1"/>
  <c r="AN19" i="1"/>
  <c r="AM19" i="1"/>
  <c r="AL19" i="1"/>
  <c r="AK19" i="1"/>
  <c r="AJ19" i="1"/>
  <c r="AW18" i="1"/>
  <c r="AS18" i="1"/>
  <c r="AR18" i="1"/>
  <c r="AQ18" i="1"/>
  <c r="AP18" i="1"/>
  <c r="AO18" i="1"/>
  <c r="AN18" i="1"/>
  <c r="AM18" i="1"/>
  <c r="AL18" i="1"/>
  <c r="AK18" i="1"/>
  <c r="AJ18" i="1"/>
  <c r="AW17" i="1"/>
  <c r="AS17" i="1"/>
  <c r="AR17" i="1"/>
  <c r="AQ17" i="1"/>
  <c r="AP17" i="1"/>
  <c r="AO17" i="1"/>
  <c r="AN17" i="1"/>
  <c r="AM17" i="1"/>
  <c r="AL17" i="1"/>
  <c r="AK17" i="1"/>
  <c r="AJ17" i="1"/>
  <c r="AW16" i="1"/>
  <c r="AS16" i="1"/>
  <c r="AR16" i="1"/>
  <c r="AQ16" i="1"/>
  <c r="AP16" i="1"/>
  <c r="AO16" i="1"/>
  <c r="AN16" i="1"/>
  <c r="AM16" i="1"/>
  <c r="AL16" i="1"/>
  <c r="AK16" i="1"/>
  <c r="AJ16" i="1"/>
  <c r="AW15" i="1"/>
  <c r="AS15" i="1"/>
  <c r="AR15" i="1"/>
  <c r="AQ15" i="1"/>
  <c r="AP15" i="1"/>
  <c r="AO15" i="1"/>
  <c r="AN15" i="1"/>
  <c r="AM15" i="1"/>
  <c r="AL15" i="1"/>
  <c r="AK15" i="1"/>
  <c r="AJ15" i="1"/>
  <c r="AW14" i="1"/>
  <c r="AS14" i="1"/>
  <c r="AR14" i="1"/>
  <c r="AQ14" i="1"/>
  <c r="AP14" i="1"/>
  <c r="AO14" i="1"/>
  <c r="AN14" i="1"/>
  <c r="AM14" i="1"/>
  <c r="AL14" i="1"/>
  <c r="AK14" i="1"/>
  <c r="AJ14" i="1"/>
  <c r="AW13" i="1"/>
  <c r="AS13" i="1"/>
  <c r="AR13" i="1"/>
  <c r="AQ13" i="1"/>
  <c r="AP13" i="1"/>
  <c r="AO13" i="1"/>
  <c r="AN13" i="1"/>
  <c r="AM13" i="1"/>
  <c r="AL13" i="1"/>
  <c r="AK13" i="1"/>
  <c r="AJ13" i="1"/>
  <c r="AW12" i="1"/>
  <c r="AS12" i="1"/>
  <c r="AR12" i="1"/>
  <c r="AQ12" i="1"/>
  <c r="AP12" i="1"/>
  <c r="AO12" i="1"/>
  <c r="AN12" i="1"/>
  <c r="AM12" i="1"/>
  <c r="AL12" i="1"/>
  <c r="AK12" i="1"/>
  <c r="AJ12" i="1"/>
  <c r="AW11" i="1"/>
  <c r="AS11" i="1"/>
  <c r="AR11" i="1"/>
  <c r="AQ11" i="1"/>
  <c r="AP11" i="1"/>
  <c r="AO11" i="1"/>
  <c r="AN11" i="1"/>
  <c r="AM11" i="1"/>
  <c r="AL11" i="1"/>
  <c r="AK11" i="1"/>
  <c r="AJ11" i="1"/>
  <c r="AW10" i="1"/>
  <c r="AS10" i="1"/>
  <c r="AR10" i="1"/>
  <c r="AQ10" i="1"/>
  <c r="AP10" i="1"/>
  <c r="AO10" i="1"/>
  <c r="AN10" i="1"/>
  <c r="AM10" i="1"/>
  <c r="AL10" i="1"/>
  <c r="AK10" i="1"/>
  <c r="AJ10" i="1"/>
  <c r="AW9" i="1"/>
  <c r="AS9" i="1"/>
  <c r="AR9" i="1"/>
  <c r="AQ9" i="1"/>
  <c r="AP9" i="1"/>
  <c r="AO9" i="1"/>
  <c r="AN9" i="1"/>
  <c r="AM9" i="1"/>
  <c r="AL9" i="1"/>
  <c r="AK9" i="1"/>
  <c r="AJ9" i="1"/>
  <c r="AW8" i="1"/>
  <c r="AS8" i="1"/>
  <c r="AR8" i="1"/>
  <c r="AQ8" i="1"/>
  <c r="AP8" i="1"/>
  <c r="AO8" i="1"/>
  <c r="AN8" i="1"/>
  <c r="AM8" i="1"/>
  <c r="AL8" i="1"/>
  <c r="AK8" i="1"/>
  <c r="AJ8" i="1"/>
  <c r="AW7" i="1"/>
  <c r="AS7" i="1"/>
  <c r="AR7" i="1"/>
  <c r="AQ7" i="1"/>
  <c r="AP7" i="1"/>
  <c r="AO7" i="1"/>
  <c r="AN7" i="1"/>
  <c r="AM7" i="1"/>
  <c r="AL7" i="1"/>
  <c r="AK7" i="1"/>
  <c r="AJ7" i="1"/>
  <c r="AW6" i="1"/>
  <c r="AS6" i="1"/>
  <c r="AR6" i="1"/>
  <c r="AQ6" i="1"/>
  <c r="AP6" i="1"/>
  <c r="AO6" i="1"/>
  <c r="AN6" i="1"/>
  <c r="AM6" i="1"/>
  <c r="AL6" i="1"/>
  <c r="AK6" i="1"/>
  <c r="AJ6" i="1"/>
  <c r="AW5" i="1"/>
  <c r="AS5" i="1"/>
  <c r="AR5" i="1"/>
  <c r="AQ5" i="1"/>
  <c r="AP5" i="1"/>
  <c r="AO5" i="1"/>
  <c r="AN5" i="1"/>
  <c r="AM5" i="1"/>
  <c r="AL5" i="1"/>
  <c r="AK5" i="1"/>
  <c r="AJ5" i="1"/>
  <c r="AW4" i="1"/>
  <c r="AS4" i="1"/>
  <c r="AR4" i="1"/>
  <c r="AQ4" i="1"/>
  <c r="AP4" i="1"/>
  <c r="AO4" i="1"/>
  <c r="AN4" i="1"/>
  <c r="AM4" i="1"/>
  <c r="AL4" i="1"/>
  <c r="AK4" i="1"/>
  <c r="AJ4" i="1"/>
  <c r="AW3" i="1"/>
  <c r="AS3" i="1"/>
  <c r="AR3" i="1"/>
  <c r="AQ3" i="1"/>
  <c r="AP3" i="1"/>
  <c r="AO3" i="1"/>
  <c r="AN3" i="1"/>
  <c r="AM3" i="1"/>
  <c r="AL3" i="1"/>
  <c r="AK3" i="1"/>
  <c r="AJ3" i="1"/>
  <c r="AW2" i="1"/>
  <c r="AS2" i="1"/>
  <c r="AR2" i="1"/>
  <c r="AQ2" i="1"/>
  <c r="AP2" i="1"/>
  <c r="AO2" i="1"/>
  <c r="AN2" i="1"/>
  <c r="AM2" i="1"/>
  <c r="AL2" i="1"/>
  <c r="AK2" i="1"/>
  <c r="AJ2" i="1"/>
</calcChain>
</file>

<file path=xl/sharedStrings.xml><?xml version="1.0" encoding="utf-8"?>
<sst xmlns="http://schemas.openxmlformats.org/spreadsheetml/2006/main" count="897" uniqueCount="615">
  <si>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</si>
  <si>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</si>
  <si>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</si>
  <si>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</si>
  <si>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</si>
  <si>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</si>
  <si>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</si>
  <si>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</si>
  <si>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</si>
  <si>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</si>
  <si>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As</t>
  </si>
  <si>
    <t>Ba</t>
  </si>
  <si>
    <t>Co</t>
  </si>
  <si>
    <t>Cr</t>
  </si>
  <si>
    <t>Cu</t>
  </si>
  <si>
    <t>Mo</t>
  </si>
  <si>
    <t>Ni</t>
  </si>
  <si>
    <t>Nb</t>
  </si>
  <si>
    <t>Pb</t>
  </si>
  <si>
    <t>Rb</t>
  </si>
  <si>
    <t>Sr</t>
  </si>
  <si>
    <t>Y</t>
  </si>
  <si>
    <t>V</t>
  </si>
  <si>
    <t>U</t>
  </si>
  <si>
    <t>Zn</t>
  </si>
  <si>
    <t>Zr</t>
  </si>
  <si>
    <t>Sum Of Conc.</t>
  </si>
  <si>
    <t>Si (wt%)</t>
  </si>
  <si>
    <t>Ti (wt%)</t>
  </si>
  <si>
    <t>Al (wt%)</t>
  </si>
  <si>
    <t>Fe (wt%)</t>
  </si>
  <si>
    <t>Mn (wt%)</t>
  </si>
  <si>
    <t>Mg (wt%)</t>
  </si>
  <si>
    <t>Ca (wt%)</t>
  </si>
  <si>
    <t>Na (wt%)</t>
  </si>
  <si>
    <t>K (wt%)</t>
  </si>
  <si>
    <t>P (wt%)</t>
  </si>
  <si>
    <t>TOC %</t>
  </si>
  <si>
    <t>TC %</t>
  </si>
  <si>
    <t>TIC %</t>
  </si>
  <si>
    <t>Label identifier</t>
  </si>
  <si>
    <t>341-U1418A-5H-1-W 144/146-MAER</t>
  </si>
  <si>
    <t>341-U1418A-6H-1-W 146/148-MAER</t>
  </si>
  <si>
    <t>341-U1418A-7H-1-W 146/148-MAER</t>
  </si>
  <si>
    <t>341-U1418A-7H-5-W 146/148-MAER</t>
  </si>
  <si>
    <t>341-U1418A-8H-1-W 146/148-MAER</t>
  </si>
  <si>
    <t>341-U1418A-8H-5-W 146/148-MAER</t>
  </si>
  <si>
    <t>341-U1418A-10H-2-W 10/12-MAER</t>
  </si>
  <si>
    <t>341-U1418A-10H-5-W 130/132-MAER</t>
  </si>
  <si>
    <t>341-U1418A-11H-2-W 6/8-MAER</t>
  </si>
  <si>
    <t>341-U1418A-11H-6-W 140/142-MAER</t>
  </si>
  <si>
    <t>341-U1418A-12H-2-W 15/17-MAER</t>
  </si>
  <si>
    <t>341-U1418A-12H-5-W 130/132-MAER</t>
  </si>
  <si>
    <t>341-U1418A-13H-2-W 132/134-MAER</t>
  </si>
  <si>
    <t>341-U1418A-13H-4-W 138/140-MAER</t>
  </si>
  <si>
    <t>341-U1418A-13H-6-W 132/134-MAER</t>
  </si>
  <si>
    <t>341-U1418A-14H-CC-W 18/20-MAER</t>
  </si>
  <si>
    <t>341-U1418A-15H-1-W 146/148-MAER</t>
  </si>
  <si>
    <t>341-U1418A-15H-4-W 8/10-MAER</t>
  </si>
  <si>
    <t>341-U1418A-16H-CC-W 14/16-MAER</t>
  </si>
  <si>
    <t>341-U1418A-17H-2-W 146/148-MAER</t>
  </si>
  <si>
    <t>341-U1418A-17H-CC-W 20/22-MAER</t>
  </si>
  <si>
    <t>341-U1418A-18H-CC-W 14/16-MAER</t>
  </si>
  <si>
    <t>341-U1418A-19H-1-W 146/148-MAER</t>
  </si>
  <si>
    <t>341-U1418A-19H-4-W 60/62-MAER</t>
  </si>
  <si>
    <t>341-U1418A-20H-1-W 145/147-MAER</t>
  </si>
  <si>
    <t>341-U1418A-21H-2-W 15/17-MAER</t>
  </si>
  <si>
    <t>341-U1418A-21H-4-MAER</t>
  </si>
  <si>
    <t>341-U1418A-22H-2-W 25/27-MAER</t>
  </si>
  <si>
    <t>341-U1418A-22H-4-MAER</t>
  </si>
  <si>
    <t>341-U1418A-23H-2-W 145/147-MAER</t>
  </si>
  <si>
    <t>341-U1418A-23H-4-W 37/39-MAER</t>
  </si>
  <si>
    <t>341-U1418A-24H-2-W 145/147-MAER</t>
  </si>
  <si>
    <t>341-U1418A-24H-4-W 24/26-MAER</t>
  </si>
  <si>
    <t>341-U1418A-25H-2-W 145/147-MAER</t>
  </si>
  <si>
    <t>341-U1418A-25H-4-W 71/73-MAER</t>
  </si>
  <si>
    <t>341-U1418A-26H-2-W 145/147-MAER</t>
  </si>
  <si>
    <t>341-U1418A-26H-4-W 58/60-MAER</t>
  </si>
  <si>
    <t>341-U1418A-27H-2-W 10/12-MAER</t>
  </si>
  <si>
    <t>341-U1418A-27H-CC-W 13/15-MAER</t>
  </si>
  <si>
    <t>341-U1418A-28H-2-W 6/8-MAER</t>
  </si>
  <si>
    <t>341-U1418D-22H-1-W 140/142-MAER</t>
  </si>
  <si>
    <t>341-U1418A-29H-2-W 140/142-MAER</t>
  </si>
  <si>
    <t>341-U1418D-22H-5-W 93/95-MAER</t>
  </si>
  <si>
    <t>341-U1418A-30H-2-W 138/140-MAER</t>
  </si>
  <si>
    <t>341-U1418D-23H-1-MAER</t>
  </si>
  <si>
    <t>341-U1418A-30H-4-W 48/50-MAER</t>
  </si>
  <si>
    <t>341-U1418A-31H-1-W 130/132-MAER</t>
  </si>
  <si>
    <t>341-U1418D-23H-5-W 135/137-MAER</t>
  </si>
  <si>
    <t>341-U1418A-31H-3-W 112/114-MAER</t>
  </si>
  <si>
    <t>341-U1418D-24H-1-W 140/142-MAER</t>
  </si>
  <si>
    <t>341-U1418A-32H-CC-W 34/36-MAER</t>
  </si>
  <si>
    <t>341-U1418A-33H-1-W 143/145-MAER</t>
  </si>
  <si>
    <t>341-U1418D-24H-5-W 127/129-MAER</t>
  </si>
  <si>
    <t>341-U1418A-33H-CC-MAER</t>
  </si>
  <si>
    <t>341-U1418D-25H-2-W 3/5-MAER</t>
  </si>
  <si>
    <t>341-U1418D-25H-5-MAER</t>
  </si>
  <si>
    <t>341-U1418D-26H-2-W 142/144-MAER</t>
  </si>
  <si>
    <t>341-U1418D-26H-5-W 8/10-MAER</t>
  </si>
  <si>
    <t>341-U1418D-27H-3-W 132/134-MAER</t>
  </si>
  <si>
    <t>341-U1418D-28H-2-W 142/144-MAER</t>
  </si>
  <si>
    <t>341-U1418D-29H-4-W 54/56-MAER</t>
  </si>
  <si>
    <t>341-U1418D-30H-1-W 144/146-MAER</t>
  </si>
  <si>
    <t>341-U1418D-30H-3-W 120/122-MAER</t>
  </si>
  <si>
    <t>341-U1418D-31H-4-W 8/10-MAER</t>
  </si>
  <si>
    <t>341-U1418D-32H-3-W 8/10-MAER</t>
  </si>
  <si>
    <t>341-U1418D-34X-CC-MAER</t>
  </si>
  <si>
    <t>341-U1418F-4R-2-W 98/100-MAER</t>
  </si>
  <si>
    <t>341-U1418D-35X-4-W 139/141-MAER</t>
  </si>
  <si>
    <t>341-U1418F-4R-5-W 8/10-MAER</t>
  </si>
  <si>
    <t>341-U1418F-5R-2-W 20/22-MAER</t>
  </si>
  <si>
    <t>341-U1418D-36X-CC-W 17/19-MAER</t>
  </si>
  <si>
    <t>341-U1418F-5R-5-W 8/10-MAER</t>
  </si>
  <si>
    <t>341-U1418F-6R-2-W 140/142-MAER</t>
  </si>
  <si>
    <t>341-U1418F-6R-5-W 95/97-MAER</t>
  </si>
  <si>
    <t>341-U1418F-7R-2-W 2/4-MAER</t>
  </si>
  <si>
    <t>341-U1418F-7R-CC-W 2/4-MAER</t>
  </si>
  <si>
    <t>341-U1418F-8R-1-W 14/16-MAER</t>
  </si>
  <si>
    <t>341-U1418F-9R-2-W 136/138-MAER</t>
  </si>
  <si>
    <t>341-U1418F-9R-6-W 87/89-MAER</t>
  </si>
  <si>
    <t>341-U1418F-10R-4-MAER</t>
  </si>
  <si>
    <t>341-U1418F-11R-2-W 10/12-MAER</t>
  </si>
  <si>
    <t>341-U1418F-11R-5-W 126/128-MAER</t>
  </si>
  <si>
    <t>341-U1418F-12R-2-W 0/2-MAER</t>
  </si>
  <si>
    <t>341-U1418F-12R-3-W 140/142-MAER</t>
  </si>
  <si>
    <t>341-U1418F-12R-CC-W 0/2-MAER</t>
  </si>
  <si>
    <t>341-U1418F-13R-2-IW-SCMAER</t>
  </si>
  <si>
    <t>341-U1418F-13R-4-W 96/98-MAER</t>
  </si>
  <si>
    <t>341-U1418F-14R-2-W 140/142-MAER</t>
  </si>
  <si>
    <t>341-U1418F-14R-4-IW-SCMAER</t>
  </si>
  <si>
    <t>341-U1418F-14R-6-W 73/75-MAER</t>
  </si>
  <si>
    <t>341-U1418F-15R-2-W 140/142-MAER</t>
  </si>
  <si>
    <t>341-U1418F-15R-5-W 30/32-MAER</t>
  </si>
  <si>
    <t>341-U1418F-16R-2-W 130/132-MAER</t>
  </si>
  <si>
    <t>341-U1418F-16R-5-W 8/10-MAER</t>
  </si>
  <si>
    <t>341-U1418F-17R-2-W 124/126-MAER</t>
  </si>
  <si>
    <t>341-U1418F-17R-5-W 16/18-MAER</t>
  </si>
  <si>
    <t>341-U1418F-18R-3-W 10/12-MAER</t>
  </si>
  <si>
    <t>341-U1418F-18R-6-W 48/50-MAER</t>
  </si>
  <si>
    <t>341-U1418F-19R-1-W 134/136-MAER</t>
  </si>
  <si>
    <t>341-U1418F-19R-3-MAER</t>
  </si>
  <si>
    <t>341-U1418F-20R-4-W 140/142-MAER</t>
  </si>
  <si>
    <t>341-U1418F-20R-7-W 63/65-MAER</t>
  </si>
  <si>
    <t>341-U1418F-21R-1-W 136/138-MAER</t>
  </si>
  <si>
    <t>341-U1418F-21R-3-W 134/136-MAER</t>
  </si>
  <si>
    <t>341-U1418F-22R-1-W 135/137-MAER</t>
  </si>
  <si>
    <t>341-U1418F-22R-5-W 135/137-MAER</t>
  </si>
  <si>
    <t>341-U1418F-23R-5-W 32/34-MAER</t>
  </si>
  <si>
    <t>341-U1418F-24R-CC-W 8/10-MAER</t>
  </si>
  <si>
    <t>341-U1418F-25R-1-W 144/146-MAER</t>
  </si>
  <si>
    <t>341-U1418F-25R-3-W 144/146-MAER</t>
  </si>
  <si>
    <t>341-U1418F-26R-3-W 140/142-MAER</t>
  </si>
  <si>
    <t>341-U1418F-27R-2-W 14/16-MAER</t>
  </si>
  <si>
    <t>341-U1418F-27R-5-W 22/24-MAER</t>
  </si>
  <si>
    <t>341-U1418F-28R-2-W 139/141-MAER</t>
  </si>
  <si>
    <t>341-U1418F-29R-2-W 134/136-MAER</t>
  </si>
  <si>
    <t>341-U1418F-29R-6-W 38/40-MAER</t>
  </si>
  <si>
    <t>341-U1418F-30R-2-W 15/17-MAER</t>
  </si>
  <si>
    <t>341-U1418F-30R-5-W 19/21-MAER</t>
  </si>
  <si>
    <t>341-U1418F-31R-2-W 13/15-MAER</t>
  </si>
  <si>
    <t>341-U1418F-31R-5-W 116/118-MAER</t>
  </si>
  <si>
    <t>341-U1418F-32R-5-W 138/140-MAER</t>
  </si>
  <si>
    <t>341-U1418F-33R-6-W 136/138-MAER</t>
  </si>
  <si>
    <t>341-U1418F-34R-2-W 125/127-MAER</t>
  </si>
  <si>
    <t>341-U1418F-34R-7-W 10/12-MAER</t>
  </si>
  <si>
    <t>341-U1418F-35R-2-W 136/138-MAER</t>
  </si>
  <si>
    <t>341-U1418F-35R-6-W 125/127-MAER</t>
  </si>
  <si>
    <t>341-U1418F-36R-4-W 133/135-MAER</t>
  </si>
  <si>
    <t>341-U1418F-37R-1-W 120/122-MAER</t>
  </si>
  <si>
    <t>341-U1418F-37R-5-W 124/126-MAER</t>
  </si>
  <si>
    <t>341-U1418F-38R-1-W 132/134-MAER</t>
  </si>
  <si>
    <t>341-U1418F-38R-5-MAER</t>
  </si>
  <si>
    <t>341-U1418F-39R-1-W 124/126-MAER</t>
  </si>
  <si>
    <t>341-U1418F-39R-5-W 50/52-MAER</t>
  </si>
  <si>
    <t>341-U1418F-40R-2-W 142/144-MAER</t>
  </si>
  <si>
    <t>341-U1418F-40R-5-W 141/143-MAER</t>
  </si>
  <si>
    <t>341-U1418F-41R-2-W 102/104-MAER</t>
  </si>
  <si>
    <t>341-U1418F-41R-6-W 54/56-MAER</t>
  </si>
  <si>
    <t>341-U1418F-43R-1-W 72/74-MAER</t>
  </si>
  <si>
    <t>341-U1418F-43R-4-W 40/42-MAER</t>
  </si>
  <si>
    <t>341-U1418F-44R-2-W 9/11-MAER</t>
  </si>
  <si>
    <t>341-U1418F-44R-6-W 48/50-MAER</t>
  </si>
  <si>
    <t>341-U1418F-45R-2-W 96/98-MAER</t>
  </si>
  <si>
    <t>341-U1418F-45R-5-W 84/86-MAER</t>
  </si>
  <si>
    <t>341-U1418F-46R-2-W 113/115-MAER</t>
  </si>
  <si>
    <t>341-U1418F-46R-6-W 8/10-MAER</t>
  </si>
  <si>
    <t>341-U1418F-47R-2-MAER</t>
  </si>
  <si>
    <t>341-U1418F-47R-7-MAER</t>
  </si>
  <si>
    <t>341-U1418F-48R-1-W 120/122-MAER</t>
  </si>
  <si>
    <t>341-U1418F-48R-6-W 35/37-MAER</t>
  </si>
  <si>
    <t>341-U1418F-49R-1-W 122/124-MAER</t>
  </si>
  <si>
    <t>341-U1418F-49R-5-W 125/127-MAER</t>
  </si>
  <si>
    <t>341-U1418F-50R-4-W 126/128-MAER</t>
  </si>
  <si>
    <t>341-U1418F-50R-6-W 116/118-MAER</t>
  </si>
  <si>
    <t>341-U1418F-51R-2-W 124/126-MAER</t>
  </si>
  <si>
    <t>341-U1418F-51R-7-W 6/8-MAER</t>
  </si>
  <si>
    <t>341-U1418F-52R-1-W 133/135-MAER</t>
  </si>
  <si>
    <t>341-U1418F-52R-5-W 132/134-MAER</t>
  </si>
  <si>
    <t>341-U1418F-53R-4-W 128/130-MAER</t>
  </si>
  <si>
    <t>341-U1418F-54R-1-W 34/36-MAER</t>
  </si>
  <si>
    <t>341-U1418F-54R-4-W 136/138-MAER</t>
  </si>
  <si>
    <t>341-U1418F-55R-1-W 111/113-MAER</t>
  </si>
  <si>
    <t>341-U1418F-55R-5-W 45/47-MAER</t>
  </si>
  <si>
    <t>341-U1418F-56R-1-W 82/84-MAER</t>
  </si>
  <si>
    <t>341-U1418F-56R-6-W 34/36-MAER</t>
  </si>
  <si>
    <t>341-U1418F-57R-1-W 147/149-MAER</t>
  </si>
  <si>
    <t>341-U1418F-57R-5-W 124/126-MAER</t>
  </si>
  <si>
    <t>341-U1418F-58R-4-W 130/132-MAER</t>
  </si>
  <si>
    <t>341-U1418F-58R-CC-W 8/10-MAER</t>
  </si>
  <si>
    <t>341-U1418F-59R-1-W 34/36-MAER</t>
  </si>
  <si>
    <t>341-U1418F-59R-4-W 70/72-MAER</t>
  </si>
  <si>
    <t>341-U1418F-60R-1-W 78/80-MAER</t>
  </si>
  <si>
    <t>341-U1418F-60R-4-W 49/51-MAER</t>
  </si>
  <si>
    <t>341-U1418F-61R-1-W 100/102-MAER</t>
  </si>
  <si>
    <t>341-U1418F-62R-4-MAER</t>
  </si>
  <si>
    <t>341-U1418F-63R-2-W 72/74-MAER</t>
  </si>
  <si>
    <t>341-U1418F-64R-1-W 105/107-MAER</t>
  </si>
  <si>
    <t>341-U1418F-66R-1-W 75/77-MAER</t>
  </si>
  <si>
    <t>341-U1418F-68R-1-W 57/59-MAER</t>
  </si>
  <si>
    <t>341-U1418F-69R-1-W 128/130-MAER</t>
  </si>
  <si>
    <t>341-U1418F-70R-1-W 41/43-MAER</t>
  </si>
  <si>
    <t>341-U1418F-71R-1-W 82/84-MAER</t>
  </si>
  <si>
    <t>341-U1418B-1H-1-IW-SCMAER</t>
  </si>
  <si>
    <t>341-U1418A-1H-1-IW-SCMAER</t>
  </si>
  <si>
    <t>341-U1418A-1H-2-IW-SCMAER</t>
  </si>
  <si>
    <t>341-U1418B-1H-3-IW-SCMAER</t>
  </si>
  <si>
    <t>341-U1418B-1H-5-IW-SCMAER</t>
  </si>
  <si>
    <t>341-U1418A-2H-2-IW-SCMAER</t>
  </si>
  <si>
    <t>341-U1418B-2H-1-IW-SCMAER</t>
  </si>
  <si>
    <t>341-U1418A-2H-4-IW-SCMAER</t>
  </si>
  <si>
    <t>341-U1418B-2H-3-IW-SCMAER</t>
  </si>
  <si>
    <t>341-U1418B-2H-5-IW-SCMAER</t>
  </si>
  <si>
    <t>341-U1418A-3H-2-IW-SCMAER</t>
  </si>
  <si>
    <t>341-U1418A-3H-4-IW-SCMAER</t>
  </si>
  <si>
    <t>341-U1418A-3H-6-IW-SCMAER</t>
  </si>
  <si>
    <t>341-U1418A-4H-2-IW-SCMAER</t>
  </si>
  <si>
    <t>341-U1418A-4H-4-IW-SCMAER</t>
  </si>
  <si>
    <t>341-U1418A-4H-6-IW-SCMAER</t>
  </si>
  <si>
    <t>341-U1418A-5H-3-IW-SCMAER</t>
  </si>
  <si>
    <t>341-U1418A-5H-5-IW-SCMAER</t>
  </si>
  <si>
    <t>341-U1418A-6H-3-IW-SCMAER</t>
  </si>
  <si>
    <t>341-U1418A-6H-5-IW-SCMAER</t>
  </si>
  <si>
    <t>341-U1418A-7H-3-IW-SCMAER</t>
  </si>
  <si>
    <t>341-U1418A-8H-3-IW-SCMAER</t>
  </si>
  <si>
    <t>341-U1418A-9H-3-IW-SCMAER</t>
  </si>
  <si>
    <t>341-U1418A-11H-3-IW-SCMAER</t>
  </si>
  <si>
    <t>341-U1418A-12H-3-IW-SCMAER</t>
  </si>
  <si>
    <t>341-U1418A-14H-2-IW-SCMAER</t>
  </si>
  <si>
    <t>341-U1418A-16H-2-IW-SCMAER</t>
  </si>
  <si>
    <t>341-U1418A-18H-2-IW-SCMAER</t>
  </si>
  <si>
    <t>341-U1418A-20H-2-IW-SCMAER</t>
  </si>
  <si>
    <t>341-U1418A-22H-2-IW-SCMAER</t>
  </si>
  <si>
    <t>341-U1418A-24H-1-IW-SCMAER</t>
  </si>
  <si>
    <t>341-U1418A-26H-1-IW-SCMAER</t>
  </si>
  <si>
    <t>341-U1418A-28H-1-IW-SCMAER</t>
  </si>
  <si>
    <t>341-U1418D-22H-3-IW-SCMAER</t>
  </si>
  <si>
    <t>341-U1418A-30H-1-IW-SCMAER</t>
  </si>
  <si>
    <t>341-U1418D-23H-3-IW-SCMAER</t>
  </si>
  <si>
    <t>341-U1418A-32H-1-IW-SCMAER</t>
  </si>
  <si>
    <t>341-U1418D-24H-3-IW-SCMAER</t>
  </si>
  <si>
    <t>341-U1418D-25H-3-IW-SCMAER</t>
  </si>
  <si>
    <t>341-U1418D-26H-3-IW-SCMAER</t>
  </si>
  <si>
    <t>341-U1418D-27H-2-IW-SCMAER</t>
  </si>
  <si>
    <t>341-U1418D-29H-2-IW-SCMAER</t>
  </si>
  <si>
    <t>341-U1418D-31H-2-IW-SCMAER</t>
  </si>
  <si>
    <t>341-U1418D-33X-1-IW-SCMAER</t>
  </si>
  <si>
    <t>341-U1418D-34X-2-IW-SCMAER</t>
  </si>
  <si>
    <t>341-U1418D-35X-2-IW-SCMAER</t>
  </si>
  <si>
    <t>341-U1418F-4R-2-IW-SCMAER</t>
  </si>
  <si>
    <t>341-U1418D-36X-2-IW-SCMAER</t>
  </si>
  <si>
    <t>341-U1418F-5R-2-IW-SCMAER</t>
  </si>
  <si>
    <t>341-U1418F-6R-4-IW-SCMAER</t>
  </si>
  <si>
    <t>341-U1418F-7R-3-IW-SCMAER</t>
  </si>
  <si>
    <t>341-U1418F-9R-4-IW-SCMAER</t>
  </si>
  <si>
    <t>341-U1418F-10R-2-IW-SCMAER</t>
  </si>
  <si>
    <t>341-U1418F-11R-3-IW-SCMAER</t>
  </si>
  <si>
    <t>341-U1418F-12R-5-IW-SCMAER</t>
  </si>
  <si>
    <t>341-U1418F-15R-4-IW-SCMAER</t>
  </si>
  <si>
    <t>341-U1418F-16R-3-IW-SCMAER</t>
  </si>
  <si>
    <t>341-U1418F-17R-3-IW-SCMAER</t>
  </si>
  <si>
    <t>341-U1418F-18R-2-IW-SCMAER</t>
  </si>
  <si>
    <t>341-U1418F-19R-5-IW-SCMAER</t>
  </si>
  <si>
    <t>341-U1418F-20R-2-IW-SCMAER</t>
  </si>
  <si>
    <t>341-U1418F-21R-5-IW-SCMAER</t>
  </si>
  <si>
    <t>341-U1418F-22R-3-IW-SCMAER</t>
  </si>
  <si>
    <t>341-U1418F-23R-2-IW-SCMAER</t>
  </si>
  <si>
    <t>341-U1418F-24R-2-IW-SCMAER</t>
  </si>
  <si>
    <t>341-U1418F-25R-5-IW-SCMAER</t>
  </si>
  <si>
    <t>341-U1418F-26R-1-IW-SCMAER</t>
  </si>
  <si>
    <t>341-U1418F-27R-2-IW-SCMAER</t>
  </si>
  <si>
    <t>341-U1418F-28R-3-IW-SCMAER</t>
  </si>
  <si>
    <t>341-U1418F-29R-3-IW-SCMAER</t>
  </si>
  <si>
    <t>341-U1418F-30R-3-IW-SCMAER</t>
  </si>
  <si>
    <t>341-U1418F-31R-3-IW-SCMAER</t>
  </si>
  <si>
    <t>341-U1418F-32R-3-IW-SCMAER</t>
  </si>
  <si>
    <t>341-U1418F-33R-4-IW-SCMAER</t>
  </si>
  <si>
    <t>341-U1418F-34R-4-IW-SCMAER</t>
  </si>
  <si>
    <t>341-U1418F-35R-4-IW-SCMAER</t>
  </si>
  <si>
    <t>341-U1418F-36R-2-IW-SCMAER</t>
  </si>
  <si>
    <t>341-U1418F-37R-3-IW-SCMAER</t>
  </si>
  <si>
    <t>341-U1418F-38R-3-IW-SCMAER</t>
  </si>
  <si>
    <t>341-U1418F-39R-3-IW-SCMAER</t>
  </si>
  <si>
    <t>341-U1418F-40R-4-IW-SCMAER</t>
  </si>
  <si>
    <t>341-U1418F-41R-4-IW-SCMAER</t>
  </si>
  <si>
    <t>341-U1418F-43R-2-IW-SCMAER</t>
  </si>
  <si>
    <t>341-U1418F-44R-3-IW-SCMAER</t>
  </si>
  <si>
    <t>341-U1418F-45R-3-IW-SCMAER</t>
  </si>
  <si>
    <t>341-U1418F-46R-4-IW-SCMAER</t>
  </si>
  <si>
    <t>341-U1418F-47R-4-IW-SCMAER</t>
  </si>
  <si>
    <t>341-U1418F-48R-3-IW-SCMAER</t>
  </si>
  <si>
    <t>341-U1418F-49R-3-IW-SCMAER</t>
  </si>
  <si>
    <t>341-U1418F-50R-2-IW-SCMAER</t>
  </si>
  <si>
    <t>341-U1418F-51R-4-IW-SCMAER</t>
  </si>
  <si>
    <t>341-U1418F-52R-3-IW-SCMAER</t>
  </si>
  <si>
    <t>341-U1418F-53R-2-IW-SCMAER</t>
  </si>
  <si>
    <t>341-U1418F-54R-2-IW-SCMAER</t>
  </si>
  <si>
    <t>341-U1418F-55R-2-IW-SCMAER</t>
  </si>
  <si>
    <t>341-U1418F-56R-4-IW-SCMAER</t>
  </si>
  <si>
    <t>341-U1418F-57R-3-IW-SCMAER</t>
  </si>
  <si>
    <t>341-U1418F-58R-2-IW-SCMAER</t>
  </si>
  <si>
    <t>341-U1418F-59R-2-IW-SCMAER</t>
  </si>
  <si>
    <t>341-U1418F-60R-3-IW-SCMAER</t>
  </si>
  <si>
    <t>341-U1418F-61R-3-IW-SCMAER</t>
  </si>
  <si>
    <t>341-U1418F-62R-2-IW-SCMAER</t>
  </si>
  <si>
    <t>341-U1418F-65R-2-IW-SCMAER</t>
  </si>
  <si>
    <t>Sample type</t>
  </si>
  <si>
    <t>CAKE</t>
  </si>
  <si>
    <t>CUBE</t>
  </si>
  <si>
    <t>Text identifier</t>
  </si>
  <si>
    <t>CAKE4717241</t>
  </si>
  <si>
    <t>CAKE4702011</t>
  </si>
  <si>
    <t>CAKE4702121</t>
  </si>
  <si>
    <t>CAKE4717331</t>
  </si>
  <si>
    <t>CAKE4717421</t>
  </si>
  <si>
    <t>CAKE4702561</t>
  </si>
  <si>
    <t>CAKE4718001</t>
  </si>
  <si>
    <t>CAKE4702671</t>
  </si>
  <si>
    <t>CAKE4718091</t>
  </si>
  <si>
    <t>CAKE4718181</t>
  </si>
  <si>
    <t>CAKE4703101</t>
  </si>
  <si>
    <t>CAKE4703211</t>
  </si>
  <si>
    <t>CAKE4703321</t>
  </si>
  <si>
    <t>CAKE4703751</t>
  </si>
  <si>
    <t>CAKE4703861</t>
  </si>
  <si>
    <t>CAKE4703971</t>
  </si>
  <si>
    <t>CUBE4707481</t>
  </si>
  <si>
    <t>CAKE4704401</t>
  </si>
  <si>
    <t>CAKE4704511</t>
  </si>
  <si>
    <t>CUBE4710831</t>
  </si>
  <si>
    <t>CAKE4705181</t>
  </si>
  <si>
    <t>CAKE4705461</t>
  </si>
  <si>
    <t>CUBE4711321</t>
  </si>
  <si>
    <t>CAKE4705871</t>
  </si>
  <si>
    <t>CUBE4711331</t>
  </si>
  <si>
    <t>CUBE4711971</t>
  </si>
  <si>
    <t>CAKE4706241</t>
  </si>
  <si>
    <t>CUBE4712001</t>
  </si>
  <si>
    <t>CAKE4706641</t>
  </si>
  <si>
    <t>CUBE4715261</t>
  </si>
  <si>
    <t>CUBE4715301</t>
  </si>
  <si>
    <t>CUBE4716241</t>
  </si>
  <si>
    <t>CAKE4707861</t>
  </si>
  <si>
    <t>CUBE4716251</t>
  </si>
  <si>
    <t>CUBE4716701</t>
  </si>
  <si>
    <t>CAKE4708241</t>
  </si>
  <si>
    <t>CUBE4716711</t>
  </si>
  <si>
    <t>CUBE4718221</t>
  </si>
  <si>
    <t>CUBE4718231</t>
  </si>
  <si>
    <t>CUBE4718241</t>
  </si>
  <si>
    <t>CAKE4709331</t>
  </si>
  <si>
    <t>CYL4718351</t>
  </si>
  <si>
    <t>CUBE4718471</t>
  </si>
  <si>
    <t>CUBE4718481</t>
  </si>
  <si>
    <t>CAKE4710191</t>
  </si>
  <si>
    <t>CUBE4718621</t>
  </si>
  <si>
    <t>CUBE4718721</t>
  </si>
  <si>
    <t>CUBE4718741</t>
  </si>
  <si>
    <t>CAKE4710951</t>
  </si>
  <si>
    <t>CUBE4719111</t>
  </si>
  <si>
    <t>CUBE4719841</t>
  </si>
  <si>
    <t>CUBE4719851</t>
  </si>
  <si>
    <t>CUBE4720281</t>
  </si>
  <si>
    <t>CAKE4711801</t>
  </si>
  <si>
    <t>CUBE4721101</t>
  </si>
  <si>
    <t>CUBE4721111</t>
  </si>
  <si>
    <t>CUBE4721121</t>
  </si>
  <si>
    <t>CAKE4712301</t>
  </si>
  <si>
    <t>CUBE4721131</t>
  </si>
  <si>
    <t>CUBE4722021</t>
  </si>
  <si>
    <t>CUBE4722031</t>
  </si>
  <si>
    <t>CAKE4713001</t>
  </si>
  <si>
    <t>CUBE4722041</t>
  </si>
  <si>
    <t>CUBE4722051</t>
  </si>
  <si>
    <t>CUBE4722401</t>
  </si>
  <si>
    <t>CUBE4722411</t>
  </si>
  <si>
    <t>CAKE4714211</t>
  </si>
  <si>
    <t>CUBE4722421</t>
  </si>
  <si>
    <t>CUBE4722431</t>
  </si>
  <si>
    <t>CUBE4723031</t>
  </si>
  <si>
    <t>CUBE4723101</t>
  </si>
  <si>
    <t>CAKE4714871</t>
  </si>
  <si>
    <t>CUBE4723071</t>
  </si>
  <si>
    <t>CUBE4742061</t>
  </si>
  <si>
    <t>CAKE4735981</t>
  </si>
  <si>
    <t>CUBE4723941</t>
  </si>
  <si>
    <t>CUBE4742091</t>
  </si>
  <si>
    <t>CAKE4715611</t>
  </si>
  <si>
    <t>CUBE4723991</t>
  </si>
  <si>
    <t>CUBE4742201</t>
  </si>
  <si>
    <t>CUBE4724021</t>
  </si>
  <si>
    <t>CAKE4736371</t>
  </si>
  <si>
    <t>CUBE4724821</t>
  </si>
  <si>
    <t>CUBE4742271</t>
  </si>
  <si>
    <t>CUBE4724831</t>
  </si>
  <si>
    <t>CAKE4716191</t>
  </si>
  <si>
    <t>CUBE4742631</t>
  </si>
  <si>
    <t>CUBE4724841</t>
  </si>
  <si>
    <t>CAKE4736741</t>
  </si>
  <si>
    <t>CUBE4725041</t>
  </si>
  <si>
    <t>CUBE4742681</t>
  </si>
  <si>
    <t>CUBE4725081</t>
  </si>
  <si>
    <t>CUBE4742761</t>
  </si>
  <si>
    <t>CAKE4737071</t>
  </si>
  <si>
    <t>CUBE4742801</t>
  </si>
  <si>
    <t>CUBE4743491</t>
  </si>
  <si>
    <t>CAKE4737501</t>
  </si>
  <si>
    <t>CUBE4743501</t>
  </si>
  <si>
    <t>CAKE4737771</t>
  </si>
  <si>
    <t>CUBE4744191</t>
  </si>
  <si>
    <t>CUBE4744221</t>
  </si>
  <si>
    <t>CAKE4738341</t>
  </si>
  <si>
    <t>CUBE4745011</t>
  </si>
  <si>
    <t>CUBE4746861</t>
  </si>
  <si>
    <t>CUBE4746871</t>
  </si>
  <si>
    <t>CAKE4739061</t>
  </si>
  <si>
    <t>CUBE4747081</t>
  </si>
  <si>
    <t>CUBE4747101</t>
  </si>
  <si>
    <t>CAKE4739811</t>
  </si>
  <si>
    <t>CAKE4740121</t>
  </si>
  <si>
    <t>CUBE4747341</t>
  </si>
  <si>
    <t>CAKE4740581</t>
  </si>
  <si>
    <t>CUBE4749751</t>
  </si>
  <si>
    <t>CAKE4748571</t>
  </si>
  <si>
    <t>CUBE4747461</t>
  </si>
  <si>
    <t>CUBE4749781</t>
  </si>
  <si>
    <t>CAKE4741001</t>
  </si>
  <si>
    <t>CUBE4749881</t>
  </si>
  <si>
    <t>CUBE4747651</t>
  </si>
  <si>
    <t>CAKE4748941</t>
  </si>
  <si>
    <t>CUBE4749901</t>
  </si>
  <si>
    <t>CUBE4750561</t>
  </si>
  <si>
    <t>CAKE4749301</t>
  </si>
  <si>
    <t>CUBE4750581</t>
  </si>
  <si>
    <t>CUBE4751731</t>
  </si>
  <si>
    <t>CAKE4749711</t>
  </si>
  <si>
    <t>CUBE4751761</t>
  </si>
  <si>
    <t>CUBE4751771</t>
  </si>
  <si>
    <t>CUBE4752221</t>
  </si>
  <si>
    <t>CAKE4750481</t>
  </si>
  <si>
    <t>CUBE4752411</t>
  </si>
  <si>
    <t>CAKE4750971</t>
  </si>
  <si>
    <t>CUBE4752551</t>
  </si>
  <si>
    <t>CUBE4753001</t>
  </si>
  <si>
    <t>CAKE4751291</t>
  </si>
  <si>
    <t>CUBE4753011</t>
  </si>
  <si>
    <t>CUBE4753581</t>
  </si>
  <si>
    <t>CUBE4753591</t>
  </si>
  <si>
    <t>CAKE4751901</t>
  </si>
  <si>
    <t>CUBE4753601</t>
  </si>
  <si>
    <t>CAKE4752381</t>
  </si>
  <si>
    <t>CUBE4754041</t>
  </si>
  <si>
    <t>CUBE4754191</t>
  </si>
  <si>
    <t>CAKE4752911</t>
  </si>
  <si>
    <t>CUBE4754201</t>
  </si>
  <si>
    <t>CUBE4755201</t>
  </si>
  <si>
    <t>CAKE4753401</t>
  </si>
  <si>
    <t>CUBE4755221</t>
  </si>
  <si>
    <t>CUBE4756221</t>
  </si>
  <si>
    <t>CAKE4754151</t>
  </si>
  <si>
    <t>CUBE4756241</t>
  </si>
  <si>
    <t>CUBE4757111</t>
  </si>
  <si>
    <t>CAKE4754651</t>
  </si>
  <si>
    <t>CUBE4757121</t>
  </si>
  <si>
    <t>CAKE4755071</t>
  </si>
  <si>
    <t>CUBE4757611</t>
  </si>
  <si>
    <t>CUBE4757621</t>
  </si>
  <si>
    <t>CUBE4758271</t>
  </si>
  <si>
    <t>CUBE4758281</t>
  </si>
  <si>
    <t>CAKE4755661</t>
  </si>
  <si>
    <t>CAKE4756061</t>
  </si>
  <si>
    <t>CUBE4758901</t>
  </si>
  <si>
    <t>CUBE4758911</t>
  </si>
  <si>
    <t>CUBE4759431</t>
  </si>
  <si>
    <t>CUBE4759441</t>
  </si>
  <si>
    <t>CAKE4756611</t>
  </si>
  <si>
    <t>CUBE4760011</t>
  </si>
  <si>
    <t>CAKE4756971</t>
  </si>
  <si>
    <t>CUBE4760021</t>
  </si>
  <si>
    <t>CAKE4757481</t>
  </si>
  <si>
    <t>CUBE4760401</t>
  </si>
  <si>
    <t>CAKE4757901</t>
  </si>
  <si>
    <t>CUBE4760611</t>
  </si>
  <si>
    <t>CUBE4761091</t>
  </si>
  <si>
    <t>CUBE4761101</t>
  </si>
  <si>
    <t>CAKE4758361</t>
  </si>
  <si>
    <t>CAKE4758721</t>
  </si>
  <si>
    <t>CUBE4762141</t>
  </si>
  <si>
    <t>CUBE4762611</t>
  </si>
  <si>
    <t>CAKE4759301</t>
  </si>
  <si>
    <t>CUBE4762631</t>
  </si>
  <si>
    <t>CUBE4763041</t>
  </si>
  <si>
    <t>CAKE4759991</t>
  </si>
  <si>
    <t>CUBE4763651</t>
  </si>
  <si>
    <t>CAKE4760491</t>
  </si>
  <si>
    <t>CUBE4763661</t>
  </si>
  <si>
    <t>CUBE4764351</t>
  </si>
  <si>
    <t>CAKE4761021</t>
  </si>
  <si>
    <t>CUBE4764361</t>
  </si>
  <si>
    <t>CUBE4764781</t>
  </si>
  <si>
    <t>CAKE4761571</t>
  </si>
  <si>
    <t>CUBE4764791</t>
  </si>
  <si>
    <t>CAKE4762021</t>
  </si>
  <si>
    <t>CUBE4765421</t>
  </si>
  <si>
    <t>CAKE4762721</t>
  </si>
  <si>
    <t>CUBE4765841</t>
  </si>
  <si>
    <t>CUBE4766511</t>
  </si>
  <si>
    <t>CAKE4763201</t>
  </si>
  <si>
    <t>CUBE4766521</t>
  </si>
  <si>
    <t>CUBE4767051</t>
  </si>
  <si>
    <t>CAKE4763811</t>
  </si>
  <si>
    <t>CUBE4767061</t>
  </si>
  <si>
    <t>CAKE4764171</t>
  </si>
  <si>
    <t>CLTR4767281</t>
  </si>
  <si>
    <t>CUBE4767471</t>
  </si>
  <si>
    <t>CAKE4764741</t>
  </si>
  <si>
    <t>CUBE4767481</t>
  </si>
  <si>
    <t>CUBE4767771</t>
  </si>
  <si>
    <t>CAKE4765211</t>
  </si>
  <si>
    <t>CUBE4767781</t>
  </si>
  <si>
    <t>CUBE4768371</t>
  </si>
  <si>
    <t>CAKE4765741</t>
  </si>
  <si>
    <t>CUBE4768381</t>
  </si>
  <si>
    <t>CUBE4768881</t>
  </si>
  <si>
    <t>CAKE4766281</t>
  </si>
  <si>
    <t>CUBE4768901</t>
  </si>
  <si>
    <t>CUBE4769471</t>
  </si>
  <si>
    <t>CAKE4766911</t>
  </si>
  <si>
    <t>CUBE4769491</t>
  </si>
  <si>
    <t>CUBE4770151</t>
  </si>
  <si>
    <t>CAKE4767691</t>
  </si>
  <si>
    <t>CUBE4770171</t>
  </si>
  <si>
    <t>CUBE4770551</t>
  </si>
  <si>
    <t>CAKE4768341</t>
  </si>
  <si>
    <t>CUBE4770591</t>
  </si>
  <si>
    <t>CUBE4771161</t>
  </si>
  <si>
    <t>CAKE4769031</t>
  </si>
  <si>
    <t>CUBE4771181</t>
  </si>
  <si>
    <t>CUBE4771811</t>
  </si>
  <si>
    <t>CAKE4769441</t>
  </si>
  <si>
    <t>CUBE4771831</t>
  </si>
  <si>
    <t>CUBE4772221</t>
  </si>
  <si>
    <t>CAKE4770031</t>
  </si>
  <si>
    <t>CUBE4772231</t>
  </si>
  <si>
    <t>CUBE4772901</t>
  </si>
  <si>
    <t>CAKE4770701</t>
  </si>
  <si>
    <t>CUBE4772911</t>
  </si>
  <si>
    <t>CUBE4773371</t>
  </si>
  <si>
    <t>CAKE4771271</t>
  </si>
  <si>
    <t>CUBE4773381</t>
  </si>
  <si>
    <t>CAKE4771781</t>
  </si>
  <si>
    <t>CUBE4773941</t>
  </si>
  <si>
    <t>CUBE4773951</t>
  </si>
  <si>
    <t>CUBE4774091</t>
  </si>
  <si>
    <t>CAKE4772341</t>
  </si>
  <si>
    <t>CUBE4774101</t>
  </si>
  <si>
    <t>CUBE4774751</t>
  </si>
  <si>
    <t>CAKE4773021</t>
  </si>
  <si>
    <t>CUBE4774761</t>
  </si>
  <si>
    <t>CAKE4773781</t>
  </si>
  <si>
    <t>CUBE4775071</t>
  </si>
  <si>
    <t>CUBE4776051</t>
  </si>
  <si>
    <t>CAKE4774041</t>
  </si>
  <si>
    <t>CUBE4776081</t>
  </si>
  <si>
    <t>CUBE4776671</t>
  </si>
  <si>
    <t>CAKE4774581</t>
  </si>
  <si>
    <t>CUBE4776681</t>
  </si>
  <si>
    <t>CUBE4777121</t>
  </si>
  <si>
    <t>CAKE4775151</t>
  </si>
  <si>
    <t>CUBE4777151</t>
  </si>
  <si>
    <t>CUBE4779241</t>
  </si>
  <si>
    <t>CAKE4775601</t>
  </si>
  <si>
    <t>CUBE4779251</t>
  </si>
  <si>
    <t>CAKE4776461</t>
  </si>
  <si>
    <t>CUBE4779901</t>
  </si>
  <si>
    <t>CUBE4779911</t>
  </si>
  <si>
    <t>CUBE4780281</t>
  </si>
  <si>
    <t>CAKE4776561</t>
  </si>
  <si>
    <t>CUBE4780311</t>
  </si>
  <si>
    <t>CUBE4777621</t>
  </si>
  <si>
    <t>CAKE4777031</t>
  </si>
  <si>
    <t>CUBE4777641</t>
  </si>
  <si>
    <t>CUBE4778061</t>
  </si>
  <si>
    <t>CAKE4777511</t>
  </si>
  <si>
    <t>CAKE4778041</t>
  </si>
  <si>
    <t>CUBE4778401</t>
  </si>
  <si>
    <t>CUBE4778591</t>
  </si>
  <si>
    <t>CUBE4778911</t>
  </si>
  <si>
    <t>CAKE4779211</t>
  </si>
  <si>
    <t>CUBE4779231</t>
  </si>
  <si>
    <t>CUBE4779961</t>
  </si>
  <si>
    <t>CUBE4780561</t>
  </si>
  <si>
    <t>CUBE4780591</t>
  </si>
  <si>
    <t>CUBE4781001</t>
  </si>
  <si>
    <t>Length (cm)</t>
  </si>
  <si>
    <t>Top depth 341-U1418 CCSF-A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</si>
</sst>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0" fontId="3" fillId="0" borderId="0" xfId="1" applyFont="1" applyBorder="1"/>
    <xf numFmtId="164" fontId="2" fillId="0" borderId="0" xfId="0" applyNumberFormat="1" applyFont="1" applyBorder="1"/>
    <xf numFmtId="0" fontId="0" fillId="0" borderId="0" xfId="0" applyFont="1" applyFill="1"/>
    <xf numFmtId="0" fontId="0" fillId="0" borderId="0" xfId="0" applyFill="1"/>
  </cellXfs>
  <cellStyles count="2">
    <cellStyle name="Excel Built-in Explanatory Text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11"/>
  <sheetViews>
    <sheetView tabSelected="1" workbookViewId="0"/>
  </sheetViews>
  <sheetFormatPr defaultColWidth="11.54296875" defaultRowHeight="14.5" x14ac:dyDescent="0.35"/>
  <cols>
    <col min="1" max="1" width="28.36328125" bestFit="1" customWidth="1"/>
    <col min="2" max="2" width="12.08984375" customWidth="1"/>
    <col min="3" max="3" width="10.453125" customWidth="1"/>
    <col min="4" max="4" width="32.453125" customWidth="1"/>
    <col min="5" max="5" width="16.453125" style="11" customWidth="1"/>
    <col min="6" max="46" width="12.08984375" style="1" customWidth="1"/>
    <col min="47" max="47" width="18.90625" style="1" customWidth="1"/>
    <col min="48" max="48" width="6.54296875" style="1" bestFit="1" customWidth="1"/>
    <col min="49" max="16384" width="11.54296875" style="1"/>
  </cols>
  <sheetData>
    <row r="1" spans="1:49" ht="15.5" x14ac:dyDescent="0.35">
      <c r="A1" t="s">
        <v>614</v>
      </c>
      <c r="B1" t="s">
        <v>325</v>
      </c>
      <c r="C1" t="s">
        <v>613</v>
      </c>
      <c r="D1" t="s">
        <v>40</v>
      </c>
      <c r="E1" s="10" t="s">
        <v>328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/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U1" s="1" t="s">
        <v>37</v>
      </c>
      <c r="AV1" s="1" t="s">
        <v>38</v>
      </c>
      <c r="AW1" s="1" t="s">
        <v>39</v>
      </c>
    </row>
    <row r="2" spans="1:49" ht="15.5" x14ac:dyDescent="0.35">
      <c r="A2">
        <v>1.4339999999999999</v>
      </c>
      <c r="B2" t="s">
        <v>326</v>
      </c>
      <c r="C2">
        <v>5</v>
      </c>
      <c r="D2" t="s">
        <v>222</v>
      </c>
      <c r="E2" s="10" t="s">
        <v>329</v>
      </c>
      <c r="F2" s="4">
        <v>56.95</v>
      </c>
      <c r="G2" s="4">
        <v>0.84399999999999997</v>
      </c>
      <c r="H2" s="4">
        <v>15.56</v>
      </c>
      <c r="I2" s="4">
        <v>7.96</v>
      </c>
      <c r="J2" s="4">
        <v>0.121</v>
      </c>
      <c r="K2" s="4">
        <v>4.05</v>
      </c>
      <c r="L2" s="4">
        <v>3.26</v>
      </c>
      <c r="M2" s="4">
        <v>3.25</v>
      </c>
      <c r="N2" s="4">
        <v>1.98</v>
      </c>
      <c r="O2" s="4">
        <v>0.186</v>
      </c>
      <c r="P2" s="4"/>
      <c r="Q2" s="4">
        <v>7</v>
      </c>
      <c r="R2" s="4">
        <v>1271</v>
      </c>
      <c r="S2" s="4">
        <v>21</v>
      </c>
      <c r="T2" s="4">
        <v>110</v>
      </c>
      <c r="U2" s="4">
        <v>47</v>
      </c>
      <c r="V2" s="4">
        <v>0</v>
      </c>
      <c r="W2" s="4">
        <v>56</v>
      </c>
      <c r="X2" s="4">
        <v>11</v>
      </c>
      <c r="Y2" s="4">
        <v>10</v>
      </c>
      <c r="Z2" s="4">
        <v>67</v>
      </c>
      <c r="AA2" s="4">
        <v>259</v>
      </c>
      <c r="AB2" s="4">
        <v>20</v>
      </c>
      <c r="AC2" s="4">
        <v>173</v>
      </c>
      <c r="AD2" s="4">
        <v>4</v>
      </c>
      <c r="AE2" s="4">
        <v>112</v>
      </c>
      <c r="AF2" s="4">
        <v>110</v>
      </c>
      <c r="AG2" s="4">
        <v>94.7</v>
      </c>
      <c r="AJ2" s="1">
        <f t="shared" ref="AJ2:AJ65" si="0">F2*0.4674</f>
        <v>26.61843</v>
      </c>
      <c r="AK2" s="1">
        <f t="shared" ref="AK2:AK65" si="1">G2*0.5994</f>
        <v>0.50589360000000005</v>
      </c>
      <c r="AL2" s="1">
        <f t="shared" ref="AL2:AL65" si="2">H2*0.5293</f>
        <v>8.2359080000000002</v>
      </c>
      <c r="AM2" s="1">
        <f t="shared" ref="AM2:AM65" si="3">I2*0.6994</f>
        <v>5.5672240000000004</v>
      </c>
      <c r="AN2" s="1">
        <f t="shared" ref="AN2:AN65" si="4">J2*0.7745</f>
        <v>9.3714499999999992E-2</v>
      </c>
      <c r="AO2" s="1">
        <f t="shared" ref="AO2:AO65" si="5">K2*0.603</f>
        <v>2.4421499999999998</v>
      </c>
      <c r="AP2" s="1">
        <f t="shared" ref="AP2:AP65" si="6">L2*0.7147</f>
        <v>2.3299219999999998</v>
      </c>
      <c r="AQ2" s="1">
        <f t="shared" ref="AQ2:AQ65" si="7">M2*0.7419</f>
        <v>2.4111750000000001</v>
      </c>
      <c r="AR2" s="1">
        <f t="shared" ref="AR2:AR65" si="8">N2*0.8302</f>
        <v>1.643796</v>
      </c>
      <c r="AS2" s="1">
        <f t="shared" ref="AS2:AS65" si="9">O2*0.4364</f>
        <v>8.1170400000000004E-2</v>
      </c>
      <c r="AU2" s="2">
        <v>0.46065</v>
      </c>
      <c r="AV2" s="1">
        <v>0.52959999999999996</v>
      </c>
      <c r="AW2" s="5">
        <f>AV2-AU2</f>
        <v>6.8949999999999956E-2</v>
      </c>
    </row>
    <row r="3" spans="1:49" ht="15.5" x14ac:dyDescent="0.35">
      <c r="A3">
        <v>1.4430000000000001</v>
      </c>
      <c r="B3" t="s">
        <v>326</v>
      </c>
      <c r="C3">
        <v>5</v>
      </c>
      <c r="D3" t="s">
        <v>223</v>
      </c>
      <c r="E3" s="10" t="s">
        <v>330</v>
      </c>
      <c r="F3" s="4">
        <v>56.8</v>
      </c>
      <c r="G3" s="4">
        <v>0.83699999999999997</v>
      </c>
      <c r="H3" s="4">
        <v>15.6</v>
      </c>
      <c r="I3" s="4">
        <v>8.1300000000000008</v>
      </c>
      <c r="J3" s="4">
        <v>0.125</v>
      </c>
      <c r="K3" s="4">
        <v>4.03</v>
      </c>
      <c r="L3" s="4">
        <v>3.12</v>
      </c>
      <c r="M3" s="4">
        <v>3.27</v>
      </c>
      <c r="N3" s="4">
        <v>2.1</v>
      </c>
      <c r="O3" s="4">
        <v>0.185</v>
      </c>
      <c r="P3" s="4"/>
      <c r="Q3" s="4">
        <v>7</v>
      </c>
      <c r="R3" s="4">
        <v>1210</v>
      </c>
      <c r="S3" s="4">
        <v>24</v>
      </c>
      <c r="T3" s="4">
        <v>108</v>
      </c>
      <c r="U3" s="4">
        <v>41</v>
      </c>
      <c r="V3" s="4"/>
      <c r="W3" s="4">
        <v>60</v>
      </c>
      <c r="X3" s="4">
        <v>11</v>
      </c>
      <c r="Y3" s="4">
        <v>9</v>
      </c>
      <c r="Z3" s="4">
        <v>68</v>
      </c>
      <c r="AA3" s="4">
        <v>257</v>
      </c>
      <c r="AB3" s="4">
        <v>19</v>
      </c>
      <c r="AC3" s="4">
        <v>168</v>
      </c>
      <c r="AD3" s="4">
        <v>3</v>
      </c>
      <c r="AE3" s="4">
        <v>111</v>
      </c>
      <c r="AF3" s="4">
        <v>110</v>
      </c>
      <c r="AG3" s="4">
        <v>94.7</v>
      </c>
      <c r="AJ3" s="1">
        <f t="shared" si="0"/>
        <v>26.548319999999997</v>
      </c>
      <c r="AK3" s="1">
        <f t="shared" si="1"/>
        <v>0.50169779999999997</v>
      </c>
      <c r="AL3" s="1">
        <f t="shared" si="2"/>
        <v>8.2570800000000002</v>
      </c>
      <c r="AM3" s="1">
        <f t="shared" si="3"/>
        <v>5.686122000000001</v>
      </c>
      <c r="AN3" s="1">
        <f t="shared" si="4"/>
        <v>9.6812499999999996E-2</v>
      </c>
      <c r="AO3" s="1">
        <f t="shared" si="5"/>
        <v>2.4300899999999999</v>
      </c>
      <c r="AP3" s="1">
        <f t="shared" si="6"/>
        <v>2.2298640000000001</v>
      </c>
      <c r="AQ3" s="1">
        <f t="shared" si="7"/>
        <v>2.4260130000000002</v>
      </c>
      <c r="AR3" s="1">
        <f t="shared" si="8"/>
        <v>1.7434200000000002</v>
      </c>
      <c r="AS3" s="1">
        <f t="shared" si="9"/>
        <v>8.0734E-2</v>
      </c>
      <c r="AU3" s="2">
        <v>0.43530000000000002</v>
      </c>
      <c r="AV3" s="2">
        <v>0.497</v>
      </c>
      <c r="AW3" s="5">
        <f t="shared" ref="AW3:AW66" si="10">AV3-AU3</f>
        <v>6.1699999999999977E-2</v>
      </c>
    </row>
    <row r="4" spans="1:49" ht="15.5" x14ac:dyDescent="0.35">
      <c r="A4">
        <v>2.9430000000000001</v>
      </c>
      <c r="B4" t="s">
        <v>326</v>
      </c>
      <c r="C4">
        <v>5</v>
      </c>
      <c r="D4" t="s">
        <v>224</v>
      </c>
      <c r="E4" s="10" t="s">
        <v>331</v>
      </c>
      <c r="F4" s="4">
        <v>55.39</v>
      </c>
      <c r="G4" s="4">
        <v>0.872</v>
      </c>
      <c r="H4" s="4">
        <v>15.31</v>
      </c>
      <c r="I4" s="4">
        <v>7.85</v>
      </c>
      <c r="J4" s="4">
        <v>0.125</v>
      </c>
      <c r="K4" s="4">
        <v>3.65</v>
      </c>
      <c r="L4" s="4">
        <v>4.32</v>
      </c>
      <c r="M4" s="4">
        <v>3.47</v>
      </c>
      <c r="N4" s="4">
        <v>1.99</v>
      </c>
      <c r="O4" s="4">
        <v>0.219</v>
      </c>
      <c r="P4" s="4"/>
      <c r="Q4" s="4">
        <v>6</v>
      </c>
      <c r="R4" s="4">
        <v>748</v>
      </c>
      <c r="S4" s="4">
        <v>20</v>
      </c>
      <c r="T4" s="4">
        <v>88</v>
      </c>
      <c r="U4" s="4">
        <v>39</v>
      </c>
      <c r="V4" s="4">
        <v>2</v>
      </c>
      <c r="W4" s="4">
        <v>42</v>
      </c>
      <c r="X4" s="4">
        <v>11</v>
      </c>
      <c r="Y4" s="4">
        <v>9</v>
      </c>
      <c r="Z4" s="4">
        <v>57</v>
      </c>
      <c r="AA4" s="4">
        <v>291</v>
      </c>
      <c r="AB4" s="4">
        <v>23</v>
      </c>
      <c r="AC4" s="4">
        <v>167</v>
      </c>
      <c r="AD4" s="4">
        <v>0</v>
      </c>
      <c r="AE4" s="4">
        <v>111</v>
      </c>
      <c r="AF4" s="4">
        <v>123</v>
      </c>
      <c r="AG4" s="4">
        <v>93.9</v>
      </c>
      <c r="AJ4" s="1">
        <f t="shared" si="0"/>
        <v>25.889285999999998</v>
      </c>
      <c r="AK4" s="1">
        <f t="shared" si="1"/>
        <v>0.52267680000000005</v>
      </c>
      <c r="AL4" s="1">
        <f t="shared" si="2"/>
        <v>8.1035830000000004</v>
      </c>
      <c r="AM4" s="1">
        <f t="shared" si="3"/>
        <v>5.4902899999999999</v>
      </c>
      <c r="AN4" s="1">
        <f t="shared" si="4"/>
        <v>9.6812499999999996E-2</v>
      </c>
      <c r="AO4" s="1">
        <f t="shared" si="5"/>
        <v>2.2009499999999997</v>
      </c>
      <c r="AP4" s="1">
        <f t="shared" si="6"/>
        <v>3.087504</v>
      </c>
      <c r="AQ4" s="1">
        <f t="shared" si="7"/>
        <v>2.5743930000000002</v>
      </c>
      <c r="AR4" s="1">
        <f t="shared" si="8"/>
        <v>1.6520980000000001</v>
      </c>
      <c r="AS4" s="1">
        <f t="shared" si="9"/>
        <v>9.5571600000000007E-2</v>
      </c>
      <c r="AU4" s="2">
        <v>0.48335</v>
      </c>
      <c r="AV4" s="2">
        <v>0.79449999999999998</v>
      </c>
      <c r="AW4" s="5">
        <f t="shared" si="10"/>
        <v>0.31114999999999998</v>
      </c>
    </row>
    <row r="5" spans="1:49" ht="15.5" x14ac:dyDescent="0.35">
      <c r="A5">
        <v>4.4340000000000002</v>
      </c>
      <c r="B5" t="s">
        <v>326</v>
      </c>
      <c r="C5">
        <v>5</v>
      </c>
      <c r="D5" t="s">
        <v>225</v>
      </c>
      <c r="E5" s="10" t="s">
        <v>332</v>
      </c>
      <c r="F5" s="4">
        <v>57.78</v>
      </c>
      <c r="G5" s="4">
        <v>0.86</v>
      </c>
      <c r="H5" s="4">
        <v>15.85</v>
      </c>
      <c r="I5" s="4">
        <v>7.35</v>
      </c>
      <c r="J5" s="4">
        <v>0.109</v>
      </c>
      <c r="K5" s="4">
        <v>3.5</v>
      </c>
      <c r="L5" s="4">
        <v>3.89</v>
      </c>
      <c r="M5" s="4">
        <v>3.09</v>
      </c>
      <c r="N5" s="4">
        <v>2.0499999999999998</v>
      </c>
      <c r="O5" s="4">
        <v>0.21199999999999999</v>
      </c>
      <c r="P5" s="4"/>
      <c r="Q5" s="4">
        <v>8</v>
      </c>
      <c r="R5" s="4">
        <v>697</v>
      </c>
      <c r="S5" s="4">
        <v>18</v>
      </c>
      <c r="T5" s="4">
        <v>100</v>
      </c>
      <c r="U5" s="4">
        <v>43</v>
      </c>
      <c r="V5" s="4">
        <v>2</v>
      </c>
      <c r="W5" s="4">
        <v>42</v>
      </c>
      <c r="X5" s="4">
        <v>12</v>
      </c>
      <c r="Y5" s="4">
        <v>10</v>
      </c>
      <c r="Z5" s="4">
        <v>66</v>
      </c>
      <c r="AA5" s="4">
        <v>280</v>
      </c>
      <c r="AB5" s="4">
        <v>22</v>
      </c>
      <c r="AC5" s="4">
        <v>165</v>
      </c>
      <c r="AD5" s="4">
        <v>1</v>
      </c>
      <c r="AE5" s="4">
        <v>101</v>
      </c>
      <c r="AF5" s="4">
        <v>138</v>
      </c>
      <c r="AG5" s="4">
        <v>95.2</v>
      </c>
      <c r="AJ5" s="1">
        <f t="shared" si="0"/>
        <v>27.006371999999999</v>
      </c>
      <c r="AK5" s="1">
        <f t="shared" si="1"/>
        <v>0.51548400000000005</v>
      </c>
      <c r="AL5" s="1">
        <f t="shared" si="2"/>
        <v>8.389405</v>
      </c>
      <c r="AM5" s="1">
        <f t="shared" si="3"/>
        <v>5.1405899999999995</v>
      </c>
      <c r="AN5" s="1">
        <f t="shared" si="4"/>
        <v>8.4420499999999996E-2</v>
      </c>
      <c r="AO5" s="1">
        <f t="shared" si="5"/>
        <v>2.1105</v>
      </c>
      <c r="AP5" s="1">
        <f t="shared" si="6"/>
        <v>2.7801830000000001</v>
      </c>
      <c r="AQ5" s="1">
        <f t="shared" si="7"/>
        <v>2.2924709999999999</v>
      </c>
      <c r="AR5" s="1">
        <f t="shared" si="8"/>
        <v>1.70191</v>
      </c>
      <c r="AS5" s="1">
        <f t="shared" si="9"/>
        <v>9.2516799999999996E-2</v>
      </c>
      <c r="AU5" s="2">
        <v>0.44979999999999998</v>
      </c>
      <c r="AV5" s="1">
        <v>0.81440000000000001</v>
      </c>
      <c r="AW5" s="5">
        <f t="shared" si="10"/>
        <v>0.36460000000000004</v>
      </c>
    </row>
    <row r="6" spans="1:49" ht="15.5" x14ac:dyDescent="0.35">
      <c r="A6">
        <v>7.3940000000000001</v>
      </c>
      <c r="B6" t="s">
        <v>326</v>
      </c>
      <c r="C6">
        <v>5</v>
      </c>
      <c r="D6" t="s">
        <v>226</v>
      </c>
      <c r="E6" s="10" t="s">
        <v>333</v>
      </c>
      <c r="F6" s="4">
        <v>55.17</v>
      </c>
      <c r="G6" s="4">
        <v>0.92500000000000004</v>
      </c>
      <c r="H6" s="4">
        <v>16.8</v>
      </c>
      <c r="I6" s="4">
        <v>8.08</v>
      </c>
      <c r="J6" s="4">
        <v>0.108</v>
      </c>
      <c r="K6" s="4">
        <v>3.8</v>
      </c>
      <c r="L6" s="4">
        <v>4.1500000000000004</v>
      </c>
      <c r="M6" s="4">
        <v>2.87</v>
      </c>
      <c r="N6" s="4">
        <v>2.0699999999999998</v>
      </c>
      <c r="O6" s="4">
        <v>0.21299999999999999</v>
      </c>
      <c r="P6" s="4"/>
      <c r="Q6" s="4">
        <v>10</v>
      </c>
      <c r="R6" s="4">
        <v>649</v>
      </c>
      <c r="S6" s="4">
        <v>18</v>
      </c>
      <c r="T6" s="4">
        <v>114</v>
      </c>
      <c r="U6" s="4">
        <v>38</v>
      </c>
      <c r="V6" s="4">
        <v>0</v>
      </c>
      <c r="W6" s="4">
        <v>47</v>
      </c>
      <c r="X6" s="4">
        <v>12</v>
      </c>
      <c r="Y6" s="4">
        <v>8</v>
      </c>
      <c r="Z6" s="4">
        <v>65</v>
      </c>
      <c r="AA6" s="4">
        <v>262</v>
      </c>
      <c r="AB6" s="4">
        <v>20</v>
      </c>
      <c r="AC6" s="4">
        <v>186</v>
      </c>
      <c r="AD6" s="4">
        <v>4</v>
      </c>
      <c r="AE6" s="4">
        <v>105</v>
      </c>
      <c r="AF6" s="4">
        <v>117</v>
      </c>
      <c r="AG6" s="4">
        <v>94.8</v>
      </c>
      <c r="AJ6" s="1">
        <f t="shared" si="0"/>
        <v>25.786458</v>
      </c>
      <c r="AK6" s="1">
        <f t="shared" si="1"/>
        <v>0.55444500000000008</v>
      </c>
      <c r="AL6" s="1">
        <f t="shared" si="2"/>
        <v>8.892240000000001</v>
      </c>
      <c r="AM6" s="1">
        <f t="shared" si="3"/>
        <v>5.6511520000000006</v>
      </c>
      <c r="AN6" s="1">
        <f t="shared" si="4"/>
        <v>8.3645999999999998E-2</v>
      </c>
      <c r="AO6" s="1">
        <f t="shared" si="5"/>
        <v>2.2913999999999999</v>
      </c>
      <c r="AP6" s="1">
        <f t="shared" si="6"/>
        <v>2.9660050000000004</v>
      </c>
      <c r="AQ6" s="1">
        <f t="shared" si="7"/>
        <v>2.1292530000000003</v>
      </c>
      <c r="AR6" s="1">
        <f t="shared" si="8"/>
        <v>1.7185139999999999</v>
      </c>
      <c r="AS6" s="1">
        <f t="shared" si="9"/>
        <v>9.29532E-2</v>
      </c>
      <c r="AU6" s="2">
        <v>0.68440000000000001</v>
      </c>
      <c r="AV6" s="1">
        <v>1.0660000000000001</v>
      </c>
      <c r="AW6" s="5">
        <f t="shared" si="10"/>
        <v>0.38160000000000005</v>
      </c>
    </row>
    <row r="7" spans="1:49" ht="15.5" x14ac:dyDescent="0.35">
      <c r="A7">
        <v>9.5489999999999995</v>
      </c>
      <c r="B7" t="s">
        <v>326</v>
      </c>
      <c r="C7">
        <v>5</v>
      </c>
      <c r="D7" t="s">
        <v>227</v>
      </c>
      <c r="E7" s="10" t="s">
        <v>334</v>
      </c>
      <c r="F7" s="4">
        <v>56.98</v>
      </c>
      <c r="G7" s="4">
        <v>0.85599999999999998</v>
      </c>
      <c r="H7" s="4">
        <v>15.6</v>
      </c>
      <c r="I7" s="4">
        <v>7.25</v>
      </c>
      <c r="J7" s="4">
        <v>0.107</v>
      </c>
      <c r="K7" s="4">
        <v>3.54</v>
      </c>
      <c r="L7" s="4">
        <v>4.67</v>
      </c>
      <c r="M7" s="4">
        <v>3.12</v>
      </c>
      <c r="N7" s="4">
        <v>1.88</v>
      </c>
      <c r="O7" s="4">
        <v>0.218</v>
      </c>
      <c r="P7" s="4"/>
      <c r="Q7" s="4">
        <v>8</v>
      </c>
      <c r="R7" s="4">
        <v>590</v>
      </c>
      <c r="S7" s="4">
        <v>17</v>
      </c>
      <c r="T7" s="4">
        <v>104</v>
      </c>
      <c r="U7" s="4">
        <v>29</v>
      </c>
      <c r="V7" s="4">
        <v>2</v>
      </c>
      <c r="W7" s="4">
        <v>43</v>
      </c>
      <c r="X7" s="4">
        <v>11</v>
      </c>
      <c r="Y7" s="4">
        <v>9</v>
      </c>
      <c r="Z7" s="4">
        <v>59</v>
      </c>
      <c r="AA7" s="4">
        <v>288</v>
      </c>
      <c r="AB7" s="4">
        <v>21</v>
      </c>
      <c r="AC7" s="4">
        <v>168</v>
      </c>
      <c r="AD7" s="4">
        <v>0</v>
      </c>
      <c r="AE7" s="4">
        <v>95</v>
      </c>
      <c r="AF7" s="4">
        <v>135</v>
      </c>
      <c r="AG7" s="4">
        <v>94.8</v>
      </c>
      <c r="AJ7" s="1">
        <f t="shared" si="0"/>
        <v>26.632451999999997</v>
      </c>
      <c r="AK7" s="1">
        <f t="shared" si="1"/>
        <v>0.51308640000000005</v>
      </c>
      <c r="AL7" s="1">
        <f t="shared" si="2"/>
        <v>8.2570800000000002</v>
      </c>
      <c r="AM7" s="1">
        <f t="shared" si="3"/>
        <v>5.0706500000000005</v>
      </c>
      <c r="AN7" s="1">
        <f t="shared" si="4"/>
        <v>8.2871500000000001E-2</v>
      </c>
      <c r="AO7" s="1">
        <f t="shared" si="5"/>
        <v>2.13462</v>
      </c>
      <c r="AP7" s="1">
        <f t="shared" si="6"/>
        <v>3.3376489999999999</v>
      </c>
      <c r="AQ7" s="1">
        <f t="shared" si="7"/>
        <v>2.3147280000000001</v>
      </c>
      <c r="AR7" s="1">
        <f t="shared" si="8"/>
        <v>1.5607759999999999</v>
      </c>
      <c r="AS7" s="1">
        <f t="shared" si="9"/>
        <v>9.5135200000000003E-2</v>
      </c>
      <c r="AU7" s="2">
        <v>0.3614</v>
      </c>
      <c r="AV7" s="2">
        <v>0.77490000000000003</v>
      </c>
      <c r="AW7" s="5">
        <f t="shared" si="10"/>
        <v>0.41350000000000003</v>
      </c>
    </row>
    <row r="8" spans="1:49" ht="15.5" x14ac:dyDescent="0.35">
      <c r="A8">
        <v>11.086</v>
      </c>
      <c r="B8" t="s">
        <v>326</v>
      </c>
      <c r="C8">
        <v>5</v>
      </c>
      <c r="D8" t="s">
        <v>228</v>
      </c>
      <c r="E8" s="10" t="s">
        <v>335</v>
      </c>
      <c r="F8" s="4">
        <v>58.03</v>
      </c>
      <c r="G8" s="4">
        <v>0.85499999999999998</v>
      </c>
      <c r="H8" s="4">
        <v>15.83</v>
      </c>
      <c r="I8" s="4">
        <v>7.24</v>
      </c>
      <c r="J8" s="4">
        <v>0.104</v>
      </c>
      <c r="K8" s="4">
        <v>3.44</v>
      </c>
      <c r="L8" s="4">
        <v>4.3099999999999996</v>
      </c>
      <c r="M8" s="4">
        <v>3.03</v>
      </c>
      <c r="N8" s="4">
        <v>1.97</v>
      </c>
      <c r="O8" s="4">
        <v>0.218</v>
      </c>
      <c r="P8" s="4"/>
      <c r="Q8" s="4">
        <v>9</v>
      </c>
      <c r="R8" s="4">
        <v>652</v>
      </c>
      <c r="S8" s="4">
        <v>18</v>
      </c>
      <c r="T8" s="4">
        <v>103</v>
      </c>
      <c r="U8" s="4">
        <v>33</v>
      </c>
      <c r="V8" s="4">
        <v>0</v>
      </c>
      <c r="W8" s="4">
        <v>43</v>
      </c>
      <c r="X8" s="4">
        <v>11</v>
      </c>
      <c r="Y8" s="4">
        <v>9</v>
      </c>
      <c r="Z8" s="4">
        <v>62</v>
      </c>
      <c r="AA8" s="4">
        <v>286</v>
      </c>
      <c r="AB8" s="4">
        <v>19</v>
      </c>
      <c r="AC8" s="4">
        <v>165</v>
      </c>
      <c r="AD8" s="4">
        <v>3</v>
      </c>
      <c r="AE8" s="4">
        <v>97</v>
      </c>
      <c r="AF8" s="4">
        <v>131</v>
      </c>
      <c r="AG8" s="4">
        <v>95.6</v>
      </c>
      <c r="AJ8" s="1">
        <f t="shared" si="0"/>
        <v>27.123221999999998</v>
      </c>
      <c r="AK8" s="1">
        <f t="shared" si="1"/>
        <v>0.51248700000000003</v>
      </c>
      <c r="AL8" s="1">
        <f t="shared" si="2"/>
        <v>8.378819</v>
      </c>
      <c r="AM8" s="1">
        <f t="shared" si="3"/>
        <v>5.0636559999999999</v>
      </c>
      <c r="AN8" s="1">
        <f t="shared" si="4"/>
        <v>8.0547999999999995E-2</v>
      </c>
      <c r="AO8" s="1">
        <f t="shared" si="5"/>
        <v>2.0743199999999997</v>
      </c>
      <c r="AP8" s="1">
        <f t="shared" si="6"/>
        <v>3.0803569999999998</v>
      </c>
      <c r="AQ8" s="1">
        <f t="shared" si="7"/>
        <v>2.247957</v>
      </c>
      <c r="AR8" s="1">
        <f t="shared" si="8"/>
        <v>1.635494</v>
      </c>
      <c r="AS8" s="1">
        <f t="shared" si="9"/>
        <v>9.5135200000000003E-2</v>
      </c>
      <c r="AU8" s="2">
        <v>0.41899999999999998</v>
      </c>
      <c r="AV8" s="1">
        <v>0.82489999999999997</v>
      </c>
      <c r="AW8" s="5">
        <f t="shared" si="10"/>
        <v>0.40589999999999998</v>
      </c>
    </row>
    <row r="9" spans="1:49" ht="15.5" x14ac:dyDescent="0.35">
      <c r="A9">
        <v>12.548999999999999</v>
      </c>
      <c r="B9" t="s">
        <v>326</v>
      </c>
      <c r="C9">
        <v>5</v>
      </c>
      <c r="D9" t="s">
        <v>229</v>
      </c>
      <c r="E9" s="10" t="s">
        <v>336</v>
      </c>
      <c r="F9" s="4">
        <v>54.42</v>
      </c>
      <c r="G9" s="4">
        <v>0.88</v>
      </c>
      <c r="H9" s="4">
        <v>16.2</v>
      </c>
      <c r="I9" s="4">
        <v>8.1999999999999993</v>
      </c>
      <c r="J9" s="4">
        <v>0.115</v>
      </c>
      <c r="K9" s="4">
        <v>4.03</v>
      </c>
      <c r="L9" s="4">
        <v>4.7</v>
      </c>
      <c r="M9" s="4">
        <v>3.17</v>
      </c>
      <c r="N9" s="4">
        <v>2.06</v>
      </c>
      <c r="O9" s="4">
        <v>0.222</v>
      </c>
      <c r="P9" s="4"/>
      <c r="Q9" s="4">
        <v>9</v>
      </c>
      <c r="R9" s="4">
        <v>627</v>
      </c>
      <c r="S9" s="4">
        <v>18</v>
      </c>
      <c r="T9" s="4">
        <v>108</v>
      </c>
      <c r="U9" s="4">
        <v>38</v>
      </c>
      <c r="V9" s="4"/>
      <c r="W9" s="4">
        <v>46</v>
      </c>
      <c r="X9" s="4">
        <v>11</v>
      </c>
      <c r="Y9" s="4">
        <v>8</v>
      </c>
      <c r="Z9" s="4">
        <v>65</v>
      </c>
      <c r="AA9" s="4">
        <v>272</v>
      </c>
      <c r="AB9" s="4">
        <v>19</v>
      </c>
      <c r="AC9" s="4">
        <v>181</v>
      </c>
      <c r="AD9" s="4">
        <v>3</v>
      </c>
      <c r="AE9" s="4">
        <v>104</v>
      </c>
      <c r="AF9" s="4">
        <v>108</v>
      </c>
      <c r="AG9" s="4">
        <v>94.6</v>
      </c>
      <c r="AJ9" s="1">
        <f t="shared" si="0"/>
        <v>25.435908000000001</v>
      </c>
      <c r="AK9" s="1">
        <f t="shared" si="1"/>
        <v>0.52747200000000005</v>
      </c>
      <c r="AL9" s="1">
        <f t="shared" si="2"/>
        <v>8.5746599999999997</v>
      </c>
      <c r="AM9" s="1">
        <f t="shared" si="3"/>
        <v>5.73508</v>
      </c>
      <c r="AN9" s="1">
        <f t="shared" si="4"/>
        <v>8.9067499999999994E-2</v>
      </c>
      <c r="AO9" s="1">
        <f t="shared" si="5"/>
        <v>2.4300899999999999</v>
      </c>
      <c r="AP9" s="1">
        <f t="shared" si="6"/>
        <v>3.3590900000000001</v>
      </c>
      <c r="AQ9" s="1">
        <f t="shared" si="7"/>
        <v>2.351823</v>
      </c>
      <c r="AR9" s="1">
        <f t="shared" si="8"/>
        <v>1.7102120000000001</v>
      </c>
      <c r="AS9" s="1">
        <f t="shared" si="9"/>
        <v>9.6880800000000003E-2</v>
      </c>
      <c r="AU9" s="2">
        <v>0.40479999999999999</v>
      </c>
      <c r="AV9" s="2">
        <v>0.82815000000000005</v>
      </c>
      <c r="AW9" s="5">
        <f t="shared" si="10"/>
        <v>0.42335000000000006</v>
      </c>
    </row>
    <row r="10" spans="1:49" ht="15.5" x14ac:dyDescent="0.35">
      <c r="A10">
        <v>14.086</v>
      </c>
      <c r="B10" t="s">
        <v>326</v>
      </c>
      <c r="C10">
        <v>5</v>
      </c>
      <c r="D10" t="s">
        <v>230</v>
      </c>
      <c r="E10" s="10" t="s">
        <v>337</v>
      </c>
      <c r="F10" s="4">
        <v>55.89</v>
      </c>
      <c r="G10" s="4">
        <v>0.89100000000000001</v>
      </c>
      <c r="H10" s="4">
        <v>16.28</v>
      </c>
      <c r="I10" s="4">
        <v>7.94</v>
      </c>
      <c r="J10" s="4">
        <v>0.112</v>
      </c>
      <c r="K10" s="4">
        <v>3.8</v>
      </c>
      <c r="L10" s="4">
        <v>4.2</v>
      </c>
      <c r="M10" s="4">
        <v>2.98</v>
      </c>
      <c r="N10" s="4">
        <v>2.09</v>
      </c>
      <c r="O10" s="4">
        <v>0.221</v>
      </c>
      <c r="P10" s="4"/>
      <c r="Q10" s="4">
        <v>9</v>
      </c>
      <c r="R10" s="4">
        <v>681</v>
      </c>
      <c r="S10" s="4">
        <v>18</v>
      </c>
      <c r="T10" s="4">
        <v>108</v>
      </c>
      <c r="U10" s="4">
        <v>40</v>
      </c>
      <c r="V10" s="4">
        <v>0</v>
      </c>
      <c r="W10" s="4">
        <v>45</v>
      </c>
      <c r="X10" s="4">
        <v>13</v>
      </c>
      <c r="Y10" s="4">
        <v>10</v>
      </c>
      <c r="Z10" s="4">
        <v>66</v>
      </c>
      <c r="AA10" s="4">
        <v>271</v>
      </c>
      <c r="AB10" s="4">
        <v>20</v>
      </c>
      <c r="AC10" s="4">
        <v>179</v>
      </c>
      <c r="AD10" s="4">
        <v>4</v>
      </c>
      <c r="AE10" s="4">
        <v>108</v>
      </c>
      <c r="AF10" s="4">
        <v>116</v>
      </c>
      <c r="AG10" s="4">
        <v>94.9</v>
      </c>
      <c r="AJ10" s="1">
        <f t="shared" si="0"/>
        <v>26.122986000000001</v>
      </c>
      <c r="AK10" s="1">
        <f t="shared" si="1"/>
        <v>0.53406540000000002</v>
      </c>
      <c r="AL10" s="1">
        <f t="shared" si="2"/>
        <v>8.6170039999999997</v>
      </c>
      <c r="AM10" s="1">
        <f t="shared" si="3"/>
        <v>5.5532360000000001</v>
      </c>
      <c r="AN10" s="1">
        <f t="shared" si="4"/>
        <v>8.6744000000000002E-2</v>
      </c>
      <c r="AO10" s="1">
        <f t="shared" si="5"/>
        <v>2.2913999999999999</v>
      </c>
      <c r="AP10" s="1">
        <f t="shared" si="6"/>
        <v>3.0017400000000003</v>
      </c>
      <c r="AQ10" s="1">
        <f t="shared" si="7"/>
        <v>2.2108620000000001</v>
      </c>
      <c r="AR10" s="1">
        <f t="shared" si="8"/>
        <v>1.7351179999999999</v>
      </c>
      <c r="AS10" s="1">
        <f t="shared" si="9"/>
        <v>9.64444E-2</v>
      </c>
      <c r="AU10" s="2">
        <v>0.47810000000000002</v>
      </c>
      <c r="AV10" s="1">
        <v>0.88939999999999997</v>
      </c>
      <c r="AW10" s="5">
        <f t="shared" si="10"/>
        <v>0.41129999999999994</v>
      </c>
    </row>
    <row r="11" spans="1:49" ht="15.5" x14ac:dyDescent="0.35">
      <c r="A11">
        <v>17.085999999999999</v>
      </c>
      <c r="B11" t="s">
        <v>326</v>
      </c>
      <c r="C11">
        <v>5</v>
      </c>
      <c r="D11" t="s">
        <v>231</v>
      </c>
      <c r="E11" s="10" t="s">
        <v>338</v>
      </c>
      <c r="F11" s="4">
        <v>56.08</v>
      </c>
      <c r="G11" s="4">
        <v>0.91200000000000003</v>
      </c>
      <c r="H11" s="4">
        <v>16.64</v>
      </c>
      <c r="I11" s="4">
        <v>7.98</v>
      </c>
      <c r="J11" s="4">
        <v>0.108</v>
      </c>
      <c r="K11" s="4">
        <v>3.76</v>
      </c>
      <c r="L11" s="4">
        <v>4.1399999999999997</v>
      </c>
      <c r="M11" s="4">
        <v>2.92</v>
      </c>
      <c r="N11" s="4">
        <v>2.08</v>
      </c>
      <c r="O11" s="4">
        <v>0.215</v>
      </c>
      <c r="P11" s="4"/>
      <c r="Q11" s="4">
        <v>7</v>
      </c>
      <c r="R11" s="4">
        <v>642</v>
      </c>
      <c r="S11" s="4">
        <v>17</v>
      </c>
      <c r="T11" s="4">
        <v>108</v>
      </c>
      <c r="U11" s="4">
        <v>37</v>
      </c>
      <c r="V11" s="4">
        <v>1</v>
      </c>
      <c r="W11" s="4">
        <v>45</v>
      </c>
      <c r="X11" s="4">
        <v>12</v>
      </c>
      <c r="Y11" s="4">
        <v>11</v>
      </c>
      <c r="Z11" s="4">
        <v>66</v>
      </c>
      <c r="AA11" s="4">
        <v>269</v>
      </c>
      <c r="AB11" s="4">
        <v>22</v>
      </c>
      <c r="AC11" s="4">
        <v>182</v>
      </c>
      <c r="AD11" s="4">
        <v>2</v>
      </c>
      <c r="AE11" s="4">
        <v>105</v>
      </c>
      <c r="AF11" s="4">
        <v>126</v>
      </c>
      <c r="AG11" s="4">
        <v>95.4</v>
      </c>
      <c r="AJ11" s="1">
        <f t="shared" si="0"/>
        <v>26.211791999999999</v>
      </c>
      <c r="AK11" s="1">
        <f t="shared" si="1"/>
        <v>0.54665280000000005</v>
      </c>
      <c r="AL11" s="1">
        <f t="shared" si="2"/>
        <v>8.8075519999999994</v>
      </c>
      <c r="AM11" s="1">
        <f t="shared" si="3"/>
        <v>5.5812120000000007</v>
      </c>
      <c r="AN11" s="1">
        <f t="shared" si="4"/>
        <v>8.3645999999999998E-2</v>
      </c>
      <c r="AO11" s="1">
        <f t="shared" si="5"/>
        <v>2.26728</v>
      </c>
      <c r="AP11" s="1">
        <f t="shared" si="6"/>
        <v>2.9588579999999998</v>
      </c>
      <c r="AQ11" s="1">
        <f t="shared" si="7"/>
        <v>2.1663480000000002</v>
      </c>
      <c r="AR11" s="1">
        <f t="shared" si="8"/>
        <v>1.7268160000000001</v>
      </c>
      <c r="AS11" s="1">
        <f t="shared" si="9"/>
        <v>9.3826000000000007E-2</v>
      </c>
      <c r="AU11" s="2">
        <v>0.58740000000000003</v>
      </c>
      <c r="AV11" s="1">
        <v>0.99919999999999998</v>
      </c>
      <c r="AW11" s="5">
        <f t="shared" si="10"/>
        <v>0.41179999999999994</v>
      </c>
    </row>
    <row r="12" spans="1:49" ht="15.5" x14ac:dyDescent="0.35">
      <c r="A12">
        <v>21.045000000000002</v>
      </c>
      <c r="B12" t="s">
        <v>326</v>
      </c>
      <c r="C12">
        <v>5</v>
      </c>
      <c r="D12" t="s">
        <v>232</v>
      </c>
      <c r="E12" s="10" t="s">
        <v>339</v>
      </c>
      <c r="F12" s="4">
        <v>55.96</v>
      </c>
      <c r="G12" s="4">
        <v>0.874</v>
      </c>
      <c r="H12" s="4">
        <v>16.21</v>
      </c>
      <c r="I12" s="4">
        <v>7.63</v>
      </c>
      <c r="J12" s="4">
        <v>0.106</v>
      </c>
      <c r="K12" s="4">
        <v>3.54</v>
      </c>
      <c r="L12" s="4">
        <v>4.04</v>
      </c>
      <c r="M12" s="4">
        <v>2.88</v>
      </c>
      <c r="N12" s="4">
        <v>2.02</v>
      </c>
      <c r="O12" s="4">
        <v>0.216</v>
      </c>
      <c r="P12" s="4"/>
      <c r="Q12" s="4">
        <v>10</v>
      </c>
      <c r="R12" s="4">
        <v>653</v>
      </c>
      <c r="S12" s="4">
        <v>18</v>
      </c>
      <c r="T12" s="4">
        <v>106</v>
      </c>
      <c r="U12" s="4">
        <v>40</v>
      </c>
      <c r="V12" s="4">
        <v>0</v>
      </c>
      <c r="W12" s="4">
        <v>44</v>
      </c>
      <c r="X12" s="4">
        <v>11</v>
      </c>
      <c r="Y12" s="4">
        <v>10</v>
      </c>
      <c r="Z12" s="4">
        <v>64</v>
      </c>
      <c r="AA12" s="4">
        <v>270</v>
      </c>
      <c r="AB12" s="4">
        <v>20</v>
      </c>
      <c r="AC12" s="4">
        <v>175</v>
      </c>
      <c r="AD12" s="4">
        <v>2</v>
      </c>
      <c r="AE12" s="4">
        <v>104</v>
      </c>
      <c r="AF12" s="4">
        <v>119</v>
      </c>
      <c r="AG12" s="4">
        <v>94.1</v>
      </c>
      <c r="AJ12" s="1">
        <f t="shared" si="0"/>
        <v>26.155704</v>
      </c>
      <c r="AK12" s="1">
        <f t="shared" si="1"/>
        <v>0.5238756</v>
      </c>
      <c r="AL12" s="1">
        <f t="shared" si="2"/>
        <v>8.5799529999999997</v>
      </c>
      <c r="AM12" s="1">
        <f t="shared" si="3"/>
        <v>5.3364219999999998</v>
      </c>
      <c r="AN12" s="1">
        <f t="shared" si="4"/>
        <v>8.2096999999999989E-2</v>
      </c>
      <c r="AO12" s="1">
        <f t="shared" si="5"/>
        <v>2.13462</v>
      </c>
      <c r="AP12" s="1">
        <f t="shared" si="6"/>
        <v>2.8873880000000001</v>
      </c>
      <c r="AQ12" s="1">
        <f t="shared" si="7"/>
        <v>2.1366719999999999</v>
      </c>
      <c r="AR12" s="1">
        <f t="shared" si="8"/>
        <v>1.6770040000000002</v>
      </c>
      <c r="AS12" s="1">
        <f t="shared" si="9"/>
        <v>9.4262399999999996E-2</v>
      </c>
      <c r="AU12" s="2">
        <v>0.59960000000000002</v>
      </c>
      <c r="AV12" s="2">
        <v>0.98370000000000002</v>
      </c>
      <c r="AW12" s="5">
        <f t="shared" si="10"/>
        <v>0.3841</v>
      </c>
    </row>
    <row r="13" spans="1:49" ht="15.5" x14ac:dyDescent="0.35">
      <c r="A13">
        <v>24.045000000000002</v>
      </c>
      <c r="B13" t="s">
        <v>326</v>
      </c>
      <c r="C13">
        <v>5</v>
      </c>
      <c r="D13" t="s">
        <v>233</v>
      </c>
      <c r="E13" s="10" t="s">
        <v>340</v>
      </c>
      <c r="F13" s="4">
        <v>54.09</v>
      </c>
      <c r="G13" s="4">
        <v>0.89500000000000002</v>
      </c>
      <c r="H13" s="4">
        <v>16.54</v>
      </c>
      <c r="I13" s="4">
        <v>8.19</v>
      </c>
      <c r="J13" s="4">
        <v>0.114</v>
      </c>
      <c r="K13" s="4">
        <v>3.9</v>
      </c>
      <c r="L13" s="4">
        <v>4.28</v>
      </c>
      <c r="M13" s="4">
        <v>2.91</v>
      </c>
      <c r="N13" s="4">
        <v>2.14</v>
      </c>
      <c r="O13" s="4">
        <v>0.22</v>
      </c>
      <c r="P13" s="4"/>
      <c r="Q13" s="4">
        <v>9</v>
      </c>
      <c r="R13" s="4">
        <v>636</v>
      </c>
      <c r="S13" s="4">
        <v>19</v>
      </c>
      <c r="T13" s="4">
        <v>112</v>
      </c>
      <c r="U13" s="4">
        <v>41</v>
      </c>
      <c r="V13" s="4">
        <v>1</v>
      </c>
      <c r="W13" s="4">
        <v>48</v>
      </c>
      <c r="X13" s="4">
        <v>11</v>
      </c>
      <c r="Y13" s="4">
        <v>9</v>
      </c>
      <c r="Z13" s="4">
        <v>67</v>
      </c>
      <c r="AA13" s="4">
        <v>261</v>
      </c>
      <c r="AB13" s="4">
        <v>22</v>
      </c>
      <c r="AC13" s="4">
        <v>185</v>
      </c>
      <c r="AD13" s="4">
        <v>0</v>
      </c>
      <c r="AE13" s="4">
        <v>104</v>
      </c>
      <c r="AF13" s="4">
        <v>114</v>
      </c>
      <c r="AG13" s="4">
        <v>93.8</v>
      </c>
      <c r="AJ13" s="1">
        <f t="shared" si="0"/>
        <v>25.281666000000001</v>
      </c>
      <c r="AK13" s="1">
        <f t="shared" si="1"/>
        <v>0.53646300000000002</v>
      </c>
      <c r="AL13" s="1">
        <f t="shared" si="2"/>
        <v>8.7546219999999995</v>
      </c>
      <c r="AM13" s="1">
        <f t="shared" si="3"/>
        <v>5.7280860000000002</v>
      </c>
      <c r="AN13" s="1">
        <f t="shared" si="4"/>
        <v>8.8292999999999996E-2</v>
      </c>
      <c r="AO13" s="1">
        <f t="shared" si="5"/>
        <v>2.3516999999999997</v>
      </c>
      <c r="AP13" s="1">
        <f t="shared" si="6"/>
        <v>3.058916</v>
      </c>
      <c r="AQ13" s="1">
        <f t="shared" si="7"/>
        <v>2.1589290000000001</v>
      </c>
      <c r="AR13" s="1">
        <f t="shared" si="8"/>
        <v>1.7766280000000003</v>
      </c>
      <c r="AS13" s="1">
        <f t="shared" si="9"/>
        <v>9.6007999999999996E-2</v>
      </c>
      <c r="AU13" s="2">
        <v>0.48580000000000001</v>
      </c>
      <c r="AV13" s="2">
        <v>0.91810000000000003</v>
      </c>
      <c r="AW13" s="5">
        <f t="shared" si="10"/>
        <v>0.43230000000000002</v>
      </c>
    </row>
    <row r="14" spans="1:49" ht="15.5" x14ac:dyDescent="0.35">
      <c r="A14">
        <v>26.795000000000002</v>
      </c>
      <c r="B14" t="s">
        <v>326</v>
      </c>
      <c r="C14">
        <v>5</v>
      </c>
      <c r="D14" t="s">
        <v>234</v>
      </c>
      <c r="E14" s="10" t="s">
        <v>341</v>
      </c>
      <c r="F14" s="4">
        <v>54.37</v>
      </c>
      <c r="G14" s="4">
        <v>0.92300000000000004</v>
      </c>
      <c r="H14" s="4">
        <v>17</v>
      </c>
      <c r="I14" s="4">
        <v>7.96</v>
      </c>
      <c r="J14" s="4">
        <v>0.10199999999999999</v>
      </c>
      <c r="K14" s="4">
        <v>3.56</v>
      </c>
      <c r="L14" s="4">
        <v>3.39</v>
      </c>
      <c r="M14" s="4">
        <v>2.81</v>
      </c>
      <c r="N14" s="4">
        <v>2.15</v>
      </c>
      <c r="O14" s="4">
        <v>0.20599999999999999</v>
      </c>
      <c r="P14" s="4"/>
      <c r="Q14" s="4">
        <v>10</v>
      </c>
      <c r="R14" s="4">
        <v>660</v>
      </c>
      <c r="S14" s="4">
        <v>19</v>
      </c>
      <c r="T14" s="4">
        <v>107</v>
      </c>
      <c r="U14" s="4">
        <v>37</v>
      </c>
      <c r="V14" s="4">
        <v>0</v>
      </c>
      <c r="W14" s="4">
        <v>45</v>
      </c>
      <c r="X14" s="4">
        <v>12</v>
      </c>
      <c r="Y14" s="4">
        <v>9</v>
      </c>
      <c r="Z14" s="4">
        <v>66</v>
      </c>
      <c r="AA14" s="4">
        <v>248</v>
      </c>
      <c r="AB14" s="4">
        <v>19</v>
      </c>
      <c r="AC14" s="4">
        <v>180</v>
      </c>
      <c r="AD14" s="4">
        <v>2</v>
      </c>
      <c r="AE14" s="4">
        <v>103</v>
      </c>
      <c r="AF14" s="4">
        <v>116</v>
      </c>
      <c r="AG14" s="4">
        <v>93.1</v>
      </c>
      <c r="AJ14" s="1">
        <f t="shared" si="0"/>
        <v>25.412537999999998</v>
      </c>
      <c r="AK14" s="1">
        <f t="shared" si="1"/>
        <v>0.55324620000000002</v>
      </c>
      <c r="AL14" s="1">
        <f t="shared" si="2"/>
        <v>8.9980999999999991</v>
      </c>
      <c r="AM14" s="1">
        <f t="shared" si="3"/>
        <v>5.5672240000000004</v>
      </c>
      <c r="AN14" s="1">
        <f t="shared" si="4"/>
        <v>7.8998999999999986E-2</v>
      </c>
      <c r="AO14" s="1">
        <f t="shared" si="5"/>
        <v>2.1466799999999999</v>
      </c>
      <c r="AP14" s="1">
        <f t="shared" si="6"/>
        <v>2.4228330000000002</v>
      </c>
      <c r="AQ14" s="1">
        <f t="shared" si="7"/>
        <v>2.0847389999999999</v>
      </c>
      <c r="AR14" s="1">
        <f t="shared" si="8"/>
        <v>1.7849300000000001</v>
      </c>
      <c r="AS14" s="1">
        <f t="shared" si="9"/>
        <v>8.9898400000000003E-2</v>
      </c>
      <c r="AU14" s="2">
        <v>0.86980000000000002</v>
      </c>
      <c r="AV14" s="2">
        <v>1.2430000000000001</v>
      </c>
      <c r="AW14" s="5">
        <f t="shared" si="10"/>
        <v>0.37320000000000009</v>
      </c>
    </row>
    <row r="15" spans="1:49" ht="15.5" x14ac:dyDescent="0.35">
      <c r="A15">
        <v>31.260999999999999</v>
      </c>
      <c r="B15" t="s">
        <v>326</v>
      </c>
      <c r="C15">
        <v>5</v>
      </c>
      <c r="D15" t="s">
        <v>235</v>
      </c>
      <c r="E15" s="10" t="s">
        <v>342</v>
      </c>
      <c r="F15" s="4">
        <v>53.92</v>
      </c>
      <c r="G15" s="4">
        <v>0.872</v>
      </c>
      <c r="H15" s="4">
        <v>16.5</v>
      </c>
      <c r="I15" s="4">
        <v>8.0299999999999994</v>
      </c>
      <c r="J15" s="4">
        <v>0.11600000000000001</v>
      </c>
      <c r="K15" s="4">
        <v>3.96</v>
      </c>
      <c r="L15" s="4">
        <v>4.5199999999999996</v>
      </c>
      <c r="M15" s="4">
        <v>2.96</v>
      </c>
      <c r="N15" s="4">
        <v>2.14</v>
      </c>
      <c r="O15" s="4">
        <v>0.221</v>
      </c>
      <c r="P15" s="4"/>
      <c r="Q15" s="4">
        <v>9</v>
      </c>
      <c r="R15" s="4">
        <v>609</v>
      </c>
      <c r="S15" s="4">
        <v>20</v>
      </c>
      <c r="T15" s="4">
        <v>112</v>
      </c>
      <c r="U15" s="4">
        <v>35</v>
      </c>
      <c r="V15" s="4">
        <v>1</v>
      </c>
      <c r="W15" s="4">
        <v>47</v>
      </c>
      <c r="X15" s="4">
        <v>11</v>
      </c>
      <c r="Y15" s="4">
        <v>9</v>
      </c>
      <c r="Z15" s="4">
        <v>68</v>
      </c>
      <c r="AA15" s="4">
        <v>271</v>
      </c>
      <c r="AB15" s="4">
        <v>20</v>
      </c>
      <c r="AC15" s="4">
        <v>181</v>
      </c>
      <c r="AD15" s="4">
        <v>0</v>
      </c>
      <c r="AE15" s="4">
        <v>102</v>
      </c>
      <c r="AF15" s="4">
        <v>110</v>
      </c>
      <c r="AG15" s="4">
        <v>93.7</v>
      </c>
      <c r="AJ15" s="1">
        <f t="shared" si="0"/>
        <v>25.202207999999999</v>
      </c>
      <c r="AK15" s="1">
        <f t="shared" si="1"/>
        <v>0.52267680000000005</v>
      </c>
      <c r="AL15" s="1">
        <f t="shared" si="2"/>
        <v>8.7334499999999995</v>
      </c>
      <c r="AM15" s="1">
        <f t="shared" si="3"/>
        <v>5.6161819999999993</v>
      </c>
      <c r="AN15" s="1">
        <f t="shared" si="4"/>
        <v>8.9842000000000005E-2</v>
      </c>
      <c r="AO15" s="1">
        <f t="shared" si="5"/>
        <v>2.38788</v>
      </c>
      <c r="AP15" s="1">
        <f t="shared" si="6"/>
        <v>3.2304439999999999</v>
      </c>
      <c r="AQ15" s="1">
        <f t="shared" si="7"/>
        <v>2.196024</v>
      </c>
      <c r="AR15" s="1">
        <f t="shared" si="8"/>
        <v>1.7766280000000003</v>
      </c>
      <c r="AS15" s="1">
        <f t="shared" si="9"/>
        <v>9.64444E-2</v>
      </c>
      <c r="AU15" s="2">
        <v>0.40260000000000001</v>
      </c>
      <c r="AV15" s="2">
        <v>0.83909999999999996</v>
      </c>
      <c r="AW15" s="5">
        <f t="shared" si="10"/>
        <v>0.43649999999999994</v>
      </c>
    </row>
    <row r="16" spans="1:49" ht="15.5" x14ac:dyDescent="0.35">
      <c r="A16">
        <v>34.261000000000003</v>
      </c>
      <c r="B16" t="s">
        <v>326</v>
      </c>
      <c r="C16">
        <v>5</v>
      </c>
      <c r="D16" t="s">
        <v>236</v>
      </c>
      <c r="E16" s="10" t="s">
        <v>343</v>
      </c>
      <c r="F16" s="4">
        <v>53.82</v>
      </c>
      <c r="G16" s="4">
        <v>0.85399999999999998</v>
      </c>
      <c r="H16" s="4">
        <v>15.75</v>
      </c>
      <c r="I16" s="4">
        <v>8.25</v>
      </c>
      <c r="J16" s="4">
        <v>0.15</v>
      </c>
      <c r="K16" s="4">
        <v>4.05</v>
      </c>
      <c r="L16" s="4">
        <v>5.13</v>
      </c>
      <c r="M16" s="4">
        <v>3.11</v>
      </c>
      <c r="N16" s="4">
        <v>2.06</v>
      </c>
      <c r="O16" s="4">
        <v>0.22600000000000001</v>
      </c>
      <c r="P16" s="4"/>
      <c r="Q16" s="4">
        <v>11</v>
      </c>
      <c r="R16" s="4">
        <v>660</v>
      </c>
      <c r="S16" s="4">
        <v>22</v>
      </c>
      <c r="T16" s="4">
        <v>99</v>
      </c>
      <c r="U16" s="4">
        <v>43</v>
      </c>
      <c r="V16" s="4">
        <v>2</v>
      </c>
      <c r="W16" s="4">
        <v>46</v>
      </c>
      <c r="X16" s="4">
        <v>11</v>
      </c>
      <c r="Y16" s="4">
        <v>10</v>
      </c>
      <c r="Z16" s="4">
        <v>64</v>
      </c>
      <c r="AA16" s="4">
        <v>295</v>
      </c>
      <c r="AB16" s="4">
        <v>22</v>
      </c>
      <c r="AC16" s="4">
        <v>185</v>
      </c>
      <c r="AD16" s="4">
        <v>0</v>
      </c>
      <c r="AE16" s="4">
        <v>112</v>
      </c>
      <c r="AF16" s="4">
        <v>110</v>
      </c>
      <c r="AG16" s="4">
        <v>94</v>
      </c>
      <c r="AJ16" s="1">
        <f t="shared" si="0"/>
        <v>25.155467999999999</v>
      </c>
      <c r="AK16" s="1">
        <f t="shared" si="1"/>
        <v>0.5118876</v>
      </c>
      <c r="AL16" s="1">
        <f t="shared" si="2"/>
        <v>8.3364750000000001</v>
      </c>
      <c r="AM16" s="1">
        <f t="shared" si="3"/>
        <v>5.7700500000000003</v>
      </c>
      <c r="AN16" s="1">
        <f t="shared" si="4"/>
        <v>0.11617499999999999</v>
      </c>
      <c r="AO16" s="1">
        <f t="shared" si="5"/>
        <v>2.4421499999999998</v>
      </c>
      <c r="AP16" s="1">
        <f t="shared" si="6"/>
        <v>3.6664110000000001</v>
      </c>
      <c r="AQ16" s="1">
        <f t="shared" si="7"/>
        <v>2.3073090000000001</v>
      </c>
      <c r="AR16" s="1">
        <f t="shared" si="8"/>
        <v>1.7102120000000001</v>
      </c>
      <c r="AS16" s="1">
        <f t="shared" si="9"/>
        <v>9.8626400000000003E-2</v>
      </c>
      <c r="AU16" s="2">
        <v>0.4088</v>
      </c>
      <c r="AV16" s="2">
        <v>1.02</v>
      </c>
      <c r="AW16" s="5">
        <f t="shared" si="10"/>
        <v>0.61119999999999997</v>
      </c>
    </row>
    <row r="17" spans="1:49" ht="15.5" x14ac:dyDescent="0.35">
      <c r="A17">
        <v>37.021000000000001</v>
      </c>
      <c r="B17" t="s">
        <v>326</v>
      </c>
      <c r="C17">
        <v>5</v>
      </c>
      <c r="D17" t="s">
        <v>237</v>
      </c>
      <c r="E17" s="10" t="s">
        <v>344</v>
      </c>
      <c r="F17" s="4">
        <v>57.32</v>
      </c>
      <c r="G17" s="4">
        <v>0.878</v>
      </c>
      <c r="H17" s="4">
        <v>16.149999999999999</v>
      </c>
      <c r="I17" s="4">
        <v>7.45</v>
      </c>
      <c r="J17" s="4">
        <v>0.108</v>
      </c>
      <c r="K17" s="4">
        <v>3.5</v>
      </c>
      <c r="L17" s="4">
        <v>4.18</v>
      </c>
      <c r="M17" s="4">
        <v>3.02</v>
      </c>
      <c r="N17" s="4">
        <v>2.1</v>
      </c>
      <c r="O17" s="4">
        <v>0.22</v>
      </c>
      <c r="P17" s="4"/>
      <c r="Q17" s="4">
        <v>10</v>
      </c>
      <c r="R17" s="4">
        <v>733</v>
      </c>
      <c r="S17" s="4">
        <v>17</v>
      </c>
      <c r="T17" s="4">
        <v>105</v>
      </c>
      <c r="U17" s="4">
        <v>33</v>
      </c>
      <c r="V17" s="4">
        <v>0</v>
      </c>
      <c r="W17" s="4">
        <v>43</v>
      </c>
      <c r="X17" s="4">
        <v>12</v>
      </c>
      <c r="Y17" s="4">
        <v>10</v>
      </c>
      <c r="Z17" s="4">
        <v>66</v>
      </c>
      <c r="AA17" s="4">
        <v>290</v>
      </c>
      <c r="AB17" s="4">
        <v>20</v>
      </c>
      <c r="AC17" s="4">
        <v>169</v>
      </c>
      <c r="AD17" s="4">
        <v>3</v>
      </c>
      <c r="AE17" s="4">
        <v>103</v>
      </c>
      <c r="AF17" s="4">
        <v>130</v>
      </c>
      <c r="AG17" s="4">
        <v>95.4</v>
      </c>
      <c r="AJ17" s="1">
        <f t="shared" si="0"/>
        <v>26.791367999999999</v>
      </c>
      <c r="AK17" s="1">
        <f t="shared" si="1"/>
        <v>0.5262732</v>
      </c>
      <c r="AL17" s="1">
        <f t="shared" si="2"/>
        <v>8.5481949999999998</v>
      </c>
      <c r="AM17" s="1">
        <f t="shared" si="3"/>
        <v>5.2105300000000003</v>
      </c>
      <c r="AN17" s="1">
        <f t="shared" si="4"/>
        <v>8.3645999999999998E-2</v>
      </c>
      <c r="AO17" s="1">
        <f t="shared" si="5"/>
        <v>2.1105</v>
      </c>
      <c r="AP17" s="1">
        <f t="shared" si="6"/>
        <v>2.9874459999999998</v>
      </c>
      <c r="AQ17" s="1">
        <f t="shared" si="7"/>
        <v>2.2405379999999999</v>
      </c>
      <c r="AR17" s="1">
        <f t="shared" si="8"/>
        <v>1.7434200000000002</v>
      </c>
      <c r="AS17" s="1">
        <f t="shared" si="9"/>
        <v>9.6007999999999996E-2</v>
      </c>
      <c r="AU17" s="2">
        <v>0.44600000000000001</v>
      </c>
      <c r="AV17" s="2">
        <v>0.86309999999999998</v>
      </c>
      <c r="AW17" s="5">
        <f t="shared" si="10"/>
        <v>0.41709999999999997</v>
      </c>
    </row>
    <row r="18" spans="1:49" ht="15.5" x14ac:dyDescent="0.35">
      <c r="A18">
        <v>40.935000000000002</v>
      </c>
      <c r="B18" t="s">
        <v>327</v>
      </c>
      <c r="C18">
        <v>2</v>
      </c>
      <c r="D18" t="s">
        <v>41</v>
      </c>
      <c r="E18" s="10" t="s">
        <v>345</v>
      </c>
      <c r="F18" s="4">
        <v>56.02</v>
      </c>
      <c r="G18" s="4">
        <v>0.91</v>
      </c>
      <c r="H18" s="4">
        <v>16.54</v>
      </c>
      <c r="I18" s="4">
        <v>7.94</v>
      </c>
      <c r="J18" s="4">
        <v>0.107</v>
      </c>
      <c r="K18" s="4">
        <v>3.69</v>
      </c>
      <c r="L18" s="4">
        <v>3.62</v>
      </c>
      <c r="M18" s="4">
        <v>3.13</v>
      </c>
      <c r="N18" s="4">
        <v>2.23</v>
      </c>
      <c r="O18" s="4">
        <v>0.219</v>
      </c>
      <c r="P18" s="4"/>
      <c r="Q18" s="4">
        <v>9</v>
      </c>
      <c r="R18" s="4">
        <v>758</v>
      </c>
      <c r="S18" s="4">
        <v>17</v>
      </c>
      <c r="T18" s="4">
        <v>110</v>
      </c>
      <c r="U18" s="4">
        <v>32</v>
      </c>
      <c r="V18" s="4">
        <v>0</v>
      </c>
      <c r="W18" s="4">
        <v>45</v>
      </c>
      <c r="X18" s="4">
        <v>13</v>
      </c>
      <c r="Y18" s="4">
        <v>10</v>
      </c>
      <c r="Z18" s="4">
        <v>70</v>
      </c>
      <c r="AA18" s="4">
        <v>267</v>
      </c>
      <c r="AB18" s="4">
        <v>21</v>
      </c>
      <c r="AC18" s="4">
        <v>177</v>
      </c>
      <c r="AD18" s="4">
        <v>1</v>
      </c>
      <c r="AE18" s="4">
        <v>110</v>
      </c>
      <c r="AF18" s="4">
        <v>126</v>
      </c>
      <c r="AG18" s="4">
        <v>94.9</v>
      </c>
      <c r="AJ18" s="1">
        <f t="shared" si="0"/>
        <v>26.183748000000001</v>
      </c>
      <c r="AK18" s="1">
        <f t="shared" si="1"/>
        <v>0.54545400000000011</v>
      </c>
      <c r="AL18" s="1">
        <f t="shared" si="2"/>
        <v>8.7546219999999995</v>
      </c>
      <c r="AM18" s="1">
        <f t="shared" si="3"/>
        <v>5.5532360000000001</v>
      </c>
      <c r="AN18" s="1">
        <f t="shared" si="4"/>
        <v>8.2871500000000001E-2</v>
      </c>
      <c r="AO18" s="1">
        <f t="shared" si="5"/>
        <v>2.2250700000000001</v>
      </c>
      <c r="AP18" s="1">
        <f t="shared" si="6"/>
        <v>2.5872139999999999</v>
      </c>
      <c r="AQ18" s="1">
        <f t="shared" si="7"/>
        <v>2.3221469999999997</v>
      </c>
      <c r="AR18" s="1">
        <f t="shared" si="8"/>
        <v>1.8513460000000002</v>
      </c>
      <c r="AS18" s="1">
        <f t="shared" si="9"/>
        <v>9.5571600000000007E-2</v>
      </c>
      <c r="AU18" s="2">
        <v>0.54700000000000004</v>
      </c>
      <c r="AV18" s="2">
        <v>0.88500000000000001</v>
      </c>
      <c r="AW18" s="5">
        <f t="shared" si="10"/>
        <v>0.33799999999999997</v>
      </c>
    </row>
    <row r="19" spans="1:49" ht="15.5" x14ac:dyDescent="0.35">
      <c r="A19">
        <v>43.945</v>
      </c>
      <c r="B19" t="s">
        <v>326</v>
      </c>
      <c r="C19">
        <v>5</v>
      </c>
      <c r="D19" t="s">
        <v>238</v>
      </c>
      <c r="E19" s="10" t="s">
        <v>346</v>
      </c>
      <c r="F19" s="4">
        <v>54.9</v>
      </c>
      <c r="G19" s="4">
        <v>0.879</v>
      </c>
      <c r="H19" s="4">
        <v>16.59</v>
      </c>
      <c r="I19" s="4">
        <v>8.09</v>
      </c>
      <c r="J19" s="4">
        <v>0.11899999999999999</v>
      </c>
      <c r="K19" s="4">
        <v>3.93</v>
      </c>
      <c r="L19" s="4">
        <v>4.79</v>
      </c>
      <c r="M19" s="4">
        <v>2.92</v>
      </c>
      <c r="N19" s="4">
        <v>2.13</v>
      </c>
      <c r="O19" s="4">
        <v>0.23</v>
      </c>
      <c r="P19" s="4"/>
      <c r="Q19" s="4">
        <v>10</v>
      </c>
      <c r="R19" s="4">
        <v>618</v>
      </c>
      <c r="S19" s="4">
        <v>19</v>
      </c>
      <c r="T19" s="4">
        <v>112</v>
      </c>
      <c r="U19" s="4">
        <v>37</v>
      </c>
      <c r="V19" s="4">
        <v>0</v>
      </c>
      <c r="W19" s="4">
        <v>47</v>
      </c>
      <c r="X19" s="4">
        <v>12</v>
      </c>
      <c r="Y19" s="4">
        <v>9</v>
      </c>
      <c r="Z19" s="4">
        <v>67</v>
      </c>
      <c r="AA19" s="4">
        <v>281</v>
      </c>
      <c r="AB19" s="4">
        <v>21</v>
      </c>
      <c r="AC19" s="4">
        <v>177</v>
      </c>
      <c r="AD19" s="4">
        <v>1</v>
      </c>
      <c r="AE19" s="4">
        <v>100</v>
      </c>
      <c r="AF19" s="4">
        <v>114</v>
      </c>
      <c r="AG19" s="4">
        <v>95</v>
      </c>
      <c r="AJ19" s="1">
        <f t="shared" si="0"/>
        <v>25.660259999999997</v>
      </c>
      <c r="AK19" s="1">
        <f t="shared" si="1"/>
        <v>0.52687260000000002</v>
      </c>
      <c r="AL19" s="1">
        <f t="shared" si="2"/>
        <v>8.7810869999999994</v>
      </c>
      <c r="AM19" s="1">
        <f t="shared" si="3"/>
        <v>5.6581460000000003</v>
      </c>
      <c r="AN19" s="1">
        <f t="shared" si="4"/>
        <v>9.2165499999999997E-2</v>
      </c>
      <c r="AO19" s="1">
        <f t="shared" si="5"/>
        <v>2.3697900000000001</v>
      </c>
      <c r="AP19" s="1">
        <f t="shared" si="6"/>
        <v>3.423413</v>
      </c>
      <c r="AQ19" s="1">
        <f t="shared" si="7"/>
        <v>2.1663480000000002</v>
      </c>
      <c r="AR19" s="1">
        <f t="shared" si="8"/>
        <v>1.7683260000000001</v>
      </c>
      <c r="AS19" s="1">
        <f t="shared" si="9"/>
        <v>0.100372</v>
      </c>
      <c r="AU19" s="2">
        <v>0.3543</v>
      </c>
      <c r="AV19" s="2">
        <v>0.81730000000000003</v>
      </c>
      <c r="AW19" s="5">
        <f t="shared" si="10"/>
        <v>0.46300000000000002</v>
      </c>
    </row>
    <row r="20" spans="1:49" ht="15.5" x14ac:dyDescent="0.35">
      <c r="A20">
        <v>46.945</v>
      </c>
      <c r="B20" t="s">
        <v>326</v>
      </c>
      <c r="C20">
        <v>5</v>
      </c>
      <c r="D20" t="s">
        <v>239</v>
      </c>
      <c r="E20" s="10" t="s">
        <v>347</v>
      </c>
      <c r="F20" s="4">
        <v>54.52</v>
      </c>
      <c r="G20" s="4">
        <v>0.88100000000000001</v>
      </c>
      <c r="H20" s="4">
        <v>16.79</v>
      </c>
      <c r="I20" s="4">
        <v>8.2799999999999994</v>
      </c>
      <c r="J20" s="4">
        <v>0.12</v>
      </c>
      <c r="K20" s="4">
        <v>4.08</v>
      </c>
      <c r="L20" s="4">
        <v>4.45</v>
      </c>
      <c r="M20" s="4">
        <v>2.99</v>
      </c>
      <c r="N20" s="4">
        <v>2.21</v>
      </c>
      <c r="O20" s="4">
        <v>0.224</v>
      </c>
      <c r="P20" s="4"/>
      <c r="Q20" s="4">
        <v>10</v>
      </c>
      <c r="R20" s="4">
        <v>658</v>
      </c>
      <c r="S20" s="4">
        <v>19</v>
      </c>
      <c r="T20" s="4">
        <v>110</v>
      </c>
      <c r="U20" s="4">
        <v>44</v>
      </c>
      <c r="V20" s="4">
        <v>2</v>
      </c>
      <c r="W20" s="4">
        <v>49</v>
      </c>
      <c r="X20" s="4">
        <v>11</v>
      </c>
      <c r="Y20" s="4">
        <v>10</v>
      </c>
      <c r="Z20" s="4">
        <v>71</v>
      </c>
      <c r="AA20" s="4">
        <v>272</v>
      </c>
      <c r="AB20" s="4">
        <v>23</v>
      </c>
      <c r="AC20" s="4">
        <v>180</v>
      </c>
      <c r="AD20" s="4">
        <v>0</v>
      </c>
      <c r="AE20" s="4">
        <v>107</v>
      </c>
      <c r="AF20" s="4">
        <v>112</v>
      </c>
      <c r="AG20" s="4">
        <v>94.9</v>
      </c>
      <c r="AJ20" s="1">
        <f t="shared" si="0"/>
        <v>25.482648000000001</v>
      </c>
      <c r="AK20" s="1">
        <f t="shared" si="1"/>
        <v>0.52807140000000008</v>
      </c>
      <c r="AL20" s="1">
        <f t="shared" si="2"/>
        <v>8.8869469999999993</v>
      </c>
      <c r="AM20" s="1">
        <f t="shared" si="3"/>
        <v>5.7910319999999995</v>
      </c>
      <c r="AN20" s="1">
        <f t="shared" si="4"/>
        <v>9.2939999999999995E-2</v>
      </c>
      <c r="AO20" s="1">
        <f t="shared" si="5"/>
        <v>2.4602399999999998</v>
      </c>
      <c r="AP20" s="1">
        <f t="shared" si="6"/>
        <v>3.180415</v>
      </c>
      <c r="AQ20" s="1">
        <f t="shared" si="7"/>
        <v>2.2182810000000002</v>
      </c>
      <c r="AR20" s="1">
        <f t="shared" si="8"/>
        <v>1.8347420000000001</v>
      </c>
      <c r="AS20" s="1">
        <f t="shared" si="9"/>
        <v>9.775360000000001E-2</v>
      </c>
      <c r="AU20" s="2">
        <v>0.43369999999999997</v>
      </c>
      <c r="AV20" s="2">
        <v>0.80010000000000003</v>
      </c>
      <c r="AW20" s="5">
        <f t="shared" si="10"/>
        <v>0.36640000000000006</v>
      </c>
    </row>
    <row r="21" spans="1:49" ht="15.5" x14ac:dyDescent="0.35">
      <c r="A21">
        <v>51.853000000000002</v>
      </c>
      <c r="B21" t="s">
        <v>327</v>
      </c>
      <c r="C21">
        <v>2</v>
      </c>
      <c r="D21" t="s">
        <v>42</v>
      </c>
      <c r="E21" s="10" t="s">
        <v>348</v>
      </c>
      <c r="F21" s="4">
        <v>55.54</v>
      </c>
      <c r="G21" s="4">
        <v>0.92900000000000005</v>
      </c>
      <c r="H21" s="4">
        <v>16.78</v>
      </c>
      <c r="I21" s="4">
        <v>8.09</v>
      </c>
      <c r="J21" s="4">
        <v>0.107</v>
      </c>
      <c r="K21" s="4">
        <v>3.67</v>
      </c>
      <c r="L21" s="4">
        <v>3.5</v>
      </c>
      <c r="M21" s="4">
        <v>3.06</v>
      </c>
      <c r="N21" s="4">
        <v>2.19</v>
      </c>
      <c r="O21" s="4">
        <v>0.216</v>
      </c>
      <c r="P21" s="4"/>
      <c r="Q21" s="4">
        <v>8</v>
      </c>
      <c r="R21" s="4">
        <v>726</v>
      </c>
      <c r="S21" s="4">
        <v>18</v>
      </c>
      <c r="T21" s="4">
        <v>109</v>
      </c>
      <c r="U21" s="4">
        <v>41</v>
      </c>
      <c r="V21" s="4"/>
      <c r="W21" s="4">
        <v>47</v>
      </c>
      <c r="X21" s="4">
        <v>12</v>
      </c>
      <c r="Y21" s="4">
        <v>13</v>
      </c>
      <c r="Z21" s="4">
        <v>69</v>
      </c>
      <c r="AA21" s="4">
        <v>255</v>
      </c>
      <c r="AB21" s="4">
        <v>19</v>
      </c>
      <c r="AC21" s="4">
        <v>182</v>
      </c>
      <c r="AD21" s="4">
        <v>6</v>
      </c>
      <c r="AE21" s="4">
        <v>110</v>
      </c>
      <c r="AF21" s="4">
        <v>117</v>
      </c>
      <c r="AG21" s="4">
        <v>94.7</v>
      </c>
      <c r="AJ21" s="1">
        <f t="shared" si="0"/>
        <v>25.959395999999998</v>
      </c>
      <c r="AK21" s="1">
        <f t="shared" si="1"/>
        <v>0.55684260000000008</v>
      </c>
      <c r="AL21" s="1">
        <f t="shared" si="2"/>
        <v>8.881654000000001</v>
      </c>
      <c r="AM21" s="1">
        <f t="shared" si="3"/>
        <v>5.6581460000000003</v>
      </c>
      <c r="AN21" s="1">
        <f t="shared" si="4"/>
        <v>8.2871500000000001E-2</v>
      </c>
      <c r="AO21" s="1">
        <f t="shared" si="5"/>
        <v>2.2130099999999997</v>
      </c>
      <c r="AP21" s="1">
        <f t="shared" si="6"/>
        <v>2.5014500000000002</v>
      </c>
      <c r="AQ21" s="1">
        <f t="shared" si="7"/>
        <v>2.2702140000000002</v>
      </c>
      <c r="AR21" s="1">
        <f t="shared" si="8"/>
        <v>1.818138</v>
      </c>
      <c r="AS21" s="1">
        <f t="shared" si="9"/>
        <v>9.4262399999999996E-2</v>
      </c>
      <c r="AU21" s="2">
        <v>0.63639999999999997</v>
      </c>
      <c r="AV21" s="2">
        <v>0.91910000000000003</v>
      </c>
      <c r="AW21" s="5">
        <f t="shared" si="10"/>
        <v>0.28270000000000006</v>
      </c>
    </row>
    <row r="22" spans="1:49" ht="15.5" x14ac:dyDescent="0.35">
      <c r="A22">
        <v>54.843000000000004</v>
      </c>
      <c r="B22" t="s">
        <v>326</v>
      </c>
      <c r="C22">
        <v>5</v>
      </c>
      <c r="D22" t="s">
        <v>240</v>
      </c>
      <c r="E22" s="10" t="s">
        <v>349</v>
      </c>
      <c r="F22" s="4">
        <v>57.53</v>
      </c>
      <c r="G22" s="4">
        <v>0.88300000000000001</v>
      </c>
      <c r="H22" s="4">
        <v>16.329999999999998</v>
      </c>
      <c r="I22" s="4">
        <v>7.61</v>
      </c>
      <c r="J22" s="4">
        <v>0.108</v>
      </c>
      <c r="K22" s="4">
        <v>3.49</v>
      </c>
      <c r="L22" s="4">
        <v>3.69</v>
      </c>
      <c r="M22" s="4">
        <v>2.99</v>
      </c>
      <c r="N22" s="4">
        <v>2.1800000000000002</v>
      </c>
      <c r="O22" s="4">
        <v>0.222</v>
      </c>
      <c r="P22" s="4"/>
      <c r="Q22" s="4">
        <v>10</v>
      </c>
      <c r="R22" s="4">
        <v>767</v>
      </c>
      <c r="S22" s="4">
        <v>18</v>
      </c>
      <c r="T22" s="4">
        <v>101</v>
      </c>
      <c r="U22" s="4">
        <v>36</v>
      </c>
      <c r="V22" s="4">
        <v>0</v>
      </c>
      <c r="W22" s="4">
        <v>43</v>
      </c>
      <c r="X22" s="4">
        <v>12</v>
      </c>
      <c r="Y22" s="4">
        <v>9</v>
      </c>
      <c r="Z22" s="4">
        <v>70</v>
      </c>
      <c r="AA22" s="4">
        <v>274</v>
      </c>
      <c r="AB22" s="4">
        <v>20</v>
      </c>
      <c r="AC22" s="4">
        <v>169</v>
      </c>
      <c r="AD22" s="4">
        <v>3</v>
      </c>
      <c r="AE22" s="4">
        <v>105</v>
      </c>
      <c r="AF22" s="4">
        <v>131</v>
      </c>
      <c r="AG22" s="4">
        <v>95.5</v>
      </c>
      <c r="AJ22" s="1">
        <f t="shared" si="0"/>
        <v>26.889521999999999</v>
      </c>
      <c r="AK22" s="1">
        <f t="shared" si="1"/>
        <v>0.52927020000000002</v>
      </c>
      <c r="AL22" s="1">
        <f t="shared" si="2"/>
        <v>8.6434689999999996</v>
      </c>
      <c r="AM22" s="1">
        <f t="shared" si="3"/>
        <v>5.3224340000000003</v>
      </c>
      <c r="AN22" s="1">
        <f t="shared" si="4"/>
        <v>8.3645999999999998E-2</v>
      </c>
      <c r="AO22" s="1">
        <f t="shared" si="5"/>
        <v>2.1044700000000001</v>
      </c>
      <c r="AP22" s="1">
        <f t="shared" si="6"/>
        <v>2.6372429999999998</v>
      </c>
      <c r="AQ22" s="1">
        <f t="shared" si="7"/>
        <v>2.2182810000000002</v>
      </c>
      <c r="AR22" s="1">
        <f t="shared" si="8"/>
        <v>1.8098360000000002</v>
      </c>
      <c r="AS22" s="1">
        <f t="shared" si="9"/>
        <v>9.6880800000000003E-2</v>
      </c>
      <c r="AU22" s="2">
        <v>0.47670000000000001</v>
      </c>
      <c r="AV22" s="2">
        <v>0.82050000000000001</v>
      </c>
      <c r="AW22" s="5">
        <f t="shared" si="10"/>
        <v>0.34379999999999999</v>
      </c>
    </row>
    <row r="23" spans="1:49" ht="15.5" x14ac:dyDescent="0.35">
      <c r="A23">
        <v>57.843000000000004</v>
      </c>
      <c r="B23" t="s">
        <v>326</v>
      </c>
      <c r="C23">
        <v>5</v>
      </c>
      <c r="D23" t="s">
        <v>241</v>
      </c>
      <c r="E23" s="10" t="s">
        <v>350</v>
      </c>
      <c r="F23" s="4">
        <v>55.81</v>
      </c>
      <c r="G23" s="4">
        <v>0.9</v>
      </c>
      <c r="H23" s="4">
        <v>16.5</v>
      </c>
      <c r="I23" s="4">
        <v>7.9</v>
      </c>
      <c r="J23" s="4">
        <v>0.108</v>
      </c>
      <c r="K23" s="4">
        <v>3.6</v>
      </c>
      <c r="L23" s="4">
        <v>3.67</v>
      </c>
      <c r="M23" s="4">
        <v>2.87</v>
      </c>
      <c r="N23" s="4">
        <v>2.14</v>
      </c>
      <c r="O23" s="4">
        <v>0.219</v>
      </c>
      <c r="P23" s="4"/>
      <c r="Q23" s="4">
        <v>10</v>
      </c>
      <c r="R23" s="4">
        <v>700</v>
      </c>
      <c r="S23" s="4">
        <v>18</v>
      </c>
      <c r="T23" s="4">
        <v>107</v>
      </c>
      <c r="U23" s="4">
        <v>40</v>
      </c>
      <c r="V23" s="4">
        <v>1</v>
      </c>
      <c r="W23" s="4">
        <v>46</v>
      </c>
      <c r="X23" s="4">
        <v>12</v>
      </c>
      <c r="Y23" s="4">
        <v>12</v>
      </c>
      <c r="Z23" s="4">
        <v>68</v>
      </c>
      <c r="AA23" s="4">
        <v>260</v>
      </c>
      <c r="AB23" s="4">
        <v>20</v>
      </c>
      <c r="AC23" s="4">
        <v>178</v>
      </c>
      <c r="AD23" s="4">
        <v>3</v>
      </c>
      <c r="AE23" s="4">
        <v>105</v>
      </c>
      <c r="AF23" s="4">
        <v>126</v>
      </c>
      <c r="AG23" s="4">
        <v>94.2</v>
      </c>
      <c r="AJ23" s="1">
        <f t="shared" si="0"/>
        <v>26.085594</v>
      </c>
      <c r="AK23" s="1">
        <f t="shared" si="1"/>
        <v>0.53946000000000005</v>
      </c>
      <c r="AL23" s="1">
        <f t="shared" si="2"/>
        <v>8.7334499999999995</v>
      </c>
      <c r="AM23" s="1">
        <f t="shared" si="3"/>
        <v>5.5252600000000003</v>
      </c>
      <c r="AN23" s="1">
        <f t="shared" si="4"/>
        <v>8.3645999999999998E-2</v>
      </c>
      <c r="AO23" s="1">
        <f t="shared" si="5"/>
        <v>2.1707999999999998</v>
      </c>
      <c r="AP23" s="1">
        <f t="shared" si="6"/>
        <v>2.6229489999999998</v>
      </c>
      <c r="AQ23" s="1">
        <f t="shared" si="7"/>
        <v>2.1292530000000003</v>
      </c>
      <c r="AR23" s="1">
        <f t="shared" si="8"/>
        <v>1.7766280000000003</v>
      </c>
      <c r="AS23" s="1">
        <f t="shared" si="9"/>
        <v>9.5571600000000007E-2</v>
      </c>
      <c r="AU23" s="2">
        <v>0.54049999999999998</v>
      </c>
      <c r="AV23" s="2">
        <v>0.83899999999999997</v>
      </c>
      <c r="AW23" s="5">
        <f t="shared" si="10"/>
        <v>0.29849999999999999</v>
      </c>
    </row>
    <row r="24" spans="1:49" ht="15.5" x14ac:dyDescent="0.35">
      <c r="A24">
        <v>62.259</v>
      </c>
      <c r="B24" t="s">
        <v>327</v>
      </c>
      <c r="C24">
        <v>2</v>
      </c>
      <c r="D24" t="s">
        <v>43</v>
      </c>
      <c r="E24" s="10" t="s">
        <v>351</v>
      </c>
      <c r="F24" s="4">
        <v>54.15</v>
      </c>
      <c r="G24" s="4">
        <v>0.86399999999999999</v>
      </c>
      <c r="H24" s="4">
        <v>16.010000000000002</v>
      </c>
      <c r="I24" s="4">
        <v>7.56</v>
      </c>
      <c r="J24" s="4">
        <v>0.104</v>
      </c>
      <c r="K24" s="4">
        <v>3.49</v>
      </c>
      <c r="L24" s="4">
        <v>3.7</v>
      </c>
      <c r="M24" s="4">
        <v>2.98</v>
      </c>
      <c r="N24" s="4">
        <v>2.0499999999999998</v>
      </c>
      <c r="O24" s="4">
        <v>0.21299999999999999</v>
      </c>
      <c r="P24" s="4"/>
      <c r="Q24" s="4">
        <v>9</v>
      </c>
      <c r="R24" s="4">
        <v>656</v>
      </c>
      <c r="S24" s="4">
        <v>18</v>
      </c>
      <c r="T24" s="4">
        <v>102</v>
      </c>
      <c r="U24" s="4">
        <v>44</v>
      </c>
      <c r="V24" s="4"/>
      <c r="W24" s="4">
        <v>42</v>
      </c>
      <c r="X24" s="4">
        <v>12</v>
      </c>
      <c r="Y24" s="4">
        <v>11</v>
      </c>
      <c r="Z24" s="4">
        <v>64</v>
      </c>
      <c r="AA24" s="4">
        <v>254</v>
      </c>
      <c r="AB24" s="4">
        <v>16</v>
      </c>
      <c r="AC24" s="4">
        <v>169</v>
      </c>
      <c r="AD24" s="4">
        <v>4</v>
      </c>
      <c r="AE24" s="4">
        <v>101</v>
      </c>
      <c r="AF24" s="4">
        <v>115</v>
      </c>
      <c r="AG24" s="4">
        <v>91.6</v>
      </c>
      <c r="AJ24" s="1">
        <f t="shared" si="0"/>
        <v>25.309709999999999</v>
      </c>
      <c r="AK24" s="1">
        <f t="shared" si="1"/>
        <v>0.51788160000000005</v>
      </c>
      <c r="AL24" s="1">
        <f t="shared" si="2"/>
        <v>8.4740929999999999</v>
      </c>
      <c r="AM24" s="1">
        <f t="shared" si="3"/>
        <v>5.2874639999999999</v>
      </c>
      <c r="AN24" s="1">
        <f t="shared" si="4"/>
        <v>8.0547999999999995E-2</v>
      </c>
      <c r="AO24" s="1">
        <f t="shared" si="5"/>
        <v>2.1044700000000001</v>
      </c>
      <c r="AP24" s="1">
        <f t="shared" si="6"/>
        <v>2.64439</v>
      </c>
      <c r="AQ24" s="1">
        <f t="shared" si="7"/>
        <v>2.2108620000000001</v>
      </c>
      <c r="AR24" s="1">
        <f t="shared" si="8"/>
        <v>1.70191</v>
      </c>
      <c r="AS24" s="1">
        <f t="shared" si="9"/>
        <v>9.29532E-2</v>
      </c>
      <c r="AU24" s="2">
        <v>0.61429999999999996</v>
      </c>
      <c r="AV24" s="2">
        <v>0.94089999999999996</v>
      </c>
      <c r="AW24" s="5">
        <f t="shared" si="10"/>
        <v>0.3266</v>
      </c>
    </row>
    <row r="25" spans="1:49" ht="15.5" x14ac:dyDescent="0.35">
      <c r="A25">
        <v>65.248999999999995</v>
      </c>
      <c r="B25" t="s">
        <v>326</v>
      </c>
      <c r="C25">
        <v>5</v>
      </c>
      <c r="D25" t="s">
        <v>242</v>
      </c>
      <c r="E25" s="10" t="s">
        <v>352</v>
      </c>
      <c r="F25" s="4">
        <v>55.14</v>
      </c>
      <c r="G25" s="4">
        <v>0.94199999999999995</v>
      </c>
      <c r="H25" s="4">
        <v>17.190000000000001</v>
      </c>
      <c r="I25" s="4">
        <v>8.57</v>
      </c>
      <c r="J25" s="4">
        <v>0.115</v>
      </c>
      <c r="K25" s="4">
        <v>3.79</v>
      </c>
      <c r="L25" s="4">
        <v>2.99</v>
      </c>
      <c r="M25" s="4">
        <v>2.79</v>
      </c>
      <c r="N25" s="4">
        <v>2.31</v>
      </c>
      <c r="O25" s="4">
        <v>0.218</v>
      </c>
      <c r="P25" s="4"/>
      <c r="Q25" s="4">
        <v>9</v>
      </c>
      <c r="R25" s="4">
        <v>753</v>
      </c>
      <c r="S25" s="4">
        <v>19</v>
      </c>
      <c r="T25" s="4">
        <v>117</v>
      </c>
      <c r="U25" s="4">
        <v>42</v>
      </c>
      <c r="V25" s="4"/>
      <c r="W25" s="4">
        <v>49</v>
      </c>
      <c r="X25" s="4">
        <v>12</v>
      </c>
      <c r="Y25" s="4">
        <v>10</v>
      </c>
      <c r="Z25" s="4">
        <v>73</v>
      </c>
      <c r="AA25" s="4">
        <v>232</v>
      </c>
      <c r="AB25" s="4">
        <v>20</v>
      </c>
      <c r="AC25" s="4">
        <v>191</v>
      </c>
      <c r="AD25" s="4">
        <v>3</v>
      </c>
      <c r="AE25" s="4">
        <v>111</v>
      </c>
      <c r="AF25" s="4">
        <v>115</v>
      </c>
      <c r="AG25" s="4">
        <v>94.5</v>
      </c>
      <c r="AJ25" s="1">
        <f t="shared" si="0"/>
        <v>25.772435999999999</v>
      </c>
      <c r="AK25" s="1">
        <f t="shared" si="1"/>
        <v>0.56463479999999999</v>
      </c>
      <c r="AL25" s="1">
        <f t="shared" si="2"/>
        <v>9.0986670000000007</v>
      </c>
      <c r="AM25" s="1">
        <f t="shared" si="3"/>
        <v>5.9938580000000004</v>
      </c>
      <c r="AN25" s="1">
        <f t="shared" si="4"/>
        <v>8.9067499999999994E-2</v>
      </c>
      <c r="AO25" s="1">
        <f t="shared" si="5"/>
        <v>2.2853699999999999</v>
      </c>
      <c r="AP25" s="1">
        <f t="shared" si="6"/>
        <v>2.1369530000000001</v>
      </c>
      <c r="AQ25" s="1">
        <f t="shared" si="7"/>
        <v>2.0699010000000002</v>
      </c>
      <c r="AR25" s="1">
        <f t="shared" si="8"/>
        <v>1.9177620000000002</v>
      </c>
      <c r="AS25" s="1">
        <f t="shared" si="9"/>
        <v>9.5135200000000003E-2</v>
      </c>
      <c r="AU25" s="2">
        <v>0.79559999999999997</v>
      </c>
      <c r="AV25" s="2">
        <v>1.0550000000000002</v>
      </c>
      <c r="AW25" s="5">
        <f t="shared" si="10"/>
        <v>0.25940000000000019</v>
      </c>
    </row>
    <row r="26" spans="1:49" ht="15.5" x14ac:dyDescent="0.35">
      <c r="A26">
        <v>68.259</v>
      </c>
      <c r="B26" t="s">
        <v>327</v>
      </c>
      <c r="C26">
        <v>2</v>
      </c>
      <c r="D26" t="s">
        <v>44</v>
      </c>
      <c r="E26" s="10" t="s">
        <v>353</v>
      </c>
      <c r="F26" s="4">
        <v>55.34</v>
      </c>
      <c r="G26" s="4">
        <v>0.91400000000000003</v>
      </c>
      <c r="H26" s="4">
        <v>16.57</v>
      </c>
      <c r="I26" s="4">
        <v>8.2200000000000006</v>
      </c>
      <c r="J26" s="4">
        <v>0.11899999999999999</v>
      </c>
      <c r="K26" s="4">
        <v>3.87</v>
      </c>
      <c r="L26" s="4">
        <v>3.91</v>
      </c>
      <c r="M26" s="4">
        <v>3.11</v>
      </c>
      <c r="N26" s="4">
        <v>2.0699999999999998</v>
      </c>
      <c r="O26" s="4">
        <v>0.22</v>
      </c>
      <c r="P26" s="4"/>
      <c r="Q26" s="4">
        <v>10</v>
      </c>
      <c r="R26" s="4">
        <v>628</v>
      </c>
      <c r="S26" s="4">
        <v>20</v>
      </c>
      <c r="T26" s="4">
        <v>111</v>
      </c>
      <c r="U26" s="4">
        <v>37</v>
      </c>
      <c r="V26" s="4">
        <v>0</v>
      </c>
      <c r="W26" s="4">
        <v>49</v>
      </c>
      <c r="X26" s="4">
        <v>12</v>
      </c>
      <c r="Y26" s="4">
        <v>9</v>
      </c>
      <c r="Z26" s="4">
        <v>65</v>
      </c>
      <c r="AA26" s="4">
        <v>256</v>
      </c>
      <c r="AB26" s="4">
        <v>20</v>
      </c>
      <c r="AC26" s="4">
        <v>182</v>
      </c>
      <c r="AD26" s="4">
        <v>3</v>
      </c>
      <c r="AE26" s="4">
        <v>103</v>
      </c>
      <c r="AF26" s="4">
        <v>115</v>
      </c>
      <c r="AG26" s="4">
        <v>94.9</v>
      </c>
      <c r="AJ26" s="1">
        <f t="shared" si="0"/>
        <v>25.865916000000002</v>
      </c>
      <c r="AK26" s="1">
        <f t="shared" si="1"/>
        <v>0.54785160000000011</v>
      </c>
      <c r="AL26" s="1">
        <f t="shared" si="2"/>
        <v>8.7705009999999994</v>
      </c>
      <c r="AM26" s="1">
        <f t="shared" si="3"/>
        <v>5.7490680000000003</v>
      </c>
      <c r="AN26" s="1">
        <f t="shared" si="4"/>
        <v>9.2165499999999997E-2</v>
      </c>
      <c r="AO26" s="1">
        <f t="shared" si="5"/>
        <v>2.3336100000000002</v>
      </c>
      <c r="AP26" s="1">
        <f t="shared" si="6"/>
        <v>2.7944770000000001</v>
      </c>
      <c r="AQ26" s="1">
        <f t="shared" si="7"/>
        <v>2.3073090000000001</v>
      </c>
      <c r="AR26" s="1">
        <f t="shared" si="8"/>
        <v>1.7185139999999999</v>
      </c>
      <c r="AS26" s="1">
        <f t="shared" si="9"/>
        <v>9.6007999999999996E-2</v>
      </c>
      <c r="AU26" s="2">
        <v>0.56769999999999998</v>
      </c>
      <c r="AV26" s="2">
        <v>0.90449999999999997</v>
      </c>
      <c r="AW26" s="5">
        <f t="shared" si="10"/>
        <v>0.33679999999999999</v>
      </c>
    </row>
    <row r="27" spans="1:49" ht="15.5" x14ac:dyDescent="0.35">
      <c r="A27">
        <v>73.120999999999995</v>
      </c>
      <c r="B27" t="s">
        <v>327</v>
      </c>
      <c r="C27">
        <v>2</v>
      </c>
      <c r="D27" t="s">
        <v>45</v>
      </c>
      <c r="E27" s="10" t="s">
        <v>354</v>
      </c>
      <c r="F27" s="4">
        <v>55.95</v>
      </c>
      <c r="G27" s="4">
        <v>0.89400000000000002</v>
      </c>
      <c r="H27" s="4">
        <v>16.34</v>
      </c>
      <c r="I27" s="4">
        <v>7.98</v>
      </c>
      <c r="J27" s="4">
        <v>0.115</v>
      </c>
      <c r="K27" s="4">
        <v>3.67</v>
      </c>
      <c r="L27" s="4">
        <v>3.59</v>
      </c>
      <c r="M27" s="4">
        <v>3.06</v>
      </c>
      <c r="N27" s="4">
        <v>2.21</v>
      </c>
      <c r="O27" s="4">
        <v>0.22500000000000001</v>
      </c>
      <c r="P27" s="4"/>
      <c r="Q27" s="4">
        <v>10</v>
      </c>
      <c r="R27" s="4">
        <v>725</v>
      </c>
      <c r="S27" s="4">
        <v>18</v>
      </c>
      <c r="T27" s="4">
        <v>110</v>
      </c>
      <c r="U27" s="4">
        <v>34</v>
      </c>
      <c r="V27" s="4"/>
      <c r="W27" s="4">
        <v>47</v>
      </c>
      <c r="X27" s="4">
        <v>12</v>
      </c>
      <c r="Y27" s="4">
        <v>10</v>
      </c>
      <c r="Z27" s="4">
        <v>71</v>
      </c>
      <c r="AA27" s="4">
        <v>260</v>
      </c>
      <c r="AB27" s="4">
        <v>20</v>
      </c>
      <c r="AC27" s="4">
        <v>174</v>
      </c>
      <c r="AD27" s="4">
        <v>3</v>
      </c>
      <c r="AE27" s="4">
        <v>108</v>
      </c>
      <c r="AF27" s="4">
        <v>125</v>
      </c>
      <c r="AG27" s="4">
        <v>94.5</v>
      </c>
      <c r="AJ27" s="1">
        <f t="shared" si="0"/>
        <v>26.151029999999999</v>
      </c>
      <c r="AK27" s="1">
        <f t="shared" si="1"/>
        <v>0.5358636</v>
      </c>
      <c r="AL27" s="1">
        <f t="shared" si="2"/>
        <v>8.6487619999999996</v>
      </c>
      <c r="AM27" s="1">
        <f t="shared" si="3"/>
        <v>5.5812120000000007</v>
      </c>
      <c r="AN27" s="1">
        <f t="shared" si="4"/>
        <v>8.9067499999999994E-2</v>
      </c>
      <c r="AO27" s="1">
        <f t="shared" si="5"/>
        <v>2.2130099999999997</v>
      </c>
      <c r="AP27" s="1">
        <f t="shared" si="6"/>
        <v>2.5657730000000001</v>
      </c>
      <c r="AQ27" s="1">
        <f t="shared" si="7"/>
        <v>2.2702140000000002</v>
      </c>
      <c r="AR27" s="1">
        <f t="shared" si="8"/>
        <v>1.8347420000000001</v>
      </c>
      <c r="AS27" s="1">
        <f t="shared" si="9"/>
        <v>9.819E-2</v>
      </c>
      <c r="AU27" s="2">
        <v>0.48085</v>
      </c>
      <c r="AV27" s="2">
        <v>0.80769999999999997</v>
      </c>
      <c r="AW27" s="5">
        <f t="shared" si="10"/>
        <v>0.32684999999999997</v>
      </c>
    </row>
    <row r="28" spans="1:49" ht="15.5" x14ac:dyDescent="0.35">
      <c r="A28">
        <v>76.111000000000004</v>
      </c>
      <c r="B28" t="s">
        <v>326</v>
      </c>
      <c r="C28">
        <v>5</v>
      </c>
      <c r="D28" t="s">
        <v>243</v>
      </c>
      <c r="E28" s="10" t="s">
        <v>355</v>
      </c>
      <c r="F28" s="4">
        <v>54.26</v>
      </c>
      <c r="G28" s="4">
        <v>0.879</v>
      </c>
      <c r="H28" s="4">
        <v>16.670000000000002</v>
      </c>
      <c r="I28" s="4">
        <v>8.34</v>
      </c>
      <c r="J28" s="4">
        <v>0.124</v>
      </c>
      <c r="K28" s="4">
        <v>4.05</v>
      </c>
      <c r="L28" s="4">
        <v>4.2</v>
      </c>
      <c r="M28" s="4">
        <v>2.95</v>
      </c>
      <c r="N28" s="4">
        <v>2.2400000000000002</v>
      </c>
      <c r="O28" s="4">
        <v>0.24199999999999999</v>
      </c>
      <c r="P28" s="4"/>
      <c r="Q28" s="4">
        <v>11</v>
      </c>
      <c r="R28" s="4">
        <v>654</v>
      </c>
      <c r="S28" s="4">
        <v>20</v>
      </c>
      <c r="T28" s="4">
        <v>113</v>
      </c>
      <c r="U28" s="4">
        <v>39</v>
      </c>
      <c r="V28" s="4">
        <v>2</v>
      </c>
      <c r="W28" s="4">
        <v>50</v>
      </c>
      <c r="X28" s="4">
        <v>11</v>
      </c>
      <c r="Y28" s="4">
        <v>9</v>
      </c>
      <c r="Z28" s="4">
        <v>71</v>
      </c>
      <c r="AA28" s="4">
        <v>266</v>
      </c>
      <c r="AB28" s="4">
        <v>22</v>
      </c>
      <c r="AC28" s="4">
        <v>185</v>
      </c>
      <c r="AD28" s="4"/>
      <c r="AE28" s="4">
        <v>108</v>
      </c>
      <c r="AF28" s="4">
        <v>114</v>
      </c>
      <c r="AG28" s="4">
        <v>94.4</v>
      </c>
      <c r="AJ28" s="1">
        <f t="shared" si="0"/>
        <v>25.361123999999997</v>
      </c>
      <c r="AK28" s="1">
        <f t="shared" si="1"/>
        <v>0.52687260000000002</v>
      </c>
      <c r="AL28" s="1">
        <f t="shared" si="2"/>
        <v>8.8234310000000011</v>
      </c>
      <c r="AM28" s="1">
        <f t="shared" si="3"/>
        <v>5.8329960000000005</v>
      </c>
      <c r="AN28" s="1">
        <f t="shared" si="4"/>
        <v>9.6037999999999998E-2</v>
      </c>
      <c r="AO28" s="1">
        <f t="shared" si="5"/>
        <v>2.4421499999999998</v>
      </c>
      <c r="AP28" s="1">
        <f t="shared" si="6"/>
        <v>3.0017400000000003</v>
      </c>
      <c r="AQ28" s="1">
        <f t="shared" si="7"/>
        <v>2.1886050000000004</v>
      </c>
      <c r="AR28" s="1">
        <f t="shared" si="8"/>
        <v>1.8596480000000002</v>
      </c>
      <c r="AS28" s="1">
        <f t="shared" si="9"/>
        <v>0.1056088</v>
      </c>
      <c r="AU28" s="2">
        <v>0.44400000000000001</v>
      </c>
      <c r="AV28" s="2">
        <v>0.7853</v>
      </c>
      <c r="AW28" s="5">
        <f t="shared" si="10"/>
        <v>0.34129999999999999</v>
      </c>
    </row>
    <row r="29" spans="1:49" ht="15.5" x14ac:dyDescent="0.35">
      <c r="A29">
        <v>79.120999999999995</v>
      </c>
      <c r="B29" t="s">
        <v>327</v>
      </c>
      <c r="C29">
        <v>2</v>
      </c>
      <c r="D29" t="s">
        <v>46</v>
      </c>
      <c r="E29" s="10" t="s">
        <v>356</v>
      </c>
      <c r="F29" s="4">
        <v>56.01</v>
      </c>
      <c r="G29" s="4">
        <v>0.89600000000000002</v>
      </c>
      <c r="H29" s="4">
        <v>16.600000000000001</v>
      </c>
      <c r="I29" s="4">
        <v>8.1</v>
      </c>
      <c r="J29" s="4">
        <v>0.11700000000000001</v>
      </c>
      <c r="K29" s="4">
        <v>3.84</v>
      </c>
      <c r="L29" s="4">
        <v>3.97</v>
      </c>
      <c r="M29" s="4">
        <v>3.08</v>
      </c>
      <c r="N29" s="4">
        <v>2.2400000000000002</v>
      </c>
      <c r="O29" s="4">
        <v>0.222</v>
      </c>
      <c r="P29" s="4"/>
      <c r="Q29" s="4">
        <v>9</v>
      </c>
      <c r="R29" s="4">
        <v>727</v>
      </c>
      <c r="S29" s="4">
        <v>20</v>
      </c>
      <c r="T29" s="4">
        <v>111</v>
      </c>
      <c r="U29" s="4">
        <v>42</v>
      </c>
      <c r="V29" s="4">
        <v>1</v>
      </c>
      <c r="W29" s="4">
        <v>49</v>
      </c>
      <c r="X29" s="4">
        <v>12</v>
      </c>
      <c r="Y29" s="4">
        <v>11</v>
      </c>
      <c r="Z29" s="4">
        <v>71</v>
      </c>
      <c r="AA29" s="4">
        <v>271</v>
      </c>
      <c r="AB29" s="4">
        <v>21</v>
      </c>
      <c r="AC29" s="4">
        <v>180</v>
      </c>
      <c r="AD29" s="4">
        <v>2</v>
      </c>
      <c r="AE29" s="4">
        <v>111</v>
      </c>
      <c r="AF29" s="4">
        <v>122</v>
      </c>
      <c r="AG29" s="4">
        <v>95.5</v>
      </c>
      <c r="AJ29" s="1">
        <f t="shared" si="0"/>
        <v>26.179073999999996</v>
      </c>
      <c r="AK29" s="1">
        <f t="shared" si="1"/>
        <v>0.53706240000000005</v>
      </c>
      <c r="AL29" s="1">
        <f t="shared" si="2"/>
        <v>8.7863800000000012</v>
      </c>
      <c r="AM29" s="1">
        <f t="shared" si="3"/>
        <v>5.6651400000000001</v>
      </c>
      <c r="AN29" s="1">
        <f t="shared" si="4"/>
        <v>9.0616500000000003E-2</v>
      </c>
      <c r="AO29" s="1">
        <f t="shared" si="5"/>
        <v>2.3155199999999998</v>
      </c>
      <c r="AP29" s="1">
        <f t="shared" si="6"/>
        <v>2.8373590000000002</v>
      </c>
      <c r="AQ29" s="1">
        <f t="shared" si="7"/>
        <v>2.2850519999999999</v>
      </c>
      <c r="AR29" s="1">
        <f t="shared" si="8"/>
        <v>1.8596480000000002</v>
      </c>
      <c r="AS29" s="1">
        <f t="shared" si="9"/>
        <v>9.6880800000000003E-2</v>
      </c>
      <c r="AU29" s="2">
        <v>0.45669999999999999</v>
      </c>
      <c r="AV29" s="2">
        <v>0.80130000000000001</v>
      </c>
      <c r="AW29" s="5">
        <f t="shared" si="10"/>
        <v>0.34460000000000002</v>
      </c>
    </row>
    <row r="30" spans="1:49" ht="15.5" x14ac:dyDescent="0.35">
      <c r="A30">
        <v>86.488</v>
      </c>
      <c r="B30" t="s">
        <v>326</v>
      </c>
      <c r="C30">
        <v>5</v>
      </c>
      <c r="D30" t="s">
        <v>244</v>
      </c>
      <c r="E30" s="10" t="s">
        <v>357</v>
      </c>
      <c r="F30" s="4">
        <v>54.05</v>
      </c>
      <c r="G30" s="4">
        <v>0.878</v>
      </c>
      <c r="H30" s="4">
        <v>16.41</v>
      </c>
      <c r="I30" s="4">
        <v>8.23</v>
      </c>
      <c r="J30" s="4">
        <v>0.123</v>
      </c>
      <c r="K30" s="4">
        <v>4.05</v>
      </c>
      <c r="L30" s="4">
        <v>4.45</v>
      </c>
      <c r="M30" s="4">
        <v>2.88</v>
      </c>
      <c r="N30" s="4">
        <v>2.12</v>
      </c>
      <c r="O30" s="4">
        <v>0.21199999999999999</v>
      </c>
      <c r="P30" s="4"/>
      <c r="Q30" s="4">
        <v>9</v>
      </c>
      <c r="R30" s="4">
        <v>659</v>
      </c>
      <c r="S30" s="4">
        <v>19</v>
      </c>
      <c r="T30" s="4">
        <v>117</v>
      </c>
      <c r="U30" s="4">
        <v>41</v>
      </c>
      <c r="V30" s="4">
        <v>2</v>
      </c>
      <c r="W30" s="4">
        <v>51</v>
      </c>
      <c r="X30" s="4">
        <v>12</v>
      </c>
      <c r="Y30" s="4">
        <v>10</v>
      </c>
      <c r="Z30" s="4">
        <v>67</v>
      </c>
      <c r="AA30" s="4">
        <v>263</v>
      </c>
      <c r="AB30" s="4">
        <v>20</v>
      </c>
      <c r="AC30" s="4">
        <v>184</v>
      </c>
      <c r="AD30" s="4">
        <v>1</v>
      </c>
      <c r="AE30" s="4">
        <v>108</v>
      </c>
      <c r="AF30" s="4">
        <v>111</v>
      </c>
      <c r="AG30" s="4">
        <v>93.8</v>
      </c>
      <c r="AJ30" s="1">
        <f t="shared" si="0"/>
        <v>25.262969999999999</v>
      </c>
      <c r="AK30" s="1">
        <f t="shared" si="1"/>
        <v>0.5262732</v>
      </c>
      <c r="AL30" s="1">
        <f t="shared" si="2"/>
        <v>8.6858129999999996</v>
      </c>
      <c r="AM30" s="1">
        <f t="shared" si="3"/>
        <v>5.7560620000000009</v>
      </c>
      <c r="AN30" s="1">
        <f t="shared" si="4"/>
        <v>9.5263500000000001E-2</v>
      </c>
      <c r="AO30" s="1">
        <f t="shared" si="5"/>
        <v>2.4421499999999998</v>
      </c>
      <c r="AP30" s="1">
        <f t="shared" si="6"/>
        <v>3.180415</v>
      </c>
      <c r="AQ30" s="1">
        <f t="shared" si="7"/>
        <v>2.1366719999999999</v>
      </c>
      <c r="AR30" s="1">
        <f t="shared" si="8"/>
        <v>1.7600240000000003</v>
      </c>
      <c r="AS30" s="1">
        <f t="shared" si="9"/>
        <v>9.2516799999999996E-2</v>
      </c>
      <c r="AU30" s="2">
        <v>0.43909999999999999</v>
      </c>
      <c r="AV30" s="2">
        <v>0.8135</v>
      </c>
      <c r="AW30" s="5">
        <f t="shared" si="10"/>
        <v>0.37440000000000001</v>
      </c>
    </row>
    <row r="31" spans="1:49" ht="15.5" x14ac:dyDescent="0.35">
      <c r="A31">
        <v>93.460999999999999</v>
      </c>
      <c r="B31" t="s">
        <v>327</v>
      </c>
      <c r="C31">
        <v>2</v>
      </c>
      <c r="D31" t="s">
        <v>47</v>
      </c>
      <c r="E31" s="10" t="s">
        <v>358</v>
      </c>
      <c r="F31" s="4">
        <v>56.02</v>
      </c>
      <c r="G31" s="4">
        <v>0.93100000000000005</v>
      </c>
      <c r="H31" s="4">
        <v>16.43</v>
      </c>
      <c r="I31" s="4">
        <v>8.15</v>
      </c>
      <c r="J31" s="4">
        <v>0.113</v>
      </c>
      <c r="K31" s="4">
        <v>3.9</v>
      </c>
      <c r="L31" s="4">
        <v>3.68</v>
      </c>
      <c r="M31" s="4">
        <v>3.13</v>
      </c>
      <c r="N31" s="4">
        <v>2.09</v>
      </c>
      <c r="O31" s="4">
        <v>0.21</v>
      </c>
      <c r="P31" s="4"/>
      <c r="Q31" s="4">
        <v>7</v>
      </c>
      <c r="R31" s="4">
        <v>724</v>
      </c>
      <c r="S31" s="4">
        <v>19</v>
      </c>
      <c r="T31" s="4">
        <v>111</v>
      </c>
      <c r="U31" s="4">
        <v>34</v>
      </c>
      <c r="V31" s="4">
        <v>0</v>
      </c>
      <c r="W31" s="4">
        <v>48</v>
      </c>
      <c r="X31" s="4">
        <v>12</v>
      </c>
      <c r="Y31" s="4">
        <v>9</v>
      </c>
      <c r="Z31" s="4">
        <v>66</v>
      </c>
      <c r="AA31" s="4">
        <v>252</v>
      </c>
      <c r="AB31" s="4">
        <v>21</v>
      </c>
      <c r="AC31" s="4">
        <v>186</v>
      </c>
      <c r="AD31" s="4">
        <v>2</v>
      </c>
      <c r="AE31" s="4">
        <v>112</v>
      </c>
      <c r="AF31" s="4">
        <v>123</v>
      </c>
      <c r="AG31" s="4">
        <v>95</v>
      </c>
      <c r="AJ31" s="1">
        <f t="shared" si="0"/>
        <v>26.183748000000001</v>
      </c>
      <c r="AK31" s="1">
        <f t="shared" si="1"/>
        <v>0.55804140000000002</v>
      </c>
      <c r="AL31" s="1">
        <f t="shared" si="2"/>
        <v>8.6963989999999995</v>
      </c>
      <c r="AM31" s="1">
        <f t="shared" si="3"/>
        <v>5.7001100000000005</v>
      </c>
      <c r="AN31" s="1">
        <f t="shared" si="4"/>
        <v>8.7518499999999999E-2</v>
      </c>
      <c r="AO31" s="1">
        <f t="shared" si="5"/>
        <v>2.3516999999999997</v>
      </c>
      <c r="AP31" s="1">
        <f t="shared" si="6"/>
        <v>2.630096</v>
      </c>
      <c r="AQ31" s="1">
        <f t="shared" si="7"/>
        <v>2.3221469999999997</v>
      </c>
      <c r="AR31" s="1">
        <f t="shared" si="8"/>
        <v>1.7351179999999999</v>
      </c>
      <c r="AS31" s="1">
        <f t="shared" si="9"/>
        <v>9.1644000000000003E-2</v>
      </c>
      <c r="AU31" s="2">
        <v>0.58389999999999997</v>
      </c>
      <c r="AV31" s="2">
        <v>0.86140000000000005</v>
      </c>
      <c r="AW31" s="5">
        <f t="shared" si="10"/>
        <v>0.27750000000000008</v>
      </c>
    </row>
    <row r="32" spans="1:49" ht="15.5" x14ac:dyDescent="0.35">
      <c r="A32">
        <v>98.281000000000006</v>
      </c>
      <c r="B32" t="s">
        <v>327</v>
      </c>
      <c r="C32">
        <v>2</v>
      </c>
      <c r="D32" t="s">
        <v>48</v>
      </c>
      <c r="E32" s="10" t="s">
        <v>359</v>
      </c>
      <c r="F32" s="4">
        <v>54.61</v>
      </c>
      <c r="G32" s="4">
        <v>0.93700000000000006</v>
      </c>
      <c r="H32" s="4">
        <v>17.04</v>
      </c>
      <c r="I32" s="4">
        <v>8.2899999999999991</v>
      </c>
      <c r="J32" s="4">
        <v>0.104</v>
      </c>
      <c r="K32" s="4">
        <v>3.79</v>
      </c>
      <c r="L32" s="4">
        <v>2.98</v>
      </c>
      <c r="M32" s="4">
        <v>2.91</v>
      </c>
      <c r="N32" s="4">
        <v>2.2799999999999998</v>
      </c>
      <c r="O32" s="4">
        <v>0.21</v>
      </c>
      <c r="P32" s="4"/>
      <c r="Q32" s="4">
        <v>9</v>
      </c>
      <c r="R32" s="4">
        <v>726</v>
      </c>
      <c r="S32" s="4">
        <v>18</v>
      </c>
      <c r="T32" s="4">
        <v>117</v>
      </c>
      <c r="U32" s="4">
        <v>36</v>
      </c>
      <c r="V32" s="4">
        <v>2</v>
      </c>
      <c r="W32" s="4">
        <v>47</v>
      </c>
      <c r="X32" s="4">
        <v>12</v>
      </c>
      <c r="Y32" s="4">
        <v>10</v>
      </c>
      <c r="Z32" s="4">
        <v>72</v>
      </c>
      <c r="AA32" s="4">
        <v>235</v>
      </c>
      <c r="AB32" s="4">
        <v>22</v>
      </c>
      <c r="AC32" s="4">
        <v>183</v>
      </c>
      <c r="AD32" s="4"/>
      <c r="AE32" s="4">
        <v>109</v>
      </c>
      <c r="AF32" s="4">
        <v>124</v>
      </c>
      <c r="AG32" s="4">
        <v>93.6</v>
      </c>
      <c r="AJ32" s="1">
        <f t="shared" si="0"/>
        <v>25.524713999999999</v>
      </c>
      <c r="AK32" s="1">
        <f t="shared" si="1"/>
        <v>0.56163780000000008</v>
      </c>
      <c r="AL32" s="1">
        <f t="shared" si="2"/>
        <v>9.0192719999999991</v>
      </c>
      <c r="AM32" s="1">
        <f t="shared" si="3"/>
        <v>5.7980259999999992</v>
      </c>
      <c r="AN32" s="1">
        <f t="shared" si="4"/>
        <v>8.0547999999999995E-2</v>
      </c>
      <c r="AO32" s="1">
        <f t="shared" si="5"/>
        <v>2.2853699999999999</v>
      </c>
      <c r="AP32" s="1">
        <f t="shared" si="6"/>
        <v>2.1298059999999999</v>
      </c>
      <c r="AQ32" s="1">
        <f t="shared" si="7"/>
        <v>2.1589290000000001</v>
      </c>
      <c r="AR32" s="1">
        <f t="shared" si="8"/>
        <v>1.8928559999999999</v>
      </c>
      <c r="AS32" s="1">
        <f t="shared" si="9"/>
        <v>9.1644000000000003E-2</v>
      </c>
      <c r="AU32" s="2">
        <v>0.7359</v>
      </c>
      <c r="AV32" s="2">
        <v>0.97150000000000003</v>
      </c>
      <c r="AW32" s="5">
        <f t="shared" si="10"/>
        <v>0.23560000000000003</v>
      </c>
    </row>
    <row r="33" spans="1:49" ht="15.5" x14ac:dyDescent="0.35">
      <c r="A33">
        <v>103.006</v>
      </c>
      <c r="B33" t="s">
        <v>327</v>
      </c>
      <c r="C33">
        <v>2</v>
      </c>
      <c r="D33" t="s">
        <v>49</v>
      </c>
      <c r="E33" s="10" t="s">
        <v>360</v>
      </c>
      <c r="F33" s="4">
        <v>56.48</v>
      </c>
      <c r="G33" s="4">
        <v>0.90300000000000002</v>
      </c>
      <c r="H33" s="4">
        <v>16.43</v>
      </c>
      <c r="I33" s="4">
        <v>8.09</v>
      </c>
      <c r="J33" s="4">
        <v>0.113</v>
      </c>
      <c r="K33" s="4">
        <v>3.93</v>
      </c>
      <c r="L33" s="4">
        <v>3.92</v>
      </c>
      <c r="M33" s="4">
        <v>3.13</v>
      </c>
      <c r="N33" s="4">
        <v>2.0099999999999998</v>
      </c>
      <c r="O33" s="4">
        <v>0.21299999999999999</v>
      </c>
      <c r="P33" s="4"/>
      <c r="Q33" s="4">
        <v>8</v>
      </c>
      <c r="R33" s="4">
        <v>610</v>
      </c>
      <c r="S33" s="4">
        <v>19</v>
      </c>
      <c r="T33" s="4">
        <v>122</v>
      </c>
      <c r="U33" s="4">
        <v>39</v>
      </c>
      <c r="V33" s="4">
        <v>0</v>
      </c>
      <c r="W33" s="4">
        <v>53</v>
      </c>
      <c r="X33" s="4">
        <v>12</v>
      </c>
      <c r="Y33" s="4">
        <v>10</v>
      </c>
      <c r="Z33" s="4">
        <v>63</v>
      </c>
      <c r="AA33" s="4">
        <v>252</v>
      </c>
      <c r="AB33" s="4">
        <v>20</v>
      </c>
      <c r="AC33" s="4">
        <v>183</v>
      </c>
      <c r="AD33" s="4">
        <v>3</v>
      </c>
      <c r="AE33" s="4">
        <v>99</v>
      </c>
      <c r="AF33" s="4">
        <v>116</v>
      </c>
      <c r="AG33" s="4">
        <v>95.6</v>
      </c>
      <c r="AJ33" s="1">
        <f t="shared" si="0"/>
        <v>26.398751999999998</v>
      </c>
      <c r="AK33" s="1">
        <f t="shared" si="1"/>
        <v>0.54125820000000002</v>
      </c>
      <c r="AL33" s="1">
        <f t="shared" si="2"/>
        <v>8.6963989999999995</v>
      </c>
      <c r="AM33" s="1">
        <f t="shared" si="3"/>
        <v>5.6581460000000003</v>
      </c>
      <c r="AN33" s="1">
        <f t="shared" si="4"/>
        <v>8.7518499999999999E-2</v>
      </c>
      <c r="AO33" s="1">
        <f t="shared" si="5"/>
        <v>2.3697900000000001</v>
      </c>
      <c r="AP33" s="1">
        <f t="shared" si="6"/>
        <v>2.8016239999999999</v>
      </c>
      <c r="AQ33" s="1">
        <f t="shared" si="7"/>
        <v>2.3221469999999997</v>
      </c>
      <c r="AR33" s="1">
        <f t="shared" si="8"/>
        <v>1.6687019999999999</v>
      </c>
      <c r="AS33" s="1">
        <f t="shared" si="9"/>
        <v>9.29532E-2</v>
      </c>
      <c r="AU33" s="2">
        <v>0.5202</v>
      </c>
      <c r="AV33" s="2">
        <v>0.79730000000000001</v>
      </c>
      <c r="AW33" s="5">
        <f t="shared" si="10"/>
        <v>0.27710000000000001</v>
      </c>
    </row>
    <row r="34" spans="1:49" ht="15.5" x14ac:dyDescent="0.35">
      <c r="A34">
        <v>105.896</v>
      </c>
      <c r="B34" t="s">
        <v>326</v>
      </c>
      <c r="C34">
        <v>5</v>
      </c>
      <c r="D34" t="s">
        <v>245</v>
      </c>
      <c r="E34" s="10" t="s">
        <v>361</v>
      </c>
      <c r="F34" s="4">
        <v>55.31</v>
      </c>
      <c r="G34" s="4">
        <v>0.9</v>
      </c>
      <c r="H34" s="4">
        <v>16.71</v>
      </c>
      <c r="I34" s="4">
        <v>8.07</v>
      </c>
      <c r="J34" s="4">
        <v>0.104</v>
      </c>
      <c r="K34" s="4">
        <v>3.78</v>
      </c>
      <c r="L34" s="4">
        <v>3.38</v>
      </c>
      <c r="M34" s="4">
        <v>2.84</v>
      </c>
      <c r="N34" s="4">
        <v>2.0499999999999998</v>
      </c>
      <c r="O34" s="4">
        <v>0.19500000000000001</v>
      </c>
      <c r="P34" s="4"/>
      <c r="Q34" s="4">
        <v>5</v>
      </c>
      <c r="R34" s="4">
        <v>622</v>
      </c>
      <c r="S34" s="4">
        <v>19</v>
      </c>
      <c r="T34" s="4">
        <v>118</v>
      </c>
      <c r="U34" s="4">
        <v>39</v>
      </c>
      <c r="V34" s="4">
        <v>2</v>
      </c>
      <c r="W34" s="4">
        <v>48</v>
      </c>
      <c r="X34" s="4">
        <v>11</v>
      </c>
      <c r="Y34" s="4">
        <v>8</v>
      </c>
      <c r="Z34" s="4">
        <v>64</v>
      </c>
      <c r="AA34" s="4">
        <v>231</v>
      </c>
      <c r="AB34" s="4">
        <v>21</v>
      </c>
      <c r="AC34" s="4">
        <v>185</v>
      </c>
      <c r="AD34" s="4">
        <v>1</v>
      </c>
      <c r="AE34" s="4">
        <v>97</v>
      </c>
      <c r="AF34" s="4">
        <v>113</v>
      </c>
      <c r="AG34" s="4">
        <v>93.6</v>
      </c>
      <c r="AJ34" s="1">
        <f t="shared" si="0"/>
        <v>25.851894000000001</v>
      </c>
      <c r="AK34" s="1">
        <f t="shared" si="1"/>
        <v>0.53946000000000005</v>
      </c>
      <c r="AL34" s="1">
        <f t="shared" si="2"/>
        <v>8.8446030000000011</v>
      </c>
      <c r="AM34" s="1">
        <f t="shared" si="3"/>
        <v>5.644158</v>
      </c>
      <c r="AN34" s="1">
        <f t="shared" si="4"/>
        <v>8.0547999999999995E-2</v>
      </c>
      <c r="AO34" s="1">
        <f t="shared" si="5"/>
        <v>2.2793399999999999</v>
      </c>
      <c r="AP34" s="1">
        <f t="shared" si="6"/>
        <v>2.415686</v>
      </c>
      <c r="AQ34" s="1">
        <f t="shared" si="7"/>
        <v>2.1069960000000001</v>
      </c>
      <c r="AR34" s="1">
        <f t="shared" si="8"/>
        <v>1.70191</v>
      </c>
      <c r="AS34" s="1">
        <f t="shared" si="9"/>
        <v>8.5098000000000007E-2</v>
      </c>
      <c r="AU34" s="2">
        <v>0.80359999999999998</v>
      </c>
      <c r="AV34" s="2">
        <v>1.04</v>
      </c>
      <c r="AW34" s="5">
        <f t="shared" si="10"/>
        <v>0.23640000000000005</v>
      </c>
    </row>
    <row r="35" spans="1:49" ht="15.5" x14ac:dyDescent="0.35">
      <c r="A35">
        <v>110.346</v>
      </c>
      <c r="B35" t="s">
        <v>327</v>
      </c>
      <c r="C35">
        <v>2</v>
      </c>
      <c r="D35" t="s">
        <v>50</v>
      </c>
      <c r="E35" s="10" t="s">
        <v>362</v>
      </c>
      <c r="F35" s="4">
        <v>55.03</v>
      </c>
      <c r="G35" s="4">
        <v>0.9</v>
      </c>
      <c r="H35" s="4">
        <v>16.690000000000001</v>
      </c>
      <c r="I35" s="4">
        <v>8.3800000000000008</v>
      </c>
      <c r="J35" s="4">
        <v>0.11700000000000001</v>
      </c>
      <c r="K35" s="4">
        <v>4.1100000000000003</v>
      </c>
      <c r="L35" s="4">
        <v>4.3</v>
      </c>
      <c r="M35" s="4">
        <v>3.1</v>
      </c>
      <c r="N35" s="4">
        <v>2.23</v>
      </c>
      <c r="O35" s="4">
        <v>0.222</v>
      </c>
      <c r="P35" s="4"/>
      <c r="Q35" s="4">
        <v>9</v>
      </c>
      <c r="R35" s="4">
        <v>626</v>
      </c>
      <c r="S35" s="4">
        <v>19</v>
      </c>
      <c r="T35" s="4">
        <v>116</v>
      </c>
      <c r="U35" s="4">
        <v>37</v>
      </c>
      <c r="V35" s="4"/>
      <c r="W35" s="4">
        <v>50</v>
      </c>
      <c r="X35" s="4">
        <v>11</v>
      </c>
      <c r="Y35" s="4">
        <v>8</v>
      </c>
      <c r="Z35" s="4">
        <v>72</v>
      </c>
      <c r="AA35" s="4">
        <v>264</v>
      </c>
      <c r="AB35" s="4">
        <v>19</v>
      </c>
      <c r="AC35" s="4">
        <v>184</v>
      </c>
      <c r="AD35" s="4">
        <v>4</v>
      </c>
      <c r="AE35" s="4">
        <v>103</v>
      </c>
      <c r="AF35" s="4">
        <v>108</v>
      </c>
      <c r="AG35" s="4">
        <v>95.5</v>
      </c>
      <c r="AJ35" s="1">
        <f t="shared" si="0"/>
        <v>25.721021999999998</v>
      </c>
      <c r="AK35" s="1">
        <f t="shared" si="1"/>
        <v>0.53946000000000005</v>
      </c>
      <c r="AL35" s="1">
        <f t="shared" si="2"/>
        <v>8.8340170000000011</v>
      </c>
      <c r="AM35" s="1">
        <f t="shared" si="3"/>
        <v>5.8609720000000003</v>
      </c>
      <c r="AN35" s="1">
        <f t="shared" si="4"/>
        <v>9.0616500000000003E-2</v>
      </c>
      <c r="AO35" s="1">
        <f t="shared" si="5"/>
        <v>2.4783300000000001</v>
      </c>
      <c r="AP35" s="1">
        <f t="shared" si="6"/>
        <v>3.07321</v>
      </c>
      <c r="AQ35" s="1">
        <f t="shared" si="7"/>
        <v>2.29989</v>
      </c>
      <c r="AR35" s="1">
        <f t="shared" si="8"/>
        <v>1.8513460000000002</v>
      </c>
      <c r="AS35" s="1">
        <f t="shared" si="9"/>
        <v>9.6880800000000003E-2</v>
      </c>
      <c r="AU35" s="2">
        <v>0.41854999999999998</v>
      </c>
      <c r="AV35" s="2">
        <v>0.76970000000000005</v>
      </c>
      <c r="AW35" s="5">
        <f t="shared" si="10"/>
        <v>0.35115000000000007</v>
      </c>
    </row>
    <row r="36" spans="1:49" ht="15.5" x14ac:dyDescent="0.35">
      <c r="A36">
        <v>115.127</v>
      </c>
      <c r="B36" t="s">
        <v>327</v>
      </c>
      <c r="C36">
        <v>2</v>
      </c>
      <c r="D36" t="s">
        <v>51</v>
      </c>
      <c r="E36" s="10" t="s">
        <v>363</v>
      </c>
      <c r="F36" s="4">
        <v>57.12</v>
      </c>
      <c r="G36" s="4">
        <v>0.89200000000000002</v>
      </c>
      <c r="H36" s="4">
        <v>16.21</v>
      </c>
      <c r="I36" s="4">
        <v>7.72</v>
      </c>
      <c r="J36" s="4">
        <v>0.105</v>
      </c>
      <c r="K36" s="4">
        <v>3.58</v>
      </c>
      <c r="L36" s="4">
        <v>3.6</v>
      </c>
      <c r="M36" s="4">
        <v>3.14</v>
      </c>
      <c r="N36" s="4">
        <v>2.13</v>
      </c>
      <c r="O36" s="4">
        <v>0.22500000000000001</v>
      </c>
      <c r="P36" s="4"/>
      <c r="Q36" s="4">
        <v>9</v>
      </c>
      <c r="R36" s="4">
        <v>720</v>
      </c>
      <c r="S36" s="4">
        <v>18</v>
      </c>
      <c r="T36" s="4">
        <v>104</v>
      </c>
      <c r="U36" s="4">
        <v>32</v>
      </c>
      <c r="V36" s="4">
        <v>0</v>
      </c>
      <c r="W36" s="4">
        <v>44</v>
      </c>
      <c r="X36" s="4">
        <v>13</v>
      </c>
      <c r="Y36" s="4">
        <v>9</v>
      </c>
      <c r="Z36" s="4">
        <v>66</v>
      </c>
      <c r="AA36" s="4">
        <v>273</v>
      </c>
      <c r="AB36" s="4">
        <v>20</v>
      </c>
      <c r="AC36" s="4">
        <v>171</v>
      </c>
      <c r="AD36" s="4">
        <v>4</v>
      </c>
      <c r="AE36" s="4">
        <v>104</v>
      </c>
      <c r="AF36" s="4">
        <v>132</v>
      </c>
      <c r="AG36" s="4">
        <v>95.1</v>
      </c>
      <c r="AJ36" s="1">
        <f t="shared" si="0"/>
        <v>26.697887999999999</v>
      </c>
      <c r="AK36" s="1">
        <f t="shared" si="1"/>
        <v>0.53466480000000005</v>
      </c>
      <c r="AL36" s="1">
        <f t="shared" si="2"/>
        <v>8.5799529999999997</v>
      </c>
      <c r="AM36" s="1">
        <f t="shared" si="3"/>
        <v>5.3993679999999999</v>
      </c>
      <c r="AN36" s="1">
        <f t="shared" si="4"/>
        <v>8.1322499999999992E-2</v>
      </c>
      <c r="AO36" s="1">
        <f t="shared" si="5"/>
        <v>2.1587399999999999</v>
      </c>
      <c r="AP36" s="1">
        <f t="shared" si="6"/>
        <v>2.5729199999999999</v>
      </c>
      <c r="AQ36" s="1">
        <f t="shared" si="7"/>
        <v>2.3295660000000002</v>
      </c>
      <c r="AR36" s="1">
        <f t="shared" si="8"/>
        <v>1.7683260000000001</v>
      </c>
      <c r="AS36" s="1">
        <f t="shared" si="9"/>
        <v>9.819E-2</v>
      </c>
      <c r="AU36" s="2">
        <v>0.46729999999999999</v>
      </c>
      <c r="AV36" s="2">
        <v>0.75</v>
      </c>
      <c r="AW36" s="5">
        <f t="shared" si="10"/>
        <v>0.28270000000000001</v>
      </c>
    </row>
    <row r="37" spans="1:49" ht="15.5" x14ac:dyDescent="0.35">
      <c r="A37">
        <v>117.92700000000001</v>
      </c>
      <c r="B37" t="s">
        <v>326</v>
      </c>
      <c r="C37">
        <v>5</v>
      </c>
      <c r="D37" t="s">
        <v>246</v>
      </c>
      <c r="E37" s="10" t="s">
        <v>364</v>
      </c>
      <c r="F37" s="4">
        <v>57.31</v>
      </c>
      <c r="G37" s="4">
        <v>0.88600000000000001</v>
      </c>
      <c r="H37" s="4">
        <v>16.28</v>
      </c>
      <c r="I37" s="4">
        <v>7.71</v>
      </c>
      <c r="J37" s="4">
        <v>0.11</v>
      </c>
      <c r="K37" s="4">
        <v>3.6</v>
      </c>
      <c r="L37" s="4">
        <v>3.94</v>
      </c>
      <c r="M37" s="4">
        <v>2.97</v>
      </c>
      <c r="N37" s="4">
        <v>2.2000000000000002</v>
      </c>
      <c r="O37" s="4">
        <v>0.221</v>
      </c>
      <c r="P37" s="4"/>
      <c r="Q37" s="4">
        <v>10</v>
      </c>
      <c r="R37" s="4">
        <v>768</v>
      </c>
      <c r="S37" s="4">
        <v>19</v>
      </c>
      <c r="T37" s="4">
        <v>105</v>
      </c>
      <c r="U37" s="4">
        <v>38</v>
      </c>
      <c r="V37" s="4">
        <v>1</v>
      </c>
      <c r="W37" s="4">
        <v>44</v>
      </c>
      <c r="X37" s="4">
        <v>12</v>
      </c>
      <c r="Y37" s="4">
        <v>9</v>
      </c>
      <c r="Z37" s="4">
        <v>69</v>
      </c>
      <c r="AA37" s="4">
        <v>286</v>
      </c>
      <c r="AB37" s="4">
        <v>21</v>
      </c>
      <c r="AC37" s="4">
        <v>169</v>
      </c>
      <c r="AD37" s="4">
        <v>3</v>
      </c>
      <c r="AE37" s="4">
        <v>106</v>
      </c>
      <c r="AF37" s="4">
        <v>132</v>
      </c>
      <c r="AG37" s="4">
        <v>95.6</v>
      </c>
      <c r="AJ37" s="1">
        <f t="shared" si="0"/>
        <v>26.786694000000001</v>
      </c>
      <c r="AK37" s="1">
        <f t="shared" si="1"/>
        <v>0.5310684</v>
      </c>
      <c r="AL37" s="1">
        <f t="shared" si="2"/>
        <v>8.6170039999999997</v>
      </c>
      <c r="AM37" s="1">
        <f t="shared" si="3"/>
        <v>5.3923740000000002</v>
      </c>
      <c r="AN37" s="1">
        <f t="shared" si="4"/>
        <v>8.5194999999999993E-2</v>
      </c>
      <c r="AO37" s="1">
        <f t="shared" si="5"/>
        <v>2.1707999999999998</v>
      </c>
      <c r="AP37" s="1">
        <f t="shared" si="6"/>
        <v>2.8159179999999999</v>
      </c>
      <c r="AQ37" s="1">
        <f t="shared" si="7"/>
        <v>2.203443</v>
      </c>
      <c r="AR37" s="1">
        <f t="shared" si="8"/>
        <v>1.8264400000000003</v>
      </c>
      <c r="AS37" s="1">
        <f t="shared" si="9"/>
        <v>9.64444E-2</v>
      </c>
      <c r="AU37" s="2">
        <v>0.4138</v>
      </c>
      <c r="AV37" s="2">
        <v>0.75190000000000001</v>
      </c>
      <c r="AW37" s="5">
        <f t="shared" si="10"/>
        <v>0.33810000000000001</v>
      </c>
    </row>
    <row r="38" spans="1:49" ht="15.5" x14ac:dyDescent="0.35">
      <c r="A38">
        <v>120.777</v>
      </c>
      <c r="B38" t="s">
        <v>327</v>
      </c>
      <c r="C38">
        <v>2</v>
      </c>
      <c r="D38" t="s">
        <v>52</v>
      </c>
      <c r="E38" s="10" t="s">
        <v>365</v>
      </c>
      <c r="F38" s="4">
        <v>55.79</v>
      </c>
      <c r="G38" s="4">
        <v>0.9</v>
      </c>
      <c r="H38" s="4">
        <v>16.260000000000002</v>
      </c>
      <c r="I38" s="4">
        <v>7.77</v>
      </c>
      <c r="J38" s="4">
        <v>0.105</v>
      </c>
      <c r="K38" s="4">
        <v>3.7</v>
      </c>
      <c r="L38" s="4">
        <v>3.66</v>
      </c>
      <c r="M38" s="4">
        <v>3.03</v>
      </c>
      <c r="N38" s="4">
        <v>2.11</v>
      </c>
      <c r="O38" s="4">
        <v>0.218</v>
      </c>
      <c r="P38" s="4"/>
      <c r="Q38" s="4">
        <v>9</v>
      </c>
      <c r="R38" s="4">
        <v>688</v>
      </c>
      <c r="S38" s="4">
        <v>21</v>
      </c>
      <c r="T38" s="4">
        <v>108</v>
      </c>
      <c r="U38" s="4">
        <v>34</v>
      </c>
      <c r="V38" s="4">
        <v>0</v>
      </c>
      <c r="W38" s="4">
        <v>48</v>
      </c>
      <c r="X38" s="4">
        <v>12</v>
      </c>
      <c r="Y38" s="4">
        <v>10</v>
      </c>
      <c r="Z38" s="4">
        <v>66</v>
      </c>
      <c r="AA38" s="4">
        <v>263</v>
      </c>
      <c r="AB38" s="4">
        <v>19</v>
      </c>
      <c r="AC38" s="4">
        <v>174</v>
      </c>
      <c r="AD38" s="4">
        <v>3</v>
      </c>
      <c r="AE38" s="4">
        <v>105</v>
      </c>
      <c r="AF38" s="4">
        <v>123</v>
      </c>
      <c r="AG38" s="4">
        <v>94</v>
      </c>
      <c r="AJ38" s="1">
        <f t="shared" si="0"/>
        <v>26.076245999999998</v>
      </c>
      <c r="AK38" s="1">
        <f t="shared" si="1"/>
        <v>0.53946000000000005</v>
      </c>
      <c r="AL38" s="1">
        <f t="shared" si="2"/>
        <v>8.6064180000000015</v>
      </c>
      <c r="AM38" s="1">
        <f t="shared" si="3"/>
        <v>5.4343379999999994</v>
      </c>
      <c r="AN38" s="1">
        <f t="shared" si="4"/>
        <v>8.1322499999999992E-2</v>
      </c>
      <c r="AO38" s="1">
        <f t="shared" si="5"/>
        <v>2.2311000000000001</v>
      </c>
      <c r="AP38" s="1">
        <f t="shared" si="6"/>
        <v>2.615802</v>
      </c>
      <c r="AQ38" s="1">
        <f t="shared" si="7"/>
        <v>2.247957</v>
      </c>
      <c r="AR38" s="1">
        <f t="shared" si="8"/>
        <v>1.751722</v>
      </c>
      <c r="AS38" s="1">
        <f t="shared" si="9"/>
        <v>9.5135200000000003E-2</v>
      </c>
      <c r="AU38" s="2">
        <v>0.50580000000000003</v>
      </c>
      <c r="AV38" s="2">
        <v>0.83025000000000004</v>
      </c>
      <c r="AW38" s="5">
        <f t="shared" si="10"/>
        <v>0.32445000000000002</v>
      </c>
    </row>
    <row r="39" spans="1:49" ht="15.5" x14ac:dyDescent="0.35">
      <c r="A39">
        <v>128.09100000000001</v>
      </c>
      <c r="B39" t="s">
        <v>327</v>
      </c>
      <c r="C39">
        <v>2</v>
      </c>
      <c r="D39" t="s">
        <v>53</v>
      </c>
      <c r="E39" s="10" t="s">
        <v>366</v>
      </c>
      <c r="F39" s="4">
        <v>54.58</v>
      </c>
      <c r="G39" s="4">
        <v>0.91500000000000004</v>
      </c>
      <c r="H39" s="4">
        <v>16.87</v>
      </c>
      <c r="I39" s="4">
        <v>8.69</v>
      </c>
      <c r="J39" s="4">
        <v>0.123</v>
      </c>
      <c r="K39" s="4">
        <v>4.1399999999999997</v>
      </c>
      <c r="L39" s="4">
        <v>4.09</v>
      </c>
      <c r="M39" s="4">
        <v>3.01</v>
      </c>
      <c r="N39" s="4">
        <v>2.27</v>
      </c>
      <c r="O39" s="4">
        <v>0.23</v>
      </c>
      <c r="P39" s="4"/>
      <c r="Q39" s="4">
        <v>11</v>
      </c>
      <c r="R39" s="4">
        <v>705</v>
      </c>
      <c r="S39" s="4">
        <v>19</v>
      </c>
      <c r="T39" s="4">
        <v>118</v>
      </c>
      <c r="U39" s="4">
        <v>44</v>
      </c>
      <c r="V39" s="4">
        <v>1</v>
      </c>
      <c r="W39" s="4">
        <v>48</v>
      </c>
      <c r="X39" s="4">
        <v>12</v>
      </c>
      <c r="Y39" s="4">
        <v>10</v>
      </c>
      <c r="Z39" s="4">
        <v>72</v>
      </c>
      <c r="AA39" s="4">
        <v>262</v>
      </c>
      <c r="AB39" s="4">
        <v>21</v>
      </c>
      <c r="AC39" s="4">
        <v>191</v>
      </c>
      <c r="AD39" s="4">
        <v>3</v>
      </c>
      <c r="AE39" s="4">
        <v>111</v>
      </c>
      <c r="AF39" s="4">
        <v>113</v>
      </c>
      <c r="AG39" s="4">
        <v>95.3</v>
      </c>
      <c r="AJ39" s="1">
        <f t="shared" si="0"/>
        <v>25.510691999999999</v>
      </c>
      <c r="AK39" s="1">
        <f t="shared" si="1"/>
        <v>0.54845100000000002</v>
      </c>
      <c r="AL39" s="1">
        <f t="shared" si="2"/>
        <v>8.929291000000001</v>
      </c>
      <c r="AM39" s="1">
        <f t="shared" si="3"/>
        <v>6.0777859999999997</v>
      </c>
      <c r="AN39" s="1">
        <f t="shared" si="4"/>
        <v>9.5263500000000001E-2</v>
      </c>
      <c r="AO39" s="1">
        <f t="shared" si="5"/>
        <v>2.4964199999999996</v>
      </c>
      <c r="AP39" s="1">
        <f t="shared" si="6"/>
        <v>2.9231229999999999</v>
      </c>
      <c r="AQ39" s="1">
        <f t="shared" si="7"/>
        <v>2.2331189999999999</v>
      </c>
      <c r="AR39" s="1">
        <f t="shared" si="8"/>
        <v>1.8845540000000001</v>
      </c>
      <c r="AS39" s="1">
        <f t="shared" si="9"/>
        <v>0.100372</v>
      </c>
      <c r="AU39" s="2">
        <v>0.45340000000000003</v>
      </c>
      <c r="AV39" s="2">
        <v>0.85289999999999999</v>
      </c>
      <c r="AW39" s="5">
        <f t="shared" si="10"/>
        <v>0.39949999999999997</v>
      </c>
    </row>
    <row r="40" spans="1:49" ht="15.5" x14ac:dyDescent="0.35">
      <c r="A40">
        <v>130.15100000000001</v>
      </c>
      <c r="B40" t="s">
        <v>327</v>
      </c>
      <c r="C40">
        <v>2</v>
      </c>
      <c r="D40" t="s">
        <v>54</v>
      </c>
      <c r="E40" s="10" t="s">
        <v>367</v>
      </c>
      <c r="F40" s="4">
        <v>56.06</v>
      </c>
      <c r="G40" s="4">
        <v>0.89800000000000002</v>
      </c>
      <c r="H40" s="4">
        <v>16.52</v>
      </c>
      <c r="I40" s="4">
        <v>8.09</v>
      </c>
      <c r="J40" s="4">
        <v>0.111</v>
      </c>
      <c r="K40" s="4">
        <v>3.94</v>
      </c>
      <c r="L40" s="4">
        <v>3.92</v>
      </c>
      <c r="M40" s="4">
        <v>3.16</v>
      </c>
      <c r="N40" s="4">
        <v>2.0299999999999998</v>
      </c>
      <c r="O40" s="4">
        <v>0.218</v>
      </c>
      <c r="P40" s="4"/>
      <c r="Q40" s="4">
        <v>7</v>
      </c>
      <c r="R40" s="4">
        <v>611</v>
      </c>
      <c r="S40" s="4">
        <v>18</v>
      </c>
      <c r="T40" s="4">
        <v>113</v>
      </c>
      <c r="U40" s="4">
        <v>38</v>
      </c>
      <c r="V40" s="4">
        <v>1</v>
      </c>
      <c r="W40" s="4">
        <v>49</v>
      </c>
      <c r="X40" s="4">
        <v>12</v>
      </c>
      <c r="Y40" s="4">
        <v>8</v>
      </c>
      <c r="Z40" s="4">
        <v>64</v>
      </c>
      <c r="AA40" s="4">
        <v>257</v>
      </c>
      <c r="AB40" s="4">
        <v>20</v>
      </c>
      <c r="AC40" s="4">
        <v>181</v>
      </c>
      <c r="AD40" s="4">
        <v>3</v>
      </c>
      <c r="AE40" s="4">
        <v>101</v>
      </c>
      <c r="AF40" s="4">
        <v>111</v>
      </c>
      <c r="AG40" s="4">
        <v>95.3</v>
      </c>
      <c r="AJ40" s="1">
        <f t="shared" si="0"/>
        <v>26.202444</v>
      </c>
      <c r="AK40" s="1">
        <f t="shared" si="1"/>
        <v>0.53826120000000011</v>
      </c>
      <c r="AL40" s="1">
        <f t="shared" si="2"/>
        <v>8.7440359999999995</v>
      </c>
      <c r="AM40" s="1">
        <f t="shared" si="3"/>
        <v>5.6581460000000003</v>
      </c>
      <c r="AN40" s="1">
        <f t="shared" si="4"/>
        <v>8.5969500000000004E-2</v>
      </c>
      <c r="AO40" s="1">
        <f t="shared" si="5"/>
        <v>2.37582</v>
      </c>
      <c r="AP40" s="1">
        <f t="shared" si="6"/>
        <v>2.8016239999999999</v>
      </c>
      <c r="AQ40" s="1">
        <f t="shared" si="7"/>
        <v>2.3444039999999999</v>
      </c>
      <c r="AR40" s="1">
        <f t="shared" si="8"/>
        <v>1.685306</v>
      </c>
      <c r="AS40" s="1">
        <f t="shared" si="9"/>
        <v>9.5135200000000003E-2</v>
      </c>
      <c r="AU40" s="2">
        <v>0.52280000000000004</v>
      </c>
      <c r="AV40" s="2">
        <v>0.80820000000000003</v>
      </c>
      <c r="AW40" s="5">
        <f t="shared" si="10"/>
        <v>0.28539999999999999</v>
      </c>
    </row>
    <row r="41" spans="1:49" ht="15.5" x14ac:dyDescent="0.35">
      <c r="A41">
        <v>132.78100000000001</v>
      </c>
      <c r="B41" t="s">
        <v>327</v>
      </c>
      <c r="C41">
        <v>2</v>
      </c>
      <c r="D41" t="s">
        <v>55</v>
      </c>
      <c r="E41" s="10" t="s">
        <v>368</v>
      </c>
      <c r="F41" s="4">
        <v>52.82</v>
      </c>
      <c r="G41" s="4">
        <v>0.89900000000000002</v>
      </c>
      <c r="H41" s="4">
        <v>16.39</v>
      </c>
      <c r="I41" s="4">
        <v>8.67</v>
      </c>
      <c r="J41" s="4">
        <v>0.14000000000000001</v>
      </c>
      <c r="K41" s="4">
        <v>4.29</v>
      </c>
      <c r="L41" s="4">
        <v>4.91</v>
      </c>
      <c r="M41" s="4">
        <v>3.15</v>
      </c>
      <c r="N41" s="4">
        <v>2.2200000000000002</v>
      </c>
      <c r="O41" s="4">
        <v>0.246</v>
      </c>
      <c r="P41" s="4"/>
      <c r="Q41" s="4">
        <v>10</v>
      </c>
      <c r="R41" s="4">
        <v>719</v>
      </c>
      <c r="S41" s="4">
        <v>21</v>
      </c>
      <c r="T41" s="4">
        <v>104</v>
      </c>
      <c r="U41" s="4">
        <v>42</v>
      </c>
      <c r="V41" s="4">
        <v>0</v>
      </c>
      <c r="W41" s="4">
        <v>47</v>
      </c>
      <c r="X41" s="4">
        <v>12</v>
      </c>
      <c r="Y41" s="4">
        <v>10</v>
      </c>
      <c r="Z41" s="4">
        <v>68</v>
      </c>
      <c r="AA41" s="4">
        <v>293</v>
      </c>
      <c r="AB41" s="4">
        <v>21</v>
      </c>
      <c r="AC41" s="4">
        <v>191</v>
      </c>
      <c r="AD41" s="4">
        <v>3</v>
      </c>
      <c r="AE41" s="4">
        <v>122</v>
      </c>
      <c r="AF41" s="4">
        <v>104</v>
      </c>
      <c r="AG41" s="4">
        <v>94.2</v>
      </c>
      <c r="AJ41" s="1">
        <f t="shared" si="0"/>
        <v>24.688067999999998</v>
      </c>
      <c r="AK41" s="1">
        <f t="shared" si="1"/>
        <v>0.53886060000000002</v>
      </c>
      <c r="AL41" s="1">
        <f t="shared" si="2"/>
        <v>8.6752269999999996</v>
      </c>
      <c r="AM41" s="1">
        <f t="shared" si="3"/>
        <v>6.0637980000000002</v>
      </c>
      <c r="AN41" s="1">
        <f t="shared" si="4"/>
        <v>0.10843000000000001</v>
      </c>
      <c r="AO41" s="1">
        <f t="shared" si="5"/>
        <v>2.5868699999999998</v>
      </c>
      <c r="AP41" s="1">
        <f t="shared" si="6"/>
        <v>3.5091770000000002</v>
      </c>
      <c r="AQ41" s="1">
        <f t="shared" si="7"/>
        <v>2.3369849999999999</v>
      </c>
      <c r="AR41" s="1">
        <f t="shared" si="8"/>
        <v>1.8430440000000003</v>
      </c>
      <c r="AS41" s="1">
        <f t="shared" si="9"/>
        <v>0.1073544</v>
      </c>
      <c r="AU41" s="2">
        <v>0.42630000000000001</v>
      </c>
      <c r="AV41" s="2">
        <v>0.98350000000000004</v>
      </c>
      <c r="AW41" s="5">
        <f t="shared" si="10"/>
        <v>0.55720000000000003</v>
      </c>
    </row>
    <row r="42" spans="1:49" ht="15.5" x14ac:dyDescent="0.35">
      <c r="A42">
        <v>138.708</v>
      </c>
      <c r="B42" t="s">
        <v>326</v>
      </c>
      <c r="C42">
        <v>10</v>
      </c>
      <c r="D42" t="s">
        <v>247</v>
      </c>
      <c r="E42" s="10" t="s">
        <v>369</v>
      </c>
      <c r="F42" s="4">
        <v>56.88</v>
      </c>
      <c r="G42" s="4">
        <v>0.86599999999999999</v>
      </c>
      <c r="H42" s="4">
        <v>16.63</v>
      </c>
      <c r="I42" s="4">
        <v>7.93</v>
      </c>
      <c r="J42" s="4">
        <v>0.108</v>
      </c>
      <c r="K42" s="4">
        <v>3.6</v>
      </c>
      <c r="L42" s="4">
        <v>2.87</v>
      </c>
      <c r="M42" s="4">
        <v>2.98</v>
      </c>
      <c r="N42" s="4">
        <v>2.27</v>
      </c>
      <c r="O42" s="4">
        <v>0.215</v>
      </c>
      <c r="P42" s="4"/>
      <c r="Q42" s="4">
        <v>12</v>
      </c>
      <c r="R42" s="4">
        <v>769</v>
      </c>
      <c r="S42" s="4">
        <v>18</v>
      </c>
      <c r="T42" s="4">
        <v>117</v>
      </c>
      <c r="U42" s="4">
        <v>47</v>
      </c>
      <c r="V42" s="4"/>
      <c r="W42" s="4">
        <v>49</v>
      </c>
      <c r="X42" s="4">
        <v>12</v>
      </c>
      <c r="Y42" s="4">
        <v>10</v>
      </c>
      <c r="Z42" s="4">
        <v>74</v>
      </c>
      <c r="AA42" s="4">
        <v>235</v>
      </c>
      <c r="AB42" s="4">
        <v>18</v>
      </c>
      <c r="AC42" s="4">
        <v>181</v>
      </c>
      <c r="AD42" s="4">
        <v>5</v>
      </c>
      <c r="AE42" s="4">
        <v>111</v>
      </c>
      <c r="AF42" s="4">
        <v>109</v>
      </c>
      <c r="AG42" s="4">
        <v>94.8</v>
      </c>
      <c r="AJ42" s="1">
        <f t="shared" si="0"/>
        <v>26.585712000000001</v>
      </c>
      <c r="AK42" s="1">
        <f t="shared" si="1"/>
        <v>0.5190804</v>
      </c>
      <c r="AL42" s="1">
        <f t="shared" si="2"/>
        <v>8.8022589999999994</v>
      </c>
      <c r="AM42" s="1">
        <f t="shared" si="3"/>
        <v>5.5462420000000003</v>
      </c>
      <c r="AN42" s="1">
        <f t="shared" si="4"/>
        <v>8.3645999999999998E-2</v>
      </c>
      <c r="AO42" s="1">
        <f t="shared" si="5"/>
        <v>2.1707999999999998</v>
      </c>
      <c r="AP42" s="1">
        <f t="shared" si="6"/>
        <v>2.0511889999999999</v>
      </c>
      <c r="AQ42" s="1">
        <f t="shared" si="7"/>
        <v>2.2108620000000001</v>
      </c>
      <c r="AR42" s="1">
        <f t="shared" si="8"/>
        <v>1.8845540000000001</v>
      </c>
      <c r="AS42" s="1">
        <f t="shared" si="9"/>
        <v>9.3826000000000007E-2</v>
      </c>
      <c r="AU42" s="2">
        <v>0.67520000000000002</v>
      </c>
      <c r="AV42" s="2">
        <v>0.83309999999999995</v>
      </c>
      <c r="AW42" s="5">
        <f t="shared" si="10"/>
        <v>0.15789999999999993</v>
      </c>
    </row>
    <row r="43" spans="1:49" ht="15.5" x14ac:dyDescent="0.35">
      <c r="A43">
        <v>140.69800000000001</v>
      </c>
      <c r="B43" t="s">
        <v>327</v>
      </c>
      <c r="C43">
        <v>2</v>
      </c>
      <c r="D43" t="s">
        <v>56</v>
      </c>
      <c r="E43" s="10" t="s">
        <v>370</v>
      </c>
      <c r="F43" s="4">
        <v>56.45</v>
      </c>
      <c r="G43" s="4">
        <v>0.92400000000000004</v>
      </c>
      <c r="H43" s="4">
        <v>16.73</v>
      </c>
      <c r="I43" s="4">
        <v>8.0500000000000007</v>
      </c>
      <c r="J43" s="4">
        <v>0.108</v>
      </c>
      <c r="K43" s="4">
        <v>3.67</v>
      </c>
      <c r="L43" s="4">
        <v>3.47</v>
      </c>
      <c r="M43" s="4">
        <v>3.09</v>
      </c>
      <c r="N43" s="4">
        <v>2.16</v>
      </c>
      <c r="O43" s="4">
        <v>0.21299999999999999</v>
      </c>
      <c r="P43" s="4"/>
      <c r="Q43" s="4">
        <v>9</v>
      </c>
      <c r="R43" s="4">
        <v>723</v>
      </c>
      <c r="S43" s="4">
        <v>20</v>
      </c>
      <c r="T43" s="4">
        <v>110</v>
      </c>
      <c r="U43" s="4">
        <v>36</v>
      </c>
      <c r="V43" s="4">
        <v>1</v>
      </c>
      <c r="W43" s="4">
        <v>47</v>
      </c>
      <c r="X43" s="4">
        <v>13</v>
      </c>
      <c r="Y43" s="4">
        <v>7</v>
      </c>
      <c r="Z43" s="4">
        <v>67</v>
      </c>
      <c r="AA43" s="4">
        <v>257</v>
      </c>
      <c r="AB43" s="4">
        <v>21</v>
      </c>
      <c r="AC43" s="4">
        <v>182</v>
      </c>
      <c r="AD43" s="4">
        <v>1</v>
      </c>
      <c r="AE43" s="4">
        <v>106</v>
      </c>
      <c r="AF43" s="4">
        <v>124</v>
      </c>
      <c r="AG43" s="4">
        <v>95.3</v>
      </c>
      <c r="AJ43" s="1">
        <f t="shared" si="0"/>
        <v>26.384730000000001</v>
      </c>
      <c r="AK43" s="1">
        <f t="shared" si="1"/>
        <v>0.55384560000000005</v>
      </c>
      <c r="AL43" s="1">
        <f t="shared" si="2"/>
        <v>8.8551889999999993</v>
      </c>
      <c r="AM43" s="1">
        <f t="shared" si="3"/>
        <v>5.6301700000000006</v>
      </c>
      <c r="AN43" s="1">
        <f t="shared" si="4"/>
        <v>8.3645999999999998E-2</v>
      </c>
      <c r="AO43" s="1">
        <f t="shared" si="5"/>
        <v>2.2130099999999997</v>
      </c>
      <c r="AP43" s="1">
        <f t="shared" si="6"/>
        <v>2.4800090000000004</v>
      </c>
      <c r="AQ43" s="1">
        <f t="shared" si="7"/>
        <v>2.2924709999999999</v>
      </c>
      <c r="AR43" s="1">
        <f t="shared" si="8"/>
        <v>1.7932320000000002</v>
      </c>
      <c r="AS43" s="1">
        <f t="shared" si="9"/>
        <v>9.29532E-2</v>
      </c>
      <c r="AU43" s="2">
        <v>0.70569999999999999</v>
      </c>
      <c r="AV43" s="2">
        <v>1.0149999999999999</v>
      </c>
      <c r="AW43" s="5">
        <f t="shared" si="10"/>
        <v>0.30929999999999991</v>
      </c>
    </row>
    <row r="44" spans="1:49" ht="15.5" x14ac:dyDescent="0.35">
      <c r="A44">
        <v>142.75800000000001</v>
      </c>
      <c r="B44" t="s">
        <v>327</v>
      </c>
      <c r="C44">
        <v>2</v>
      </c>
      <c r="D44" t="s">
        <v>57</v>
      </c>
      <c r="E44" s="10" t="s">
        <v>371</v>
      </c>
      <c r="F44" s="4">
        <v>56.35</v>
      </c>
      <c r="G44" s="4">
        <v>0.94199999999999995</v>
      </c>
      <c r="H44" s="4">
        <v>16.87</v>
      </c>
      <c r="I44" s="4">
        <v>8.4</v>
      </c>
      <c r="J44" s="4">
        <v>0.11</v>
      </c>
      <c r="K44" s="4">
        <v>3.87</v>
      </c>
      <c r="L44" s="4">
        <v>3.35</v>
      </c>
      <c r="M44" s="4">
        <v>3.1</v>
      </c>
      <c r="N44" s="4">
        <v>2.14</v>
      </c>
      <c r="O44" s="4">
        <v>0.22700000000000001</v>
      </c>
      <c r="P44" s="4"/>
      <c r="Q44" s="4">
        <v>10</v>
      </c>
      <c r="R44" s="4">
        <v>701</v>
      </c>
      <c r="S44" s="4">
        <v>20</v>
      </c>
      <c r="T44" s="4">
        <v>113</v>
      </c>
      <c r="U44" s="4">
        <v>39</v>
      </c>
      <c r="V44" s="4">
        <v>0</v>
      </c>
      <c r="W44" s="4">
        <v>49</v>
      </c>
      <c r="X44" s="4">
        <v>13</v>
      </c>
      <c r="Y44" s="4">
        <v>10</v>
      </c>
      <c r="Z44" s="4">
        <v>67</v>
      </c>
      <c r="AA44" s="4">
        <v>250</v>
      </c>
      <c r="AB44" s="4">
        <v>22</v>
      </c>
      <c r="AC44" s="4">
        <v>189</v>
      </c>
      <c r="AD44" s="4">
        <v>1</v>
      </c>
      <c r="AE44" s="4">
        <v>108</v>
      </c>
      <c r="AF44" s="4">
        <v>125</v>
      </c>
      <c r="AG44" s="4">
        <v>95.9</v>
      </c>
      <c r="AJ44" s="1">
        <f t="shared" si="0"/>
        <v>26.337990000000001</v>
      </c>
      <c r="AK44" s="1">
        <f t="shared" si="1"/>
        <v>0.56463479999999999</v>
      </c>
      <c r="AL44" s="1">
        <f t="shared" si="2"/>
        <v>8.929291000000001</v>
      </c>
      <c r="AM44" s="1">
        <f t="shared" si="3"/>
        <v>5.8749600000000006</v>
      </c>
      <c r="AN44" s="1">
        <f t="shared" si="4"/>
        <v>8.5194999999999993E-2</v>
      </c>
      <c r="AO44" s="1">
        <f t="shared" si="5"/>
        <v>2.3336100000000002</v>
      </c>
      <c r="AP44" s="1">
        <f t="shared" si="6"/>
        <v>2.3942450000000002</v>
      </c>
      <c r="AQ44" s="1">
        <f t="shared" si="7"/>
        <v>2.29989</v>
      </c>
      <c r="AR44" s="1">
        <f t="shared" si="8"/>
        <v>1.7766280000000003</v>
      </c>
      <c r="AS44" s="1">
        <f t="shared" si="9"/>
        <v>9.9062800000000006E-2</v>
      </c>
      <c r="AU44" s="2">
        <v>0.60455000000000003</v>
      </c>
      <c r="AV44" s="2">
        <v>0.86040000000000005</v>
      </c>
      <c r="AW44" s="5">
        <f t="shared" si="10"/>
        <v>0.25585000000000002</v>
      </c>
    </row>
    <row r="45" spans="1:49" ht="15.5" x14ac:dyDescent="0.35">
      <c r="A45">
        <v>145.578</v>
      </c>
      <c r="B45" t="s">
        <v>327</v>
      </c>
      <c r="C45">
        <v>2</v>
      </c>
      <c r="D45" t="s">
        <v>58</v>
      </c>
      <c r="E45" s="10" t="s">
        <v>372</v>
      </c>
      <c r="F45" s="4">
        <v>55.08</v>
      </c>
      <c r="G45" s="4">
        <v>0.91900000000000004</v>
      </c>
      <c r="H45" s="4">
        <v>16.79</v>
      </c>
      <c r="I45" s="4">
        <v>8.5500000000000007</v>
      </c>
      <c r="J45" s="4">
        <v>0.11799999999999999</v>
      </c>
      <c r="K45" s="4">
        <v>4.18</v>
      </c>
      <c r="L45" s="4">
        <v>3.8</v>
      </c>
      <c r="M45" s="4">
        <v>3.12</v>
      </c>
      <c r="N45" s="4">
        <v>2.16</v>
      </c>
      <c r="O45" s="4">
        <v>0.23100000000000001</v>
      </c>
      <c r="P45" s="4"/>
      <c r="Q45" s="4">
        <v>10</v>
      </c>
      <c r="R45" s="4">
        <v>665</v>
      </c>
      <c r="S45" s="4">
        <v>20</v>
      </c>
      <c r="T45" s="4">
        <v>121</v>
      </c>
      <c r="U45" s="4">
        <v>43</v>
      </c>
      <c r="V45" s="4">
        <v>0</v>
      </c>
      <c r="W45" s="4">
        <v>51</v>
      </c>
      <c r="X45" s="4">
        <v>12</v>
      </c>
      <c r="Y45" s="4">
        <v>9</v>
      </c>
      <c r="Z45" s="4">
        <v>68</v>
      </c>
      <c r="AA45" s="4">
        <v>256</v>
      </c>
      <c r="AB45" s="4">
        <v>20</v>
      </c>
      <c r="AC45" s="4">
        <v>193</v>
      </c>
      <c r="AD45" s="4">
        <v>2</v>
      </c>
      <c r="AE45" s="4">
        <v>111</v>
      </c>
      <c r="AF45" s="4">
        <v>110</v>
      </c>
      <c r="AG45" s="4">
        <v>95.4</v>
      </c>
      <c r="AJ45" s="1">
        <f t="shared" si="0"/>
        <v>25.744391999999998</v>
      </c>
      <c r="AK45" s="1">
        <f t="shared" si="1"/>
        <v>0.55084860000000002</v>
      </c>
      <c r="AL45" s="1">
        <f t="shared" si="2"/>
        <v>8.8869469999999993</v>
      </c>
      <c r="AM45" s="1">
        <f t="shared" si="3"/>
        <v>5.9798700000000009</v>
      </c>
      <c r="AN45" s="1">
        <f t="shared" si="4"/>
        <v>9.1390999999999986E-2</v>
      </c>
      <c r="AO45" s="1">
        <f t="shared" si="5"/>
        <v>2.5205399999999996</v>
      </c>
      <c r="AP45" s="1">
        <f t="shared" si="6"/>
        <v>2.7158599999999997</v>
      </c>
      <c r="AQ45" s="1">
        <f t="shared" si="7"/>
        <v>2.3147280000000001</v>
      </c>
      <c r="AR45" s="1">
        <f t="shared" si="8"/>
        <v>1.7932320000000002</v>
      </c>
      <c r="AS45" s="1">
        <f t="shared" si="9"/>
        <v>0.10080840000000001</v>
      </c>
      <c r="AU45" s="2">
        <v>0.50319999999999998</v>
      </c>
      <c r="AV45" s="2">
        <v>0.75519999999999998</v>
      </c>
      <c r="AW45" s="5">
        <f t="shared" si="10"/>
        <v>0.252</v>
      </c>
    </row>
    <row r="46" spans="1:49" ht="15.5" x14ac:dyDescent="0.35">
      <c r="A46">
        <v>149.20099999999999</v>
      </c>
      <c r="B46" t="s">
        <v>326</v>
      </c>
      <c r="C46">
        <v>10</v>
      </c>
      <c r="D46" t="s">
        <v>248</v>
      </c>
      <c r="E46" s="10" t="s">
        <v>373</v>
      </c>
      <c r="F46" s="4">
        <v>55.38</v>
      </c>
      <c r="G46" s="4">
        <v>0.89400000000000002</v>
      </c>
      <c r="H46" s="4">
        <v>16.350000000000001</v>
      </c>
      <c r="I46" s="4">
        <v>8.02</v>
      </c>
      <c r="J46" s="4">
        <v>0.112</v>
      </c>
      <c r="K46" s="4">
        <v>3.97</v>
      </c>
      <c r="L46" s="4">
        <v>3.91</v>
      </c>
      <c r="M46" s="4">
        <v>3.06</v>
      </c>
      <c r="N46" s="4">
        <v>2</v>
      </c>
      <c r="O46" s="4">
        <v>0.22</v>
      </c>
      <c r="P46" s="4"/>
      <c r="Q46" s="4">
        <v>9</v>
      </c>
      <c r="R46" s="4">
        <v>628</v>
      </c>
      <c r="S46" s="4">
        <v>20</v>
      </c>
      <c r="T46" s="4">
        <v>116</v>
      </c>
      <c r="U46" s="4">
        <v>41</v>
      </c>
      <c r="V46" s="4">
        <v>1</v>
      </c>
      <c r="W46" s="4">
        <v>51</v>
      </c>
      <c r="X46" s="4">
        <v>12</v>
      </c>
      <c r="Y46" s="4">
        <v>9</v>
      </c>
      <c r="Z46" s="4">
        <v>63</v>
      </c>
      <c r="AA46" s="4">
        <v>255</v>
      </c>
      <c r="AB46" s="4">
        <v>19</v>
      </c>
      <c r="AC46" s="4">
        <v>180</v>
      </c>
      <c r="AD46" s="4">
        <v>1</v>
      </c>
      <c r="AE46" s="4">
        <v>103</v>
      </c>
      <c r="AF46" s="4">
        <v>111</v>
      </c>
      <c r="AG46" s="4">
        <v>94.3</v>
      </c>
      <c r="AJ46" s="1">
        <f t="shared" si="0"/>
        <v>25.884612000000001</v>
      </c>
      <c r="AK46" s="1">
        <f t="shared" si="1"/>
        <v>0.5358636</v>
      </c>
      <c r="AL46" s="1">
        <f t="shared" si="2"/>
        <v>8.6540550000000014</v>
      </c>
      <c r="AM46" s="1">
        <f t="shared" si="3"/>
        <v>5.6091879999999996</v>
      </c>
      <c r="AN46" s="1">
        <f t="shared" si="4"/>
        <v>8.6744000000000002E-2</v>
      </c>
      <c r="AO46" s="1">
        <f t="shared" si="5"/>
        <v>2.39391</v>
      </c>
      <c r="AP46" s="1">
        <f t="shared" si="6"/>
        <v>2.7944770000000001</v>
      </c>
      <c r="AQ46" s="1">
        <f t="shared" si="7"/>
        <v>2.2702140000000002</v>
      </c>
      <c r="AR46" s="1">
        <f t="shared" si="8"/>
        <v>1.6604000000000001</v>
      </c>
      <c r="AS46" s="1">
        <f t="shared" si="9"/>
        <v>9.6007999999999996E-2</v>
      </c>
      <c r="AU46" s="2">
        <v>0.55889999999999995</v>
      </c>
      <c r="AV46" s="2">
        <v>0.82450000000000001</v>
      </c>
      <c r="AW46" s="5">
        <f t="shared" si="10"/>
        <v>0.26560000000000006</v>
      </c>
    </row>
    <row r="47" spans="1:49" ht="15.5" x14ac:dyDescent="0.35">
      <c r="A47">
        <v>151.161</v>
      </c>
      <c r="B47" t="s">
        <v>327</v>
      </c>
      <c r="C47">
        <v>2</v>
      </c>
      <c r="D47" t="s">
        <v>59</v>
      </c>
      <c r="E47" s="10" t="s">
        <v>374</v>
      </c>
      <c r="F47" s="4">
        <v>56.19</v>
      </c>
      <c r="G47" s="4">
        <v>0.91100000000000003</v>
      </c>
      <c r="H47" s="4">
        <v>16.66</v>
      </c>
      <c r="I47" s="4">
        <v>8.2899999999999991</v>
      </c>
      <c r="J47" s="4">
        <v>0.11600000000000001</v>
      </c>
      <c r="K47" s="4">
        <v>3.93</v>
      </c>
      <c r="L47" s="4">
        <v>3.51</v>
      </c>
      <c r="M47" s="4">
        <v>3.07</v>
      </c>
      <c r="N47" s="4">
        <v>2.2400000000000002</v>
      </c>
      <c r="O47" s="4">
        <v>0.222</v>
      </c>
      <c r="P47" s="4"/>
      <c r="Q47" s="4">
        <v>12</v>
      </c>
      <c r="R47" s="4">
        <v>729</v>
      </c>
      <c r="S47" s="4">
        <v>20</v>
      </c>
      <c r="T47" s="4">
        <v>118</v>
      </c>
      <c r="U47" s="4">
        <v>42</v>
      </c>
      <c r="V47" s="4">
        <v>1</v>
      </c>
      <c r="W47" s="4">
        <v>51</v>
      </c>
      <c r="X47" s="4">
        <v>13</v>
      </c>
      <c r="Y47" s="4">
        <v>10</v>
      </c>
      <c r="Z47" s="4">
        <v>71</v>
      </c>
      <c r="AA47" s="4">
        <v>255</v>
      </c>
      <c r="AB47" s="4">
        <v>21</v>
      </c>
      <c r="AC47" s="4">
        <v>185</v>
      </c>
      <c r="AD47" s="4">
        <v>4</v>
      </c>
      <c r="AE47" s="4">
        <v>110</v>
      </c>
      <c r="AF47" s="4">
        <v>122</v>
      </c>
      <c r="AG47" s="4">
        <v>95.6</v>
      </c>
      <c r="AJ47" s="1">
        <f t="shared" si="0"/>
        <v>26.263205999999997</v>
      </c>
      <c r="AK47" s="1">
        <f t="shared" si="1"/>
        <v>0.54605340000000002</v>
      </c>
      <c r="AL47" s="1">
        <f t="shared" si="2"/>
        <v>8.8181379999999994</v>
      </c>
      <c r="AM47" s="1">
        <f t="shared" si="3"/>
        <v>5.7980259999999992</v>
      </c>
      <c r="AN47" s="1">
        <f t="shared" si="4"/>
        <v>8.9842000000000005E-2</v>
      </c>
      <c r="AO47" s="1">
        <f t="shared" si="5"/>
        <v>2.3697900000000001</v>
      </c>
      <c r="AP47" s="1">
        <f t="shared" si="6"/>
        <v>2.508597</v>
      </c>
      <c r="AQ47" s="1">
        <f t="shared" si="7"/>
        <v>2.2776329999999998</v>
      </c>
      <c r="AR47" s="1">
        <f t="shared" si="8"/>
        <v>1.8596480000000002</v>
      </c>
      <c r="AS47" s="1">
        <f t="shared" si="9"/>
        <v>9.6880800000000003E-2</v>
      </c>
      <c r="AU47" s="2">
        <v>0.51959999999999995</v>
      </c>
      <c r="AV47" s="2">
        <v>0.79179999999999995</v>
      </c>
      <c r="AW47" s="5">
        <f t="shared" si="10"/>
        <v>0.2722</v>
      </c>
    </row>
    <row r="48" spans="1:49" ht="15.5" x14ac:dyDescent="0.35">
      <c r="A48">
        <v>154.69399999999999</v>
      </c>
      <c r="B48" t="s">
        <v>327</v>
      </c>
      <c r="C48">
        <v>2</v>
      </c>
      <c r="D48" t="s">
        <v>60</v>
      </c>
      <c r="E48" s="10" t="s">
        <v>375</v>
      </c>
      <c r="F48" s="4">
        <v>55.1</v>
      </c>
      <c r="G48" s="4">
        <v>0.95899999999999996</v>
      </c>
      <c r="H48" s="4">
        <v>17.36</v>
      </c>
      <c r="I48" s="4">
        <v>8.5</v>
      </c>
      <c r="J48" s="4">
        <v>0.11700000000000001</v>
      </c>
      <c r="K48" s="4">
        <v>3.86</v>
      </c>
      <c r="L48" s="4">
        <v>3.18</v>
      </c>
      <c r="M48" s="4">
        <v>3.02</v>
      </c>
      <c r="N48" s="4">
        <v>2.2400000000000002</v>
      </c>
      <c r="O48" s="4">
        <v>0.21299999999999999</v>
      </c>
      <c r="P48" s="4"/>
      <c r="Q48" s="4">
        <v>11</v>
      </c>
      <c r="R48" s="4">
        <v>723</v>
      </c>
      <c r="S48" s="4">
        <v>20</v>
      </c>
      <c r="T48" s="4">
        <v>114</v>
      </c>
      <c r="U48" s="4">
        <v>43</v>
      </c>
      <c r="V48" s="4">
        <v>0</v>
      </c>
      <c r="W48" s="4">
        <v>51</v>
      </c>
      <c r="X48" s="4">
        <v>12</v>
      </c>
      <c r="Y48" s="4">
        <v>10</v>
      </c>
      <c r="Z48" s="4">
        <v>70</v>
      </c>
      <c r="AA48" s="4">
        <v>237</v>
      </c>
      <c r="AB48" s="4">
        <v>21</v>
      </c>
      <c r="AC48" s="4">
        <v>190</v>
      </c>
      <c r="AD48" s="4">
        <v>4</v>
      </c>
      <c r="AE48" s="4">
        <v>113</v>
      </c>
      <c r="AF48" s="4">
        <v>118</v>
      </c>
      <c r="AG48" s="4">
        <v>95.2</v>
      </c>
      <c r="AJ48" s="1">
        <f t="shared" si="0"/>
        <v>25.753740000000001</v>
      </c>
      <c r="AK48" s="1">
        <f t="shared" si="1"/>
        <v>0.57482460000000002</v>
      </c>
      <c r="AL48" s="1">
        <f t="shared" si="2"/>
        <v>9.1886479999999988</v>
      </c>
      <c r="AM48" s="1">
        <f t="shared" si="3"/>
        <v>5.9449000000000005</v>
      </c>
      <c r="AN48" s="1">
        <f t="shared" si="4"/>
        <v>9.0616500000000003E-2</v>
      </c>
      <c r="AO48" s="1">
        <f t="shared" si="5"/>
        <v>2.3275799999999998</v>
      </c>
      <c r="AP48" s="1">
        <f t="shared" si="6"/>
        <v>2.2727460000000002</v>
      </c>
      <c r="AQ48" s="1">
        <f t="shared" si="7"/>
        <v>2.2405379999999999</v>
      </c>
      <c r="AR48" s="1">
        <f t="shared" si="8"/>
        <v>1.8596480000000002</v>
      </c>
      <c r="AS48" s="1">
        <f t="shared" si="9"/>
        <v>9.29532E-2</v>
      </c>
      <c r="AU48" s="2">
        <v>0.79020000000000001</v>
      </c>
      <c r="AV48" s="2">
        <v>1.075</v>
      </c>
      <c r="AW48" s="5">
        <f t="shared" si="10"/>
        <v>0.28479999999999994</v>
      </c>
    </row>
    <row r="49" spans="1:49" ht="15.5" x14ac:dyDescent="0.35">
      <c r="A49">
        <v>156.684</v>
      </c>
      <c r="B49" t="s">
        <v>327</v>
      </c>
      <c r="C49">
        <v>2</v>
      </c>
      <c r="D49" t="s">
        <v>61</v>
      </c>
      <c r="E49" s="10" t="s">
        <v>376</v>
      </c>
      <c r="F49" s="4">
        <v>55.35</v>
      </c>
      <c r="G49" s="4">
        <v>0.94699999999999995</v>
      </c>
      <c r="H49" s="4">
        <v>16.95</v>
      </c>
      <c r="I49" s="4">
        <v>8.6999999999999993</v>
      </c>
      <c r="J49" s="4">
        <v>0.11799999999999999</v>
      </c>
      <c r="K49" s="4">
        <v>4.0999999999999996</v>
      </c>
      <c r="L49" s="4">
        <v>3.55</v>
      </c>
      <c r="M49" s="4">
        <v>3.06</v>
      </c>
      <c r="N49" s="4">
        <v>2.1800000000000002</v>
      </c>
      <c r="O49" s="4">
        <v>0.23200000000000001</v>
      </c>
      <c r="P49" s="4"/>
      <c r="Q49" s="4">
        <v>11</v>
      </c>
      <c r="R49" s="4">
        <v>702</v>
      </c>
      <c r="S49" s="4">
        <v>22</v>
      </c>
      <c r="T49" s="4">
        <v>118</v>
      </c>
      <c r="U49" s="4">
        <v>46</v>
      </c>
      <c r="V49" s="4">
        <v>1</v>
      </c>
      <c r="W49" s="4">
        <v>53</v>
      </c>
      <c r="X49" s="4">
        <v>12</v>
      </c>
      <c r="Y49" s="4">
        <v>10</v>
      </c>
      <c r="Z49" s="4">
        <v>69</v>
      </c>
      <c r="AA49" s="4">
        <v>248</v>
      </c>
      <c r="AB49" s="4">
        <v>22</v>
      </c>
      <c r="AC49" s="4">
        <v>193</v>
      </c>
      <c r="AD49" s="4">
        <v>3</v>
      </c>
      <c r="AE49" s="4">
        <v>112</v>
      </c>
      <c r="AF49" s="4">
        <v>118</v>
      </c>
      <c r="AG49" s="4">
        <v>95.7</v>
      </c>
      <c r="AJ49" s="1">
        <f t="shared" si="0"/>
        <v>25.87059</v>
      </c>
      <c r="AK49" s="1">
        <f t="shared" si="1"/>
        <v>0.56763180000000002</v>
      </c>
      <c r="AL49" s="1">
        <f t="shared" si="2"/>
        <v>8.9716349999999991</v>
      </c>
      <c r="AM49" s="1">
        <f t="shared" si="3"/>
        <v>6.0847799999999994</v>
      </c>
      <c r="AN49" s="1">
        <f t="shared" si="4"/>
        <v>9.1390999999999986E-2</v>
      </c>
      <c r="AO49" s="1">
        <f t="shared" si="5"/>
        <v>2.4722999999999997</v>
      </c>
      <c r="AP49" s="1">
        <f t="shared" si="6"/>
        <v>2.537185</v>
      </c>
      <c r="AQ49" s="1">
        <f t="shared" si="7"/>
        <v>2.2702140000000002</v>
      </c>
      <c r="AR49" s="1">
        <f t="shared" si="8"/>
        <v>1.8098360000000002</v>
      </c>
      <c r="AS49" s="1">
        <f t="shared" si="9"/>
        <v>0.10124480000000001</v>
      </c>
      <c r="AU49" s="2">
        <v>0.57820000000000005</v>
      </c>
      <c r="AV49" s="2">
        <v>0.84140000000000004</v>
      </c>
      <c r="AW49" s="5">
        <f t="shared" si="10"/>
        <v>0.26319999999999999</v>
      </c>
    </row>
    <row r="50" spans="1:49" ht="15.5" x14ac:dyDescent="0.35">
      <c r="A50">
        <v>160.91200000000001</v>
      </c>
      <c r="B50" t="s">
        <v>326</v>
      </c>
      <c r="C50">
        <v>10</v>
      </c>
      <c r="D50" t="s">
        <v>249</v>
      </c>
      <c r="E50" s="10" t="s">
        <v>377</v>
      </c>
      <c r="F50" s="4">
        <v>55.69</v>
      </c>
      <c r="G50" s="4">
        <v>0.93100000000000005</v>
      </c>
      <c r="H50" s="4">
        <v>16.73</v>
      </c>
      <c r="I50" s="4">
        <v>8.31</v>
      </c>
      <c r="J50" s="4">
        <v>0.114</v>
      </c>
      <c r="K50" s="4">
        <v>3.93</v>
      </c>
      <c r="L50" s="4">
        <v>3.58</v>
      </c>
      <c r="M50" s="4">
        <v>3.03</v>
      </c>
      <c r="N50" s="4">
        <v>2.14</v>
      </c>
      <c r="O50" s="4">
        <v>0.224</v>
      </c>
      <c r="P50" s="4"/>
      <c r="Q50" s="4">
        <v>10</v>
      </c>
      <c r="R50" s="4">
        <v>692</v>
      </c>
      <c r="S50" s="4">
        <v>20</v>
      </c>
      <c r="T50" s="4">
        <v>115</v>
      </c>
      <c r="U50" s="4">
        <v>40</v>
      </c>
      <c r="V50" s="4">
        <v>0</v>
      </c>
      <c r="W50" s="4">
        <v>51</v>
      </c>
      <c r="X50" s="4">
        <v>12</v>
      </c>
      <c r="Y50" s="4">
        <v>8</v>
      </c>
      <c r="Z50" s="4">
        <v>66</v>
      </c>
      <c r="AA50" s="4">
        <v>249</v>
      </c>
      <c r="AB50" s="4">
        <v>20</v>
      </c>
      <c r="AC50" s="4">
        <v>186</v>
      </c>
      <c r="AD50" s="4">
        <v>2</v>
      </c>
      <c r="AE50" s="4">
        <v>107</v>
      </c>
      <c r="AF50" s="4">
        <v>117</v>
      </c>
      <c r="AG50" s="4">
        <v>95.1</v>
      </c>
      <c r="AJ50" s="1">
        <f t="shared" si="0"/>
        <v>26.029505999999998</v>
      </c>
      <c r="AK50" s="1">
        <f t="shared" si="1"/>
        <v>0.55804140000000002</v>
      </c>
      <c r="AL50" s="1">
        <f t="shared" si="2"/>
        <v>8.8551889999999993</v>
      </c>
      <c r="AM50" s="1">
        <f t="shared" si="3"/>
        <v>5.8120140000000005</v>
      </c>
      <c r="AN50" s="1">
        <f t="shared" si="4"/>
        <v>8.8292999999999996E-2</v>
      </c>
      <c r="AO50" s="1">
        <f t="shared" si="5"/>
        <v>2.3697900000000001</v>
      </c>
      <c r="AP50" s="1">
        <f t="shared" si="6"/>
        <v>2.5586259999999998</v>
      </c>
      <c r="AQ50" s="1">
        <f t="shared" si="7"/>
        <v>2.247957</v>
      </c>
      <c r="AR50" s="1">
        <f t="shared" si="8"/>
        <v>1.7766280000000003</v>
      </c>
      <c r="AS50" s="1">
        <f t="shared" si="9"/>
        <v>9.775360000000001E-2</v>
      </c>
      <c r="AU50" s="2">
        <v>0.59889999999999999</v>
      </c>
      <c r="AV50" s="2">
        <v>0.8660000000000001</v>
      </c>
      <c r="AW50" s="5">
        <f t="shared" si="10"/>
        <v>0.26710000000000012</v>
      </c>
    </row>
    <row r="51" spans="1:49" ht="15.5" x14ac:dyDescent="0.35">
      <c r="A51">
        <v>162.59200000000001</v>
      </c>
      <c r="B51" t="s">
        <v>327</v>
      </c>
      <c r="C51">
        <v>2</v>
      </c>
      <c r="D51" t="s">
        <v>62</v>
      </c>
      <c r="E51" s="10" t="s">
        <v>378</v>
      </c>
      <c r="F51" s="4">
        <v>54.57</v>
      </c>
      <c r="G51" s="4">
        <v>0.90300000000000002</v>
      </c>
      <c r="H51" s="4">
        <v>16.43</v>
      </c>
      <c r="I51" s="4">
        <v>8.26</v>
      </c>
      <c r="J51" s="4">
        <v>0.11799999999999999</v>
      </c>
      <c r="K51" s="4">
        <v>4.0199999999999996</v>
      </c>
      <c r="L51" s="4">
        <v>3.94</v>
      </c>
      <c r="M51" s="4">
        <v>3.04</v>
      </c>
      <c r="N51" s="4">
        <v>2.0699999999999998</v>
      </c>
      <c r="O51" s="4">
        <v>0.217</v>
      </c>
      <c r="P51" s="4"/>
      <c r="Q51" s="4">
        <v>8</v>
      </c>
      <c r="R51" s="4">
        <v>646</v>
      </c>
      <c r="S51" s="4">
        <v>20</v>
      </c>
      <c r="T51" s="4">
        <v>114</v>
      </c>
      <c r="U51" s="4">
        <v>40</v>
      </c>
      <c r="V51" s="4">
        <v>0</v>
      </c>
      <c r="W51" s="4">
        <v>51</v>
      </c>
      <c r="X51" s="4">
        <v>12</v>
      </c>
      <c r="Y51" s="4">
        <v>8</v>
      </c>
      <c r="Z51" s="4">
        <v>64</v>
      </c>
      <c r="AA51" s="4">
        <v>253</v>
      </c>
      <c r="AB51" s="4">
        <v>19</v>
      </c>
      <c r="AC51" s="4">
        <v>183</v>
      </c>
      <c r="AD51" s="4">
        <v>2</v>
      </c>
      <c r="AE51" s="4">
        <v>105</v>
      </c>
      <c r="AF51" s="4">
        <v>108</v>
      </c>
      <c r="AG51" s="4">
        <v>93.9</v>
      </c>
      <c r="AJ51" s="1">
        <f t="shared" si="0"/>
        <v>25.506017999999997</v>
      </c>
      <c r="AK51" s="1">
        <f t="shared" si="1"/>
        <v>0.54125820000000002</v>
      </c>
      <c r="AL51" s="1">
        <f t="shared" si="2"/>
        <v>8.6963989999999995</v>
      </c>
      <c r="AM51" s="1">
        <f t="shared" si="3"/>
        <v>5.7770440000000001</v>
      </c>
      <c r="AN51" s="1">
        <f t="shared" si="4"/>
        <v>9.1390999999999986E-2</v>
      </c>
      <c r="AO51" s="1">
        <f t="shared" si="5"/>
        <v>2.4240599999999999</v>
      </c>
      <c r="AP51" s="1">
        <f t="shared" si="6"/>
        <v>2.8159179999999999</v>
      </c>
      <c r="AQ51" s="1">
        <f t="shared" si="7"/>
        <v>2.255376</v>
      </c>
      <c r="AR51" s="1">
        <f t="shared" si="8"/>
        <v>1.7185139999999999</v>
      </c>
      <c r="AS51" s="1">
        <f t="shared" si="9"/>
        <v>9.46988E-2</v>
      </c>
      <c r="AU51" s="2">
        <v>0.54410000000000003</v>
      </c>
      <c r="AV51" s="2">
        <v>0.85980000000000001</v>
      </c>
      <c r="AW51" s="5">
        <f t="shared" si="10"/>
        <v>0.31569999999999998</v>
      </c>
    </row>
    <row r="52" spans="1:49" ht="15.5" x14ac:dyDescent="0.35">
      <c r="A52">
        <v>164.84899999999999</v>
      </c>
      <c r="B52" t="s">
        <v>327</v>
      </c>
      <c r="C52">
        <v>2</v>
      </c>
      <c r="D52" t="s">
        <v>63</v>
      </c>
      <c r="E52" s="10" t="s">
        <v>379</v>
      </c>
      <c r="F52" s="4">
        <v>54.27</v>
      </c>
      <c r="G52" s="4">
        <v>0.97899999999999998</v>
      </c>
      <c r="H52" s="4">
        <v>17.02</v>
      </c>
      <c r="I52" s="4">
        <v>8.98</v>
      </c>
      <c r="J52" s="4">
        <v>0.121</v>
      </c>
      <c r="K52" s="4">
        <v>4.3099999999999996</v>
      </c>
      <c r="L52" s="4">
        <v>3.2</v>
      </c>
      <c r="M52" s="4">
        <v>3.09</v>
      </c>
      <c r="N52" s="4">
        <v>2.13</v>
      </c>
      <c r="O52" s="4">
        <v>0.21099999999999999</v>
      </c>
      <c r="P52" s="4"/>
      <c r="Q52" s="4">
        <v>10</v>
      </c>
      <c r="R52" s="4">
        <v>684</v>
      </c>
      <c r="S52" s="4">
        <v>21</v>
      </c>
      <c r="T52" s="4">
        <v>126</v>
      </c>
      <c r="U52" s="4">
        <v>47</v>
      </c>
      <c r="V52" s="4">
        <v>2</v>
      </c>
      <c r="W52" s="4">
        <v>56</v>
      </c>
      <c r="X52" s="4">
        <v>12</v>
      </c>
      <c r="Y52" s="4">
        <v>8</v>
      </c>
      <c r="Z52" s="4">
        <v>66</v>
      </c>
      <c r="AA52" s="4">
        <v>231</v>
      </c>
      <c r="AB52" s="4">
        <v>22</v>
      </c>
      <c r="AC52" s="4">
        <v>201</v>
      </c>
      <c r="AD52" s="4">
        <v>0</v>
      </c>
      <c r="AE52" s="4">
        <v>114</v>
      </c>
      <c r="AF52" s="4">
        <v>114</v>
      </c>
      <c r="AG52" s="4">
        <v>94.8</v>
      </c>
      <c r="AJ52" s="1">
        <f t="shared" si="0"/>
        <v>25.365798000000002</v>
      </c>
      <c r="AK52" s="1">
        <f t="shared" si="1"/>
        <v>0.58681260000000002</v>
      </c>
      <c r="AL52" s="1">
        <f t="shared" si="2"/>
        <v>9.0086859999999991</v>
      </c>
      <c r="AM52" s="1">
        <f t="shared" si="3"/>
        <v>6.2806120000000005</v>
      </c>
      <c r="AN52" s="1">
        <f t="shared" si="4"/>
        <v>9.3714499999999992E-2</v>
      </c>
      <c r="AO52" s="1">
        <f t="shared" si="5"/>
        <v>2.5989299999999997</v>
      </c>
      <c r="AP52" s="1">
        <f t="shared" si="6"/>
        <v>2.2870400000000002</v>
      </c>
      <c r="AQ52" s="1">
        <f t="shared" si="7"/>
        <v>2.2924709999999999</v>
      </c>
      <c r="AR52" s="1">
        <f t="shared" si="8"/>
        <v>1.7683260000000001</v>
      </c>
      <c r="AS52" s="1">
        <f t="shared" si="9"/>
        <v>9.2080399999999993E-2</v>
      </c>
      <c r="AU52" s="2">
        <v>0.69230000000000003</v>
      </c>
      <c r="AV52" s="2">
        <v>0.84589999999999999</v>
      </c>
      <c r="AW52" s="5">
        <f t="shared" si="10"/>
        <v>0.15359999999999996</v>
      </c>
    </row>
    <row r="53" spans="1:49" ht="15.5" x14ac:dyDescent="0.35">
      <c r="A53">
        <v>168.09899999999999</v>
      </c>
      <c r="B53" t="s">
        <v>327</v>
      </c>
      <c r="C53">
        <v>2</v>
      </c>
      <c r="D53" t="s">
        <v>64</v>
      </c>
      <c r="E53" s="10" t="s">
        <v>380</v>
      </c>
      <c r="F53" s="4">
        <v>55.24</v>
      </c>
      <c r="G53" s="4">
        <v>0.99199999999999999</v>
      </c>
      <c r="H53" s="4">
        <v>16.97</v>
      </c>
      <c r="I53" s="4">
        <v>8.84</v>
      </c>
      <c r="J53" s="4">
        <v>0.114</v>
      </c>
      <c r="K53" s="4">
        <v>4.17</v>
      </c>
      <c r="L53" s="4">
        <v>3.19</v>
      </c>
      <c r="M53" s="4">
        <v>3.08</v>
      </c>
      <c r="N53" s="4">
        <v>2.06</v>
      </c>
      <c r="O53" s="4">
        <v>0.214</v>
      </c>
      <c r="P53" s="4"/>
      <c r="Q53" s="4">
        <v>7</v>
      </c>
      <c r="R53" s="4">
        <v>684</v>
      </c>
      <c r="S53" s="4">
        <v>22</v>
      </c>
      <c r="T53" s="4">
        <v>125</v>
      </c>
      <c r="U53" s="4">
        <v>47</v>
      </c>
      <c r="V53" s="4">
        <v>0</v>
      </c>
      <c r="W53" s="4">
        <v>55</v>
      </c>
      <c r="X53" s="4">
        <v>12</v>
      </c>
      <c r="Y53" s="4">
        <v>9</v>
      </c>
      <c r="Z53" s="4">
        <v>64</v>
      </c>
      <c r="AA53" s="4">
        <v>225</v>
      </c>
      <c r="AB53" s="4">
        <v>21</v>
      </c>
      <c r="AC53" s="4">
        <v>201</v>
      </c>
      <c r="AD53" s="4">
        <v>4</v>
      </c>
      <c r="AE53" s="4">
        <v>110</v>
      </c>
      <c r="AF53" s="4">
        <v>117</v>
      </c>
      <c r="AG53" s="4">
        <v>95.3</v>
      </c>
      <c r="AJ53" s="1">
        <f t="shared" si="0"/>
        <v>25.819175999999999</v>
      </c>
      <c r="AK53" s="1">
        <f t="shared" si="1"/>
        <v>0.59460480000000004</v>
      </c>
      <c r="AL53" s="1">
        <f t="shared" si="2"/>
        <v>8.9822209999999991</v>
      </c>
      <c r="AM53" s="1">
        <f t="shared" si="3"/>
        <v>6.182696</v>
      </c>
      <c r="AN53" s="1">
        <f t="shared" si="4"/>
        <v>8.8292999999999996E-2</v>
      </c>
      <c r="AO53" s="1">
        <f t="shared" si="5"/>
        <v>2.51451</v>
      </c>
      <c r="AP53" s="1">
        <f t="shared" si="6"/>
        <v>2.2798929999999999</v>
      </c>
      <c r="AQ53" s="1">
        <f t="shared" si="7"/>
        <v>2.2850519999999999</v>
      </c>
      <c r="AR53" s="1">
        <f t="shared" si="8"/>
        <v>1.7102120000000001</v>
      </c>
      <c r="AS53" s="1">
        <f t="shared" si="9"/>
        <v>9.3389600000000003E-2</v>
      </c>
      <c r="AU53" s="2">
        <v>0.70520000000000005</v>
      </c>
      <c r="AV53" s="2">
        <v>0.8286</v>
      </c>
      <c r="AW53" s="5">
        <f t="shared" si="10"/>
        <v>0.12339999999999995</v>
      </c>
    </row>
    <row r="54" spans="1:49" ht="15.5" x14ac:dyDescent="0.35">
      <c r="A54">
        <v>170.63200000000001</v>
      </c>
      <c r="B54" t="s">
        <v>327</v>
      </c>
      <c r="C54">
        <v>2</v>
      </c>
      <c r="D54" t="s">
        <v>65</v>
      </c>
      <c r="E54" s="10" t="s">
        <v>381</v>
      </c>
      <c r="F54" s="4">
        <v>55.83</v>
      </c>
      <c r="G54" s="4">
        <v>0.94299999999999995</v>
      </c>
      <c r="H54" s="4">
        <v>16.82</v>
      </c>
      <c r="I54" s="4">
        <v>8.5399999999999991</v>
      </c>
      <c r="J54" s="4">
        <v>0.115</v>
      </c>
      <c r="K54" s="4">
        <v>3.98</v>
      </c>
      <c r="L54" s="4">
        <v>3.23</v>
      </c>
      <c r="M54" s="4">
        <v>3.01</v>
      </c>
      <c r="N54" s="4">
        <v>2.2200000000000002</v>
      </c>
      <c r="O54" s="4">
        <v>0.23100000000000001</v>
      </c>
      <c r="P54" s="4"/>
      <c r="Q54" s="4">
        <v>10</v>
      </c>
      <c r="R54" s="4">
        <v>736</v>
      </c>
      <c r="S54" s="4">
        <v>20</v>
      </c>
      <c r="T54" s="4">
        <v>117</v>
      </c>
      <c r="U54" s="4">
        <v>39</v>
      </c>
      <c r="V54" s="4">
        <v>0</v>
      </c>
      <c r="W54" s="4">
        <v>51</v>
      </c>
      <c r="X54" s="4">
        <v>12</v>
      </c>
      <c r="Y54" s="4">
        <v>11</v>
      </c>
      <c r="Z54" s="4">
        <v>70</v>
      </c>
      <c r="AA54" s="4">
        <v>246</v>
      </c>
      <c r="AB54" s="4">
        <v>20</v>
      </c>
      <c r="AC54" s="4">
        <v>189</v>
      </c>
      <c r="AD54" s="4">
        <v>4</v>
      </c>
      <c r="AE54" s="4">
        <v>111</v>
      </c>
      <c r="AF54" s="4">
        <v>119</v>
      </c>
      <c r="AG54" s="4">
        <v>95.5</v>
      </c>
      <c r="AJ54" s="1">
        <f t="shared" si="0"/>
        <v>26.094942</v>
      </c>
      <c r="AK54" s="1">
        <f t="shared" si="1"/>
        <v>0.56523420000000002</v>
      </c>
      <c r="AL54" s="1">
        <f t="shared" si="2"/>
        <v>8.9028259999999992</v>
      </c>
      <c r="AM54" s="1">
        <f t="shared" si="3"/>
        <v>5.9728759999999994</v>
      </c>
      <c r="AN54" s="1">
        <f t="shared" si="4"/>
        <v>8.9067499999999994E-2</v>
      </c>
      <c r="AO54" s="1">
        <f t="shared" si="5"/>
        <v>2.39994</v>
      </c>
      <c r="AP54" s="1">
        <f t="shared" si="6"/>
        <v>2.308481</v>
      </c>
      <c r="AQ54" s="1">
        <f t="shared" si="7"/>
        <v>2.2331189999999999</v>
      </c>
      <c r="AR54" s="1">
        <f t="shared" si="8"/>
        <v>1.8430440000000003</v>
      </c>
      <c r="AS54" s="1">
        <f t="shared" si="9"/>
        <v>0.10080840000000001</v>
      </c>
      <c r="AU54" s="2">
        <v>0.51910000000000001</v>
      </c>
      <c r="AV54" s="2">
        <v>0.75890000000000002</v>
      </c>
      <c r="AW54" s="5">
        <f t="shared" si="10"/>
        <v>0.23980000000000001</v>
      </c>
    </row>
    <row r="55" spans="1:49" ht="15.5" x14ac:dyDescent="0.35">
      <c r="A55">
        <v>172.08199999999999</v>
      </c>
      <c r="B55" t="s">
        <v>326</v>
      </c>
      <c r="C55">
        <v>10</v>
      </c>
      <c r="D55" t="s">
        <v>250</v>
      </c>
      <c r="E55" s="10" t="s">
        <v>382</v>
      </c>
      <c r="F55" s="4">
        <v>56.17</v>
      </c>
      <c r="G55" s="4">
        <v>0.95299999999999996</v>
      </c>
      <c r="H55" s="4">
        <v>16.5</v>
      </c>
      <c r="I55" s="4">
        <v>8.33</v>
      </c>
      <c r="J55" s="4">
        <v>0.111</v>
      </c>
      <c r="K55" s="4">
        <v>3.91</v>
      </c>
      <c r="L55" s="4">
        <v>3.33</v>
      </c>
      <c r="M55" s="4">
        <v>3.2</v>
      </c>
      <c r="N55" s="4">
        <v>2.02</v>
      </c>
      <c r="O55" s="4">
        <v>0.218</v>
      </c>
      <c r="P55" s="4"/>
      <c r="Q55" s="4">
        <v>8</v>
      </c>
      <c r="R55" s="4">
        <v>693</v>
      </c>
      <c r="S55" s="4">
        <v>20</v>
      </c>
      <c r="T55" s="4">
        <v>116</v>
      </c>
      <c r="U55" s="4">
        <v>39</v>
      </c>
      <c r="V55" s="4"/>
      <c r="W55" s="4">
        <v>51</v>
      </c>
      <c r="X55" s="4">
        <v>12</v>
      </c>
      <c r="Y55" s="4">
        <v>8</v>
      </c>
      <c r="Z55" s="4">
        <v>62</v>
      </c>
      <c r="AA55" s="4">
        <v>241</v>
      </c>
      <c r="AB55" s="4">
        <v>21</v>
      </c>
      <c r="AC55" s="4">
        <v>185</v>
      </c>
      <c r="AD55" s="4">
        <v>4</v>
      </c>
      <c r="AE55" s="4">
        <v>105</v>
      </c>
      <c r="AF55" s="4">
        <v>120</v>
      </c>
      <c r="AG55" s="4">
        <v>95.2</v>
      </c>
      <c r="AJ55" s="1">
        <f t="shared" si="0"/>
        <v>26.253858000000001</v>
      </c>
      <c r="AK55" s="1">
        <f t="shared" si="1"/>
        <v>0.57122819999999996</v>
      </c>
      <c r="AL55" s="1">
        <f t="shared" si="2"/>
        <v>8.7334499999999995</v>
      </c>
      <c r="AM55" s="1">
        <f t="shared" si="3"/>
        <v>5.8260019999999999</v>
      </c>
      <c r="AN55" s="1">
        <f t="shared" si="4"/>
        <v>8.5969500000000004E-2</v>
      </c>
      <c r="AO55" s="1">
        <f t="shared" si="5"/>
        <v>2.3577300000000001</v>
      </c>
      <c r="AP55" s="1">
        <f t="shared" si="6"/>
        <v>2.3799510000000001</v>
      </c>
      <c r="AQ55" s="1">
        <f t="shared" si="7"/>
        <v>2.3740800000000002</v>
      </c>
      <c r="AR55" s="1">
        <f t="shared" si="8"/>
        <v>1.6770040000000002</v>
      </c>
      <c r="AS55" s="1">
        <f t="shared" si="9"/>
        <v>9.5135200000000003E-2</v>
      </c>
      <c r="AU55" s="2">
        <v>0.59</v>
      </c>
      <c r="AV55" s="2">
        <v>0.81110000000000004</v>
      </c>
      <c r="AW55" s="5">
        <f t="shared" si="10"/>
        <v>0.22110000000000007</v>
      </c>
    </row>
    <row r="56" spans="1:49" ht="15.5" x14ac:dyDescent="0.35">
      <c r="A56">
        <v>176.69</v>
      </c>
      <c r="B56" t="s">
        <v>327</v>
      </c>
      <c r="C56">
        <v>2</v>
      </c>
      <c r="D56" t="s">
        <v>66</v>
      </c>
      <c r="E56" s="10" t="s">
        <v>383</v>
      </c>
      <c r="F56" s="4">
        <v>57.06</v>
      </c>
      <c r="G56" s="4">
        <v>0.82299999999999995</v>
      </c>
      <c r="H56" s="4">
        <v>15.64</v>
      </c>
      <c r="I56" s="4">
        <v>7.58</v>
      </c>
      <c r="J56" s="4">
        <v>0.10299999999999999</v>
      </c>
      <c r="K56" s="4">
        <v>3.85</v>
      </c>
      <c r="L56" s="4">
        <v>2.95</v>
      </c>
      <c r="M56" s="4">
        <v>3.38</v>
      </c>
      <c r="N56" s="4">
        <v>2.23</v>
      </c>
      <c r="O56" s="4">
        <v>0.20799999999999999</v>
      </c>
      <c r="P56" s="4"/>
      <c r="Q56" s="4">
        <v>7</v>
      </c>
      <c r="R56" s="4">
        <v>800</v>
      </c>
      <c r="S56" s="4">
        <v>19</v>
      </c>
      <c r="T56" s="4">
        <v>102</v>
      </c>
      <c r="U56" s="4">
        <v>40</v>
      </c>
      <c r="V56" s="4">
        <v>1</v>
      </c>
      <c r="W56" s="4">
        <v>51</v>
      </c>
      <c r="X56" s="4">
        <v>12</v>
      </c>
      <c r="Y56" s="4">
        <v>11</v>
      </c>
      <c r="Z56" s="4">
        <v>69</v>
      </c>
      <c r="AA56" s="4">
        <v>285</v>
      </c>
      <c r="AB56" s="4">
        <v>19</v>
      </c>
      <c r="AC56" s="4">
        <v>170</v>
      </c>
      <c r="AD56" s="4">
        <v>2</v>
      </c>
      <c r="AE56" s="4">
        <v>122</v>
      </c>
      <c r="AF56" s="4">
        <v>103</v>
      </c>
      <c r="AG56" s="4">
        <v>94.3</v>
      </c>
      <c r="AJ56" s="1">
        <f t="shared" si="0"/>
        <v>26.669844000000001</v>
      </c>
      <c r="AK56" s="1">
        <f t="shared" si="1"/>
        <v>0.49330620000000003</v>
      </c>
      <c r="AL56" s="1">
        <f t="shared" si="2"/>
        <v>8.2782520000000002</v>
      </c>
      <c r="AM56" s="1">
        <f t="shared" si="3"/>
        <v>5.3014520000000003</v>
      </c>
      <c r="AN56" s="1">
        <f t="shared" si="4"/>
        <v>7.9773499999999997E-2</v>
      </c>
      <c r="AO56" s="1">
        <f t="shared" si="5"/>
        <v>2.3215499999999998</v>
      </c>
      <c r="AP56" s="1">
        <f t="shared" si="6"/>
        <v>2.108365</v>
      </c>
      <c r="AQ56" s="1">
        <f t="shared" si="7"/>
        <v>2.507622</v>
      </c>
      <c r="AR56" s="1">
        <f t="shared" si="8"/>
        <v>1.8513460000000002</v>
      </c>
      <c r="AS56" s="1">
        <f t="shared" si="9"/>
        <v>9.0771199999999996E-2</v>
      </c>
      <c r="AU56" s="2">
        <v>0.4708</v>
      </c>
      <c r="AV56" s="2">
        <v>0.53280000000000005</v>
      </c>
      <c r="AW56" s="5">
        <f t="shared" si="10"/>
        <v>6.2000000000000055E-2</v>
      </c>
    </row>
    <row r="57" spans="1:49" ht="15.5" x14ac:dyDescent="0.35">
      <c r="A57">
        <v>179.54</v>
      </c>
      <c r="B57" t="s">
        <v>327</v>
      </c>
      <c r="C57">
        <v>2</v>
      </c>
      <c r="D57" t="s">
        <v>67</v>
      </c>
      <c r="E57" s="10" t="s">
        <v>384</v>
      </c>
      <c r="F57" s="4">
        <v>56.44</v>
      </c>
      <c r="G57" s="4">
        <v>0.91600000000000004</v>
      </c>
      <c r="H57" s="4">
        <v>16.63</v>
      </c>
      <c r="I57" s="4">
        <v>8.43</v>
      </c>
      <c r="J57" s="4">
        <v>0.115</v>
      </c>
      <c r="K57" s="4">
        <v>4.25</v>
      </c>
      <c r="L57" s="4">
        <v>3.49</v>
      </c>
      <c r="M57" s="4">
        <v>3.21</v>
      </c>
      <c r="N57" s="4">
        <v>2.0499999999999998</v>
      </c>
      <c r="O57" s="4">
        <v>0.20499999999999999</v>
      </c>
      <c r="P57" s="4"/>
      <c r="Q57" s="4">
        <v>6</v>
      </c>
      <c r="R57" s="4">
        <v>666</v>
      </c>
      <c r="S57" s="4">
        <v>21</v>
      </c>
      <c r="T57" s="4">
        <v>125</v>
      </c>
      <c r="U57" s="4">
        <v>42</v>
      </c>
      <c r="V57" s="4">
        <v>1</v>
      </c>
      <c r="W57" s="4">
        <v>56</v>
      </c>
      <c r="X57" s="4">
        <v>12</v>
      </c>
      <c r="Y57" s="4">
        <v>9</v>
      </c>
      <c r="Z57" s="4">
        <v>65</v>
      </c>
      <c r="AA57" s="4">
        <v>246</v>
      </c>
      <c r="AB57" s="4">
        <v>21</v>
      </c>
      <c r="AC57" s="4">
        <v>188</v>
      </c>
      <c r="AD57" s="4">
        <v>3</v>
      </c>
      <c r="AE57" s="4">
        <v>106</v>
      </c>
      <c r="AF57" s="4">
        <v>108</v>
      </c>
      <c r="AG57" s="4">
        <v>96.1</v>
      </c>
      <c r="AJ57" s="1">
        <f t="shared" si="0"/>
        <v>26.380055999999996</v>
      </c>
      <c r="AK57" s="1">
        <f t="shared" si="1"/>
        <v>0.54905040000000005</v>
      </c>
      <c r="AL57" s="1">
        <f t="shared" si="2"/>
        <v>8.8022589999999994</v>
      </c>
      <c r="AM57" s="1">
        <f t="shared" si="3"/>
        <v>5.8959419999999998</v>
      </c>
      <c r="AN57" s="1">
        <f t="shared" si="4"/>
        <v>8.9067499999999994E-2</v>
      </c>
      <c r="AO57" s="1">
        <f t="shared" si="5"/>
        <v>2.5627499999999999</v>
      </c>
      <c r="AP57" s="1">
        <f t="shared" si="6"/>
        <v>2.4943030000000004</v>
      </c>
      <c r="AQ57" s="1">
        <f t="shared" si="7"/>
        <v>2.3814989999999998</v>
      </c>
      <c r="AR57" s="1">
        <f t="shared" si="8"/>
        <v>1.70191</v>
      </c>
      <c r="AS57" s="1">
        <f t="shared" si="9"/>
        <v>8.9462E-2</v>
      </c>
      <c r="AU57" s="2">
        <v>0.54349999999999998</v>
      </c>
      <c r="AV57" s="2">
        <v>0.6712499999999999</v>
      </c>
      <c r="AW57" s="5">
        <f t="shared" si="10"/>
        <v>0.12774999999999992</v>
      </c>
    </row>
    <row r="58" spans="1:49" ht="15.5" x14ac:dyDescent="0.35">
      <c r="A58">
        <v>181.98</v>
      </c>
      <c r="B58" t="s">
        <v>327</v>
      </c>
      <c r="C58">
        <v>2</v>
      </c>
      <c r="D58" t="s">
        <v>68</v>
      </c>
      <c r="E58" s="10" t="s">
        <v>385</v>
      </c>
      <c r="F58" s="4">
        <v>55.7</v>
      </c>
      <c r="G58" s="4">
        <v>0.86</v>
      </c>
      <c r="H58" s="4">
        <v>15.73</v>
      </c>
      <c r="I58" s="4">
        <v>8.3000000000000007</v>
      </c>
      <c r="J58" s="4">
        <v>0.111</v>
      </c>
      <c r="K58" s="4">
        <v>4.09</v>
      </c>
      <c r="L58" s="4">
        <v>3.5</v>
      </c>
      <c r="M58" s="4">
        <v>3.28</v>
      </c>
      <c r="N58" s="4">
        <v>1.94</v>
      </c>
      <c r="O58" s="4">
        <v>0.19900000000000001</v>
      </c>
      <c r="P58" s="4"/>
      <c r="Q58" s="4">
        <v>10</v>
      </c>
      <c r="R58" s="4">
        <v>690</v>
      </c>
      <c r="S58" s="4">
        <v>19</v>
      </c>
      <c r="T58" s="4">
        <v>117</v>
      </c>
      <c r="U58" s="4">
        <v>43</v>
      </c>
      <c r="V58" s="4">
        <v>5</v>
      </c>
      <c r="W58" s="4">
        <v>50</v>
      </c>
      <c r="X58" s="4">
        <v>11</v>
      </c>
      <c r="Y58" s="4">
        <v>9</v>
      </c>
      <c r="Z58" s="4">
        <v>61</v>
      </c>
      <c r="AA58" s="4">
        <v>268</v>
      </c>
      <c r="AB58" s="4">
        <v>22</v>
      </c>
      <c r="AC58" s="4">
        <v>213</v>
      </c>
      <c r="AD58" s="4">
        <v>1</v>
      </c>
      <c r="AE58" s="4">
        <v>120</v>
      </c>
      <c r="AF58" s="4">
        <v>108</v>
      </c>
      <c r="AG58" s="4">
        <v>95.4</v>
      </c>
      <c r="AJ58" s="1">
        <f t="shared" si="0"/>
        <v>26.034179999999999</v>
      </c>
      <c r="AK58" s="1">
        <f t="shared" si="1"/>
        <v>0.51548400000000005</v>
      </c>
      <c r="AL58" s="1">
        <f t="shared" si="2"/>
        <v>8.3258890000000001</v>
      </c>
      <c r="AM58" s="1">
        <f t="shared" si="3"/>
        <v>5.8050200000000007</v>
      </c>
      <c r="AN58" s="1">
        <f t="shared" si="4"/>
        <v>8.5969500000000004E-2</v>
      </c>
      <c r="AO58" s="1">
        <f t="shared" si="5"/>
        <v>2.4662699999999997</v>
      </c>
      <c r="AP58" s="1">
        <f t="shared" si="6"/>
        <v>2.5014500000000002</v>
      </c>
      <c r="AQ58" s="1">
        <f t="shared" si="7"/>
        <v>2.4334319999999998</v>
      </c>
      <c r="AR58" s="1">
        <f t="shared" si="8"/>
        <v>1.6105880000000001</v>
      </c>
      <c r="AS58" s="1">
        <f t="shared" si="9"/>
        <v>8.6843600000000007E-2</v>
      </c>
      <c r="AU58" s="2">
        <v>0.54620000000000002</v>
      </c>
      <c r="AV58" s="2">
        <v>0.63819999999999999</v>
      </c>
      <c r="AW58" s="5">
        <f t="shared" si="10"/>
        <v>9.1999999999999971E-2</v>
      </c>
    </row>
    <row r="59" spans="1:49" ht="15.5" x14ac:dyDescent="0.35">
      <c r="A59">
        <v>183.13</v>
      </c>
      <c r="B59" t="s">
        <v>326</v>
      </c>
      <c r="C59">
        <v>10</v>
      </c>
      <c r="D59" t="s">
        <v>251</v>
      </c>
      <c r="E59" s="10" t="s">
        <v>386</v>
      </c>
      <c r="F59" s="4">
        <v>56.95</v>
      </c>
      <c r="G59" s="4">
        <v>0.83699999999999997</v>
      </c>
      <c r="H59" s="4">
        <v>15.58</v>
      </c>
      <c r="I59" s="4">
        <v>7.8</v>
      </c>
      <c r="J59" s="4">
        <v>0.106</v>
      </c>
      <c r="K59" s="4">
        <v>3.86</v>
      </c>
      <c r="L59" s="4">
        <v>3.18</v>
      </c>
      <c r="M59" s="4">
        <v>3.47</v>
      </c>
      <c r="N59" s="4">
        <v>2.0699999999999998</v>
      </c>
      <c r="O59" s="4">
        <v>0.19500000000000001</v>
      </c>
      <c r="P59" s="4"/>
      <c r="Q59" s="4">
        <v>9</v>
      </c>
      <c r="R59" s="4">
        <v>734</v>
      </c>
      <c r="S59" s="4">
        <v>21</v>
      </c>
      <c r="T59" s="4">
        <v>99</v>
      </c>
      <c r="U59" s="4">
        <v>54</v>
      </c>
      <c r="V59" s="4">
        <v>4</v>
      </c>
      <c r="W59" s="4">
        <v>50</v>
      </c>
      <c r="X59" s="4">
        <v>11</v>
      </c>
      <c r="Y59" s="4">
        <v>10</v>
      </c>
      <c r="Z59" s="4">
        <v>65</v>
      </c>
      <c r="AA59" s="4">
        <v>278</v>
      </c>
      <c r="AB59" s="4">
        <v>19</v>
      </c>
      <c r="AC59" s="4">
        <v>195</v>
      </c>
      <c r="AD59" s="4">
        <v>3</v>
      </c>
      <c r="AE59" s="4">
        <v>145</v>
      </c>
      <c r="AF59" s="4">
        <v>112</v>
      </c>
      <c r="AG59" s="4">
        <v>95.3</v>
      </c>
      <c r="AJ59" s="1">
        <f t="shared" si="0"/>
        <v>26.61843</v>
      </c>
      <c r="AK59" s="1">
        <f t="shared" si="1"/>
        <v>0.50169779999999997</v>
      </c>
      <c r="AL59" s="1">
        <f t="shared" si="2"/>
        <v>8.2464940000000002</v>
      </c>
      <c r="AM59" s="1">
        <f t="shared" si="3"/>
        <v>5.4553200000000004</v>
      </c>
      <c r="AN59" s="1">
        <f t="shared" si="4"/>
        <v>8.2096999999999989E-2</v>
      </c>
      <c r="AO59" s="1">
        <f t="shared" si="5"/>
        <v>2.3275799999999998</v>
      </c>
      <c r="AP59" s="1">
        <f t="shared" si="6"/>
        <v>2.2727460000000002</v>
      </c>
      <c r="AQ59" s="1">
        <f t="shared" si="7"/>
        <v>2.5743930000000002</v>
      </c>
      <c r="AR59" s="1">
        <f t="shared" si="8"/>
        <v>1.7185139999999999</v>
      </c>
      <c r="AS59" s="1">
        <f t="shared" si="9"/>
        <v>8.5098000000000007E-2</v>
      </c>
      <c r="AU59" s="2">
        <v>0.61850000000000005</v>
      </c>
      <c r="AV59" s="2">
        <v>0.71199999999999997</v>
      </c>
      <c r="AW59" s="5">
        <f t="shared" si="10"/>
        <v>9.3499999999999917E-2</v>
      </c>
    </row>
    <row r="60" spans="1:49" ht="15.5" x14ac:dyDescent="0.35">
      <c r="A60">
        <v>184.68</v>
      </c>
      <c r="B60" t="s">
        <v>327</v>
      </c>
      <c r="C60">
        <v>2</v>
      </c>
      <c r="D60" t="s">
        <v>69</v>
      </c>
      <c r="E60" s="10" t="s">
        <v>387</v>
      </c>
      <c r="F60" s="4">
        <v>56.04</v>
      </c>
      <c r="G60" s="4">
        <v>0.872</v>
      </c>
      <c r="H60" s="4">
        <v>16.34</v>
      </c>
      <c r="I60" s="4">
        <v>8.44</v>
      </c>
      <c r="J60" s="4">
        <v>0.109</v>
      </c>
      <c r="K60" s="4">
        <v>4.0999999999999996</v>
      </c>
      <c r="L60" s="4">
        <v>2.91</v>
      </c>
      <c r="M60" s="4">
        <v>3.24</v>
      </c>
      <c r="N60" s="4">
        <v>2.27</v>
      </c>
      <c r="O60" s="4">
        <v>0.20499999999999999</v>
      </c>
      <c r="P60" s="4"/>
      <c r="Q60" s="4">
        <v>13</v>
      </c>
      <c r="R60" s="4">
        <v>786</v>
      </c>
      <c r="S60" s="4">
        <v>22</v>
      </c>
      <c r="T60" s="4">
        <v>107</v>
      </c>
      <c r="U60" s="4">
        <v>48</v>
      </c>
      <c r="V60" s="4">
        <v>2</v>
      </c>
      <c r="W60" s="4">
        <v>51</v>
      </c>
      <c r="X60" s="4">
        <v>11</v>
      </c>
      <c r="Y60" s="4">
        <v>10</v>
      </c>
      <c r="Z60" s="4">
        <v>71</v>
      </c>
      <c r="AA60" s="4">
        <v>265</v>
      </c>
      <c r="AB60" s="4">
        <v>21</v>
      </c>
      <c r="AC60" s="4">
        <v>188</v>
      </c>
      <c r="AD60" s="4">
        <v>0</v>
      </c>
      <c r="AE60" s="4">
        <v>123</v>
      </c>
      <c r="AF60" s="4">
        <v>113</v>
      </c>
      <c r="AG60" s="4">
        <v>95.1</v>
      </c>
      <c r="AJ60" s="1">
        <f t="shared" si="0"/>
        <v>26.193095999999997</v>
      </c>
      <c r="AK60" s="1">
        <f t="shared" si="1"/>
        <v>0.52267680000000005</v>
      </c>
      <c r="AL60" s="1">
        <f t="shared" si="2"/>
        <v>8.6487619999999996</v>
      </c>
      <c r="AM60" s="1">
        <f t="shared" si="3"/>
        <v>5.9029359999999995</v>
      </c>
      <c r="AN60" s="1">
        <f t="shared" si="4"/>
        <v>8.4420499999999996E-2</v>
      </c>
      <c r="AO60" s="1">
        <f t="shared" si="5"/>
        <v>2.4722999999999997</v>
      </c>
      <c r="AP60" s="1">
        <f t="shared" si="6"/>
        <v>2.079777</v>
      </c>
      <c r="AQ60" s="1">
        <f t="shared" si="7"/>
        <v>2.403756</v>
      </c>
      <c r="AR60" s="1">
        <f t="shared" si="8"/>
        <v>1.8845540000000001</v>
      </c>
      <c r="AS60" s="1">
        <f t="shared" si="9"/>
        <v>8.9462E-2</v>
      </c>
      <c r="AU60" s="2">
        <v>0.51470000000000005</v>
      </c>
      <c r="AV60" s="2">
        <v>0.59130000000000005</v>
      </c>
      <c r="AW60" s="5">
        <f t="shared" si="10"/>
        <v>7.6600000000000001E-2</v>
      </c>
    </row>
    <row r="61" spans="1:49" ht="15.5" x14ac:dyDescent="0.35">
      <c r="A61">
        <v>187.506</v>
      </c>
      <c r="B61" t="s">
        <v>327</v>
      </c>
      <c r="C61">
        <v>2</v>
      </c>
      <c r="D61" t="s">
        <v>70</v>
      </c>
      <c r="E61" s="10" t="s">
        <v>388</v>
      </c>
      <c r="F61" s="4">
        <v>54.55</v>
      </c>
      <c r="G61" s="4">
        <v>0.96399999999999997</v>
      </c>
      <c r="H61" s="4">
        <v>16.690000000000001</v>
      </c>
      <c r="I61" s="4">
        <v>8.48</v>
      </c>
      <c r="J61" s="4">
        <v>0.112</v>
      </c>
      <c r="K61" s="4">
        <v>3.91</v>
      </c>
      <c r="L61" s="4">
        <v>3.26</v>
      </c>
      <c r="M61" s="4">
        <v>2.88</v>
      </c>
      <c r="N61" s="4">
        <v>2.0499999999999998</v>
      </c>
      <c r="O61" s="4">
        <v>0.20599999999999999</v>
      </c>
      <c r="P61" s="4"/>
      <c r="Q61" s="4">
        <v>8</v>
      </c>
      <c r="R61" s="4">
        <v>688</v>
      </c>
      <c r="S61" s="4">
        <v>20</v>
      </c>
      <c r="T61" s="4">
        <v>117</v>
      </c>
      <c r="U61" s="4">
        <v>40</v>
      </c>
      <c r="V61" s="4">
        <v>0</v>
      </c>
      <c r="W61" s="4">
        <v>52</v>
      </c>
      <c r="X61" s="4">
        <v>12</v>
      </c>
      <c r="Y61" s="4">
        <v>9</v>
      </c>
      <c r="Z61" s="4">
        <v>63</v>
      </c>
      <c r="AA61" s="4">
        <v>227</v>
      </c>
      <c r="AB61" s="4">
        <v>20</v>
      </c>
      <c r="AC61" s="4">
        <v>191</v>
      </c>
      <c r="AD61" s="4">
        <v>2</v>
      </c>
      <c r="AE61" s="4">
        <v>106</v>
      </c>
      <c r="AF61" s="4">
        <v>119</v>
      </c>
      <c r="AG61" s="4">
        <v>93.6</v>
      </c>
      <c r="AJ61" s="1">
        <f t="shared" si="0"/>
        <v>25.496669999999998</v>
      </c>
      <c r="AK61" s="1">
        <f t="shared" si="1"/>
        <v>0.57782160000000005</v>
      </c>
      <c r="AL61" s="1">
        <f t="shared" si="2"/>
        <v>8.8340170000000011</v>
      </c>
      <c r="AM61" s="1">
        <f t="shared" si="3"/>
        <v>5.9309120000000002</v>
      </c>
      <c r="AN61" s="1">
        <f t="shared" si="4"/>
        <v>8.6744000000000002E-2</v>
      </c>
      <c r="AO61" s="1">
        <f t="shared" si="5"/>
        <v>2.3577300000000001</v>
      </c>
      <c r="AP61" s="1">
        <f t="shared" si="6"/>
        <v>2.3299219999999998</v>
      </c>
      <c r="AQ61" s="1">
        <f t="shared" si="7"/>
        <v>2.1366719999999999</v>
      </c>
      <c r="AR61" s="1">
        <f t="shared" si="8"/>
        <v>1.70191</v>
      </c>
      <c r="AS61" s="1">
        <f t="shared" si="9"/>
        <v>8.9898400000000003E-2</v>
      </c>
      <c r="AU61" s="2">
        <v>0.747</v>
      </c>
      <c r="AV61" s="2">
        <v>0.97489999999999999</v>
      </c>
      <c r="AW61" s="5">
        <f t="shared" si="10"/>
        <v>0.22789999999999999</v>
      </c>
    </row>
    <row r="62" spans="1:49" ht="15.5" x14ac:dyDescent="0.35">
      <c r="A62">
        <v>188.92599999999999</v>
      </c>
      <c r="B62" t="s">
        <v>327</v>
      </c>
      <c r="C62">
        <v>2</v>
      </c>
      <c r="D62" t="s">
        <v>71</v>
      </c>
      <c r="E62" s="10" t="s">
        <v>389</v>
      </c>
      <c r="F62" s="4">
        <v>55.94</v>
      </c>
      <c r="G62" s="4">
        <v>0.89600000000000002</v>
      </c>
      <c r="H62" s="4">
        <v>16.52</v>
      </c>
      <c r="I62" s="4">
        <v>8.2100000000000009</v>
      </c>
      <c r="J62" s="4">
        <v>0.124</v>
      </c>
      <c r="K62" s="4">
        <v>3.99</v>
      </c>
      <c r="L62" s="4">
        <v>4.16</v>
      </c>
      <c r="M62" s="4">
        <v>3.08</v>
      </c>
      <c r="N62" s="4">
        <v>2.16</v>
      </c>
      <c r="O62" s="4">
        <v>0.22800000000000001</v>
      </c>
      <c r="P62" s="4"/>
      <c r="Q62" s="4">
        <v>10</v>
      </c>
      <c r="R62" s="4">
        <v>768</v>
      </c>
      <c r="S62" s="4">
        <v>19</v>
      </c>
      <c r="T62" s="4">
        <v>115</v>
      </c>
      <c r="U62" s="4">
        <v>42</v>
      </c>
      <c r="V62" s="4">
        <v>1</v>
      </c>
      <c r="W62" s="4">
        <v>50</v>
      </c>
      <c r="X62" s="4">
        <v>12</v>
      </c>
      <c r="Y62" s="4">
        <v>11</v>
      </c>
      <c r="Z62" s="4">
        <v>68</v>
      </c>
      <c r="AA62" s="4">
        <v>272</v>
      </c>
      <c r="AB62" s="4">
        <v>21</v>
      </c>
      <c r="AC62" s="4">
        <v>181</v>
      </c>
      <c r="AD62" s="4">
        <v>3</v>
      </c>
      <c r="AE62" s="4">
        <v>108</v>
      </c>
      <c r="AF62" s="4">
        <v>120</v>
      </c>
      <c r="AG62" s="4">
        <v>95.7</v>
      </c>
      <c r="AJ62" s="1">
        <f t="shared" si="0"/>
        <v>26.146355999999997</v>
      </c>
      <c r="AK62" s="1">
        <f t="shared" si="1"/>
        <v>0.53706240000000005</v>
      </c>
      <c r="AL62" s="1">
        <f t="shared" si="2"/>
        <v>8.7440359999999995</v>
      </c>
      <c r="AM62" s="1">
        <f t="shared" si="3"/>
        <v>5.7420740000000006</v>
      </c>
      <c r="AN62" s="1">
        <f t="shared" si="4"/>
        <v>9.6037999999999998E-2</v>
      </c>
      <c r="AO62" s="1">
        <f t="shared" si="5"/>
        <v>2.4059699999999999</v>
      </c>
      <c r="AP62" s="1">
        <f t="shared" si="6"/>
        <v>2.9731520000000002</v>
      </c>
      <c r="AQ62" s="1">
        <f t="shared" si="7"/>
        <v>2.2850519999999999</v>
      </c>
      <c r="AR62" s="1">
        <f t="shared" si="8"/>
        <v>1.7932320000000002</v>
      </c>
      <c r="AS62" s="1">
        <f t="shared" si="9"/>
        <v>9.949920000000001E-2</v>
      </c>
      <c r="AU62" s="2">
        <v>0.42320000000000002</v>
      </c>
      <c r="AV62" s="2">
        <v>0.78590000000000004</v>
      </c>
      <c r="AW62" s="5">
        <f t="shared" si="10"/>
        <v>0.36270000000000002</v>
      </c>
    </row>
    <row r="63" spans="1:49" ht="15.5" x14ac:dyDescent="0.35">
      <c r="A63">
        <v>191.79599999999999</v>
      </c>
      <c r="B63" t="s">
        <v>326</v>
      </c>
      <c r="C63">
        <v>10</v>
      </c>
      <c r="D63" t="s">
        <v>252</v>
      </c>
      <c r="E63" s="10" t="s">
        <v>390</v>
      </c>
      <c r="F63" s="4">
        <v>55.69</v>
      </c>
      <c r="G63" s="4">
        <v>0.89300000000000002</v>
      </c>
      <c r="H63" s="4">
        <v>15.96</v>
      </c>
      <c r="I63" s="4">
        <v>7.94</v>
      </c>
      <c r="J63" s="4">
        <v>0.114</v>
      </c>
      <c r="K63" s="4">
        <v>3.8</v>
      </c>
      <c r="L63" s="4">
        <v>3.36</v>
      </c>
      <c r="M63" s="4">
        <v>2.99</v>
      </c>
      <c r="N63" s="4">
        <v>2.04</v>
      </c>
      <c r="O63" s="4">
        <v>0.20599999999999999</v>
      </c>
      <c r="P63" s="4"/>
      <c r="Q63" s="4">
        <v>6</v>
      </c>
      <c r="R63" s="4">
        <v>719</v>
      </c>
      <c r="S63" s="4">
        <v>20</v>
      </c>
      <c r="T63" s="4">
        <v>109</v>
      </c>
      <c r="U63" s="4">
        <v>33</v>
      </c>
      <c r="V63" s="4">
        <v>0</v>
      </c>
      <c r="W63" s="4">
        <v>48</v>
      </c>
      <c r="X63" s="4">
        <v>12</v>
      </c>
      <c r="Y63" s="4">
        <v>9</v>
      </c>
      <c r="Z63" s="4">
        <v>65</v>
      </c>
      <c r="AA63" s="4">
        <v>252</v>
      </c>
      <c r="AB63" s="4">
        <v>20</v>
      </c>
      <c r="AC63" s="4">
        <v>173</v>
      </c>
      <c r="AD63" s="4">
        <v>1</v>
      </c>
      <c r="AE63" s="4">
        <v>104</v>
      </c>
      <c r="AF63" s="4">
        <v>120</v>
      </c>
      <c r="AG63" s="4">
        <v>93.3</v>
      </c>
      <c r="AJ63" s="1">
        <f t="shared" si="0"/>
        <v>26.029505999999998</v>
      </c>
      <c r="AK63" s="1">
        <f t="shared" si="1"/>
        <v>0.53526420000000008</v>
      </c>
      <c r="AL63" s="1">
        <f t="shared" si="2"/>
        <v>8.4476279999999999</v>
      </c>
      <c r="AM63" s="1">
        <f t="shared" si="3"/>
        <v>5.5532360000000001</v>
      </c>
      <c r="AN63" s="1">
        <f t="shared" si="4"/>
        <v>8.8292999999999996E-2</v>
      </c>
      <c r="AO63" s="1">
        <f t="shared" si="5"/>
        <v>2.2913999999999999</v>
      </c>
      <c r="AP63" s="1">
        <f t="shared" si="6"/>
        <v>2.401392</v>
      </c>
      <c r="AQ63" s="1">
        <f t="shared" si="7"/>
        <v>2.2182810000000002</v>
      </c>
      <c r="AR63" s="1">
        <f t="shared" si="8"/>
        <v>1.6936080000000002</v>
      </c>
      <c r="AS63" s="1">
        <f t="shared" si="9"/>
        <v>8.9898400000000003E-2</v>
      </c>
      <c r="AU63" s="2">
        <v>0.52780000000000005</v>
      </c>
      <c r="AV63" s="2">
        <v>0.69179999999999997</v>
      </c>
      <c r="AW63" s="5">
        <f t="shared" si="10"/>
        <v>0.16399999999999992</v>
      </c>
    </row>
    <row r="64" spans="1:49" ht="15.5" x14ac:dyDescent="0.35">
      <c r="A64">
        <v>193.346</v>
      </c>
      <c r="B64" t="s">
        <v>327</v>
      </c>
      <c r="C64">
        <v>2</v>
      </c>
      <c r="D64" t="s">
        <v>72</v>
      </c>
      <c r="E64" s="10" t="s">
        <v>391</v>
      </c>
      <c r="F64" s="4">
        <v>58.23</v>
      </c>
      <c r="G64" s="4">
        <v>0.83099999999999996</v>
      </c>
      <c r="H64" s="4">
        <v>15.18</v>
      </c>
      <c r="I64" s="4">
        <v>7.33</v>
      </c>
      <c r="J64" s="4">
        <v>0.128</v>
      </c>
      <c r="K64" s="4">
        <v>3.68</v>
      </c>
      <c r="L64" s="4">
        <v>3.94</v>
      </c>
      <c r="M64" s="4">
        <v>3.31</v>
      </c>
      <c r="N64" s="4">
        <v>1.91</v>
      </c>
      <c r="O64" s="4">
        <v>0.19400000000000001</v>
      </c>
      <c r="P64" s="4"/>
      <c r="Q64" s="4">
        <v>6</v>
      </c>
      <c r="R64" s="4">
        <v>706</v>
      </c>
      <c r="S64" s="4">
        <v>21</v>
      </c>
      <c r="T64" s="4">
        <v>100</v>
      </c>
      <c r="U64" s="4">
        <v>50</v>
      </c>
      <c r="V64" s="4">
        <v>0</v>
      </c>
      <c r="W64" s="4">
        <v>49</v>
      </c>
      <c r="X64" s="4">
        <v>12</v>
      </c>
      <c r="Y64" s="4">
        <v>9</v>
      </c>
      <c r="Z64" s="4">
        <v>59</v>
      </c>
      <c r="AA64" s="4">
        <v>278</v>
      </c>
      <c r="AB64" s="4">
        <v>19</v>
      </c>
      <c r="AC64" s="4">
        <v>170</v>
      </c>
      <c r="AD64" s="4">
        <v>6</v>
      </c>
      <c r="AE64" s="4">
        <v>114</v>
      </c>
      <c r="AF64" s="4">
        <v>111</v>
      </c>
      <c r="AG64" s="4">
        <v>95.1</v>
      </c>
      <c r="AJ64" s="1">
        <f t="shared" si="0"/>
        <v>27.216701999999998</v>
      </c>
      <c r="AK64" s="1">
        <f t="shared" si="1"/>
        <v>0.49810140000000003</v>
      </c>
      <c r="AL64" s="1">
        <f t="shared" si="2"/>
        <v>8.0347740000000005</v>
      </c>
      <c r="AM64" s="1">
        <f t="shared" si="3"/>
        <v>5.1266020000000001</v>
      </c>
      <c r="AN64" s="1">
        <f t="shared" si="4"/>
        <v>9.9136000000000002E-2</v>
      </c>
      <c r="AO64" s="1">
        <f t="shared" si="5"/>
        <v>2.2190400000000001</v>
      </c>
      <c r="AP64" s="1">
        <f t="shared" si="6"/>
        <v>2.8159179999999999</v>
      </c>
      <c r="AQ64" s="1">
        <f t="shared" si="7"/>
        <v>2.455689</v>
      </c>
      <c r="AR64" s="1">
        <f t="shared" si="8"/>
        <v>1.585682</v>
      </c>
      <c r="AS64" s="1">
        <f t="shared" si="9"/>
        <v>8.4661600000000004E-2</v>
      </c>
      <c r="AU64" s="2">
        <v>0.5071</v>
      </c>
      <c r="AV64" s="2">
        <v>0.81030000000000002</v>
      </c>
      <c r="AW64" s="5">
        <f t="shared" si="10"/>
        <v>0.30320000000000003</v>
      </c>
    </row>
    <row r="65" spans="1:49" ht="15.5" x14ac:dyDescent="0.35">
      <c r="A65">
        <v>194.666</v>
      </c>
      <c r="B65" t="s">
        <v>327</v>
      </c>
      <c r="C65">
        <v>2</v>
      </c>
      <c r="D65" t="s">
        <v>73</v>
      </c>
      <c r="E65" s="10" t="s">
        <v>392</v>
      </c>
      <c r="F65" s="4">
        <v>57.84</v>
      </c>
      <c r="G65" s="4">
        <v>0.89500000000000002</v>
      </c>
      <c r="H65" s="4">
        <v>16.13</v>
      </c>
      <c r="I65" s="4">
        <v>8.16</v>
      </c>
      <c r="J65" s="4">
        <v>0.12</v>
      </c>
      <c r="K65" s="4">
        <v>3.98</v>
      </c>
      <c r="L65" s="4">
        <v>3.18</v>
      </c>
      <c r="M65" s="4">
        <v>3.28</v>
      </c>
      <c r="N65" s="4">
        <v>2.0499999999999998</v>
      </c>
      <c r="O65" s="4">
        <v>0.19900000000000001</v>
      </c>
      <c r="P65" s="4"/>
      <c r="Q65" s="4">
        <v>8</v>
      </c>
      <c r="R65" s="4">
        <v>728</v>
      </c>
      <c r="S65" s="4">
        <v>20</v>
      </c>
      <c r="T65" s="4">
        <v>106</v>
      </c>
      <c r="U65" s="4">
        <v>47</v>
      </c>
      <c r="V65" s="4">
        <v>1</v>
      </c>
      <c r="W65" s="4">
        <v>52</v>
      </c>
      <c r="X65" s="4">
        <v>12</v>
      </c>
      <c r="Y65" s="4">
        <v>11</v>
      </c>
      <c r="Z65" s="4">
        <v>65</v>
      </c>
      <c r="AA65" s="4">
        <v>257</v>
      </c>
      <c r="AB65" s="4">
        <v>21</v>
      </c>
      <c r="AC65" s="4">
        <v>179</v>
      </c>
      <c r="AD65" s="4">
        <v>1</v>
      </c>
      <c r="AE65" s="4">
        <v>114</v>
      </c>
      <c r="AF65" s="4">
        <v>114</v>
      </c>
      <c r="AG65" s="4">
        <v>96.2</v>
      </c>
      <c r="AJ65" s="1">
        <f t="shared" si="0"/>
        <v>27.034416</v>
      </c>
      <c r="AK65" s="1">
        <f t="shared" si="1"/>
        <v>0.53646300000000002</v>
      </c>
      <c r="AL65" s="1">
        <f t="shared" si="2"/>
        <v>8.5376089999999998</v>
      </c>
      <c r="AM65" s="1">
        <f t="shared" si="3"/>
        <v>5.7071040000000002</v>
      </c>
      <c r="AN65" s="1">
        <f t="shared" si="4"/>
        <v>9.2939999999999995E-2</v>
      </c>
      <c r="AO65" s="1">
        <f t="shared" si="5"/>
        <v>2.39994</v>
      </c>
      <c r="AP65" s="1">
        <f t="shared" si="6"/>
        <v>2.2727460000000002</v>
      </c>
      <c r="AQ65" s="1">
        <f t="shared" si="7"/>
        <v>2.4334319999999998</v>
      </c>
      <c r="AR65" s="1">
        <f t="shared" si="8"/>
        <v>1.70191</v>
      </c>
      <c r="AS65" s="1">
        <f t="shared" si="9"/>
        <v>8.6843600000000007E-2</v>
      </c>
      <c r="AU65" s="2">
        <v>0.45750000000000002</v>
      </c>
      <c r="AV65" s="2">
        <v>0.50860000000000005</v>
      </c>
      <c r="AW65" s="5">
        <f t="shared" si="10"/>
        <v>5.1100000000000034E-2</v>
      </c>
    </row>
    <row r="66" spans="1:49" ht="15.5" x14ac:dyDescent="0.35">
      <c r="A66">
        <v>199.601</v>
      </c>
      <c r="B66" t="s">
        <v>327</v>
      </c>
      <c r="C66">
        <v>2</v>
      </c>
      <c r="D66" t="s">
        <v>74</v>
      </c>
      <c r="E66" s="10" t="s">
        <v>393</v>
      </c>
      <c r="F66" s="4">
        <v>54.48</v>
      </c>
      <c r="G66" s="4">
        <v>0.90400000000000003</v>
      </c>
      <c r="H66" s="4">
        <v>16.96</v>
      </c>
      <c r="I66" s="4">
        <v>8.44</v>
      </c>
      <c r="J66" s="4">
        <v>0.125</v>
      </c>
      <c r="K66" s="4">
        <v>4.07</v>
      </c>
      <c r="L66" s="4">
        <v>4.43</v>
      </c>
      <c r="M66" s="4">
        <v>2.97</v>
      </c>
      <c r="N66" s="4">
        <v>2.17</v>
      </c>
      <c r="O66" s="4">
        <v>0.219</v>
      </c>
      <c r="P66" s="4"/>
      <c r="Q66" s="4">
        <v>8</v>
      </c>
      <c r="R66" s="4">
        <v>705</v>
      </c>
      <c r="S66" s="4">
        <v>18</v>
      </c>
      <c r="T66" s="4">
        <v>117</v>
      </c>
      <c r="U66" s="4">
        <v>39</v>
      </c>
      <c r="V66" s="4">
        <v>2</v>
      </c>
      <c r="W66" s="4">
        <v>51</v>
      </c>
      <c r="X66" s="4">
        <v>11</v>
      </c>
      <c r="Y66" s="4">
        <v>10</v>
      </c>
      <c r="Z66" s="4">
        <v>69</v>
      </c>
      <c r="AA66" s="4">
        <v>255</v>
      </c>
      <c r="AB66" s="4">
        <v>22</v>
      </c>
      <c r="AC66" s="4">
        <v>187</v>
      </c>
      <c r="AD66" s="4">
        <v>1</v>
      </c>
      <c r="AE66" s="4">
        <v>102</v>
      </c>
      <c r="AF66" s="4">
        <v>111</v>
      </c>
      <c r="AG66" s="4">
        <v>95.2</v>
      </c>
      <c r="AJ66" s="1">
        <f t="shared" ref="AJ66:AJ129" si="11">F66*0.4674</f>
        <v>25.463951999999999</v>
      </c>
      <c r="AK66" s="1">
        <f t="shared" ref="AK66:AK129" si="12">G66*0.5994</f>
        <v>0.54185760000000005</v>
      </c>
      <c r="AL66" s="1">
        <f t="shared" ref="AL66:AL129" si="13">H66*0.5293</f>
        <v>8.9769280000000009</v>
      </c>
      <c r="AM66" s="1">
        <f t="shared" ref="AM66:AM129" si="14">I66*0.6994</f>
        <v>5.9029359999999995</v>
      </c>
      <c r="AN66" s="1">
        <f t="shared" ref="AN66:AN129" si="15">J66*0.7745</f>
        <v>9.6812499999999996E-2</v>
      </c>
      <c r="AO66" s="1">
        <f t="shared" ref="AO66:AO129" si="16">K66*0.603</f>
        <v>2.4542100000000002</v>
      </c>
      <c r="AP66" s="1">
        <f t="shared" ref="AP66:AP129" si="17">L66*0.7147</f>
        <v>3.166121</v>
      </c>
      <c r="AQ66" s="1">
        <f t="shared" ref="AQ66:AQ129" si="18">M66*0.7419</f>
        <v>2.203443</v>
      </c>
      <c r="AR66" s="1">
        <f t="shared" ref="AR66:AR129" si="19">N66*0.8302</f>
        <v>1.801534</v>
      </c>
      <c r="AS66" s="1">
        <f t="shared" ref="AS66:AS129" si="20">O66*0.4364</f>
        <v>9.5571600000000007E-2</v>
      </c>
      <c r="AU66" s="2">
        <v>0.50119999999999998</v>
      </c>
      <c r="AV66" s="2">
        <v>0.94989999999999997</v>
      </c>
      <c r="AW66" s="5">
        <f t="shared" si="10"/>
        <v>0.44869999999999999</v>
      </c>
    </row>
    <row r="67" spans="1:49" ht="15.5" x14ac:dyDescent="0.35">
      <c r="A67">
        <v>201.36099999999999</v>
      </c>
      <c r="B67" t="s">
        <v>327</v>
      </c>
      <c r="C67">
        <v>2</v>
      </c>
      <c r="D67" t="s">
        <v>75</v>
      </c>
      <c r="E67" s="10" t="s">
        <v>394</v>
      </c>
      <c r="F67" s="4">
        <v>53.53</v>
      </c>
      <c r="G67" s="4">
        <v>0.89200000000000002</v>
      </c>
      <c r="H67" s="4">
        <v>16.41</v>
      </c>
      <c r="I67" s="4">
        <v>8.19</v>
      </c>
      <c r="J67" s="4">
        <v>0.123</v>
      </c>
      <c r="K67" s="4">
        <v>4.0999999999999996</v>
      </c>
      <c r="L67" s="4">
        <v>4.9000000000000004</v>
      </c>
      <c r="M67" s="4">
        <v>2.93</v>
      </c>
      <c r="N67" s="4">
        <v>2.0499999999999998</v>
      </c>
      <c r="O67" s="4">
        <v>0.214</v>
      </c>
      <c r="P67" s="4"/>
      <c r="Q67" s="4">
        <v>8</v>
      </c>
      <c r="R67" s="4">
        <v>656</v>
      </c>
      <c r="S67" s="4">
        <v>20</v>
      </c>
      <c r="T67" s="4">
        <v>120</v>
      </c>
      <c r="U67" s="4">
        <v>37</v>
      </c>
      <c r="V67" s="4">
        <v>0</v>
      </c>
      <c r="W67" s="4">
        <v>50</v>
      </c>
      <c r="X67" s="4">
        <v>11</v>
      </c>
      <c r="Y67" s="4">
        <v>8</v>
      </c>
      <c r="Z67" s="4">
        <v>63</v>
      </c>
      <c r="AA67" s="4">
        <v>262</v>
      </c>
      <c r="AB67" s="4">
        <v>21</v>
      </c>
      <c r="AC67" s="4">
        <v>187</v>
      </c>
      <c r="AD67" s="4">
        <v>0</v>
      </c>
      <c r="AE67" s="4">
        <v>103</v>
      </c>
      <c r="AF67" s="4">
        <v>110</v>
      </c>
      <c r="AG67" s="4">
        <v>93.7</v>
      </c>
      <c r="AJ67" s="1">
        <f t="shared" si="11"/>
        <v>25.019922000000001</v>
      </c>
      <c r="AK67" s="1">
        <f t="shared" si="12"/>
        <v>0.53466480000000005</v>
      </c>
      <c r="AL67" s="1">
        <f t="shared" si="13"/>
        <v>8.6858129999999996</v>
      </c>
      <c r="AM67" s="1">
        <f t="shared" si="14"/>
        <v>5.7280860000000002</v>
      </c>
      <c r="AN67" s="1">
        <f t="shared" si="15"/>
        <v>9.5263500000000001E-2</v>
      </c>
      <c r="AO67" s="1">
        <f t="shared" si="16"/>
        <v>2.4722999999999997</v>
      </c>
      <c r="AP67" s="1">
        <f t="shared" si="17"/>
        <v>3.5020300000000004</v>
      </c>
      <c r="AQ67" s="1">
        <f t="shared" si="18"/>
        <v>2.1737670000000002</v>
      </c>
      <c r="AR67" s="1">
        <f t="shared" si="19"/>
        <v>1.70191</v>
      </c>
      <c r="AS67" s="1">
        <f t="shared" si="20"/>
        <v>9.3389600000000003E-2</v>
      </c>
      <c r="AU67" s="2">
        <v>0.51670000000000005</v>
      </c>
      <c r="AV67" s="2">
        <v>1.02</v>
      </c>
      <c r="AW67" s="5">
        <f t="shared" ref="AW67:AW130" si="21">AV67-AU67</f>
        <v>0.50329999999999997</v>
      </c>
    </row>
    <row r="68" spans="1:49" ht="15.5" x14ac:dyDescent="0.35">
      <c r="A68">
        <v>204.09800000000001</v>
      </c>
      <c r="B68" t="s">
        <v>326</v>
      </c>
      <c r="C68">
        <v>10</v>
      </c>
      <c r="D68" t="s">
        <v>253</v>
      </c>
      <c r="E68" s="10" t="s">
        <v>395</v>
      </c>
      <c r="F68" s="4">
        <v>54.65</v>
      </c>
      <c r="G68" s="4">
        <v>0.86399999999999999</v>
      </c>
      <c r="H68" s="4">
        <v>16.04</v>
      </c>
      <c r="I68" s="4">
        <v>7.83</v>
      </c>
      <c r="J68" s="4">
        <v>0.126</v>
      </c>
      <c r="K68" s="4">
        <v>3.91</v>
      </c>
      <c r="L68" s="4">
        <v>5.2</v>
      </c>
      <c r="M68" s="4">
        <v>2.99</v>
      </c>
      <c r="N68" s="4">
        <v>2</v>
      </c>
      <c r="O68" s="4">
        <v>0.217</v>
      </c>
      <c r="P68" s="4"/>
      <c r="Q68" s="4">
        <v>9</v>
      </c>
      <c r="R68" s="4">
        <v>632</v>
      </c>
      <c r="S68" s="4">
        <v>18</v>
      </c>
      <c r="T68" s="4">
        <v>112</v>
      </c>
      <c r="U68" s="4">
        <v>37</v>
      </c>
      <c r="V68" s="4">
        <v>1</v>
      </c>
      <c r="W68" s="4">
        <v>48</v>
      </c>
      <c r="X68" s="4">
        <v>12</v>
      </c>
      <c r="Y68" s="4">
        <v>10</v>
      </c>
      <c r="Z68" s="4">
        <v>62</v>
      </c>
      <c r="AA68" s="4">
        <v>277</v>
      </c>
      <c r="AB68" s="4">
        <v>20</v>
      </c>
      <c r="AC68" s="4">
        <v>174</v>
      </c>
      <c r="AD68" s="4">
        <v>3</v>
      </c>
      <c r="AE68" s="4">
        <v>94</v>
      </c>
      <c r="AF68" s="4">
        <v>111</v>
      </c>
      <c r="AG68" s="4">
        <v>94.4</v>
      </c>
      <c r="AJ68" s="1">
        <f t="shared" si="11"/>
        <v>25.543409999999998</v>
      </c>
      <c r="AK68" s="1">
        <f t="shared" si="12"/>
        <v>0.51788160000000005</v>
      </c>
      <c r="AL68" s="1">
        <f t="shared" si="13"/>
        <v>8.4899719999999999</v>
      </c>
      <c r="AM68" s="1">
        <f t="shared" si="14"/>
        <v>5.4763020000000004</v>
      </c>
      <c r="AN68" s="1">
        <f t="shared" si="15"/>
        <v>9.7586999999999993E-2</v>
      </c>
      <c r="AO68" s="1">
        <f t="shared" si="16"/>
        <v>2.3577300000000001</v>
      </c>
      <c r="AP68" s="1">
        <f t="shared" si="17"/>
        <v>3.71644</v>
      </c>
      <c r="AQ68" s="1">
        <f t="shared" si="18"/>
        <v>2.2182810000000002</v>
      </c>
      <c r="AR68" s="1">
        <f t="shared" si="19"/>
        <v>1.6604000000000001</v>
      </c>
      <c r="AS68" s="1">
        <f t="shared" si="20"/>
        <v>9.46988E-2</v>
      </c>
      <c r="AU68" s="2">
        <v>0.36149999999999999</v>
      </c>
      <c r="AV68" s="2">
        <v>0.91190000000000004</v>
      </c>
      <c r="AW68" s="5">
        <f t="shared" si="21"/>
        <v>0.5504</v>
      </c>
    </row>
    <row r="69" spans="1:49" ht="15.5" x14ac:dyDescent="0.35">
      <c r="A69">
        <v>205.648</v>
      </c>
      <c r="B69" t="s">
        <v>327</v>
      </c>
      <c r="C69">
        <v>2</v>
      </c>
      <c r="D69" t="s">
        <v>76</v>
      </c>
      <c r="E69" s="10" t="s">
        <v>396</v>
      </c>
      <c r="F69" s="4">
        <v>55.47</v>
      </c>
      <c r="G69" s="4">
        <v>0.92600000000000005</v>
      </c>
      <c r="H69" s="4">
        <v>17.54</v>
      </c>
      <c r="I69" s="4">
        <v>8.64</v>
      </c>
      <c r="J69" s="4">
        <v>0.11899999999999999</v>
      </c>
      <c r="K69" s="4">
        <v>3.92</v>
      </c>
      <c r="L69" s="4">
        <v>2.83</v>
      </c>
      <c r="M69" s="4">
        <v>2.94</v>
      </c>
      <c r="N69" s="4">
        <v>2.61</v>
      </c>
      <c r="O69" s="4">
        <v>0.24199999999999999</v>
      </c>
      <c r="P69" s="4"/>
      <c r="Q69" s="4">
        <v>10</v>
      </c>
      <c r="R69" s="4">
        <v>888</v>
      </c>
      <c r="S69" s="4">
        <v>18</v>
      </c>
      <c r="T69" s="4">
        <v>125</v>
      </c>
      <c r="U69" s="4">
        <v>39</v>
      </c>
      <c r="V69" s="4">
        <v>2</v>
      </c>
      <c r="W69" s="4">
        <v>49</v>
      </c>
      <c r="X69" s="4">
        <v>12</v>
      </c>
      <c r="Y69" s="4">
        <v>14</v>
      </c>
      <c r="Z69" s="4">
        <v>86</v>
      </c>
      <c r="AA69" s="4">
        <v>235</v>
      </c>
      <c r="AB69" s="4">
        <v>24</v>
      </c>
      <c r="AC69" s="4">
        <v>198</v>
      </c>
      <c r="AD69" s="4">
        <v>1</v>
      </c>
      <c r="AE69" s="4">
        <v>121</v>
      </c>
      <c r="AF69" s="4">
        <v>124</v>
      </c>
      <c r="AG69" s="4">
        <v>95.6</v>
      </c>
      <c r="AJ69" s="1">
        <f t="shared" si="11"/>
        <v>25.926677999999999</v>
      </c>
      <c r="AK69" s="1">
        <f t="shared" si="12"/>
        <v>0.5550444000000001</v>
      </c>
      <c r="AL69" s="1">
        <f t="shared" si="13"/>
        <v>9.2839219999999987</v>
      </c>
      <c r="AM69" s="1">
        <f t="shared" si="14"/>
        <v>6.0428160000000002</v>
      </c>
      <c r="AN69" s="1">
        <f t="shared" si="15"/>
        <v>9.2165499999999997E-2</v>
      </c>
      <c r="AO69" s="1">
        <f t="shared" si="16"/>
        <v>2.3637600000000001</v>
      </c>
      <c r="AP69" s="1">
        <f t="shared" si="17"/>
        <v>2.0226009999999999</v>
      </c>
      <c r="AQ69" s="1">
        <f t="shared" si="18"/>
        <v>2.1811859999999998</v>
      </c>
      <c r="AR69" s="1">
        <f t="shared" si="19"/>
        <v>2.1668219999999998</v>
      </c>
      <c r="AS69" s="1">
        <f t="shared" si="20"/>
        <v>0.1056088</v>
      </c>
      <c r="AU69" s="2">
        <v>0.59260000000000002</v>
      </c>
      <c r="AV69" s="2">
        <v>0.81810000000000005</v>
      </c>
      <c r="AW69" s="5">
        <f t="shared" si="21"/>
        <v>0.22550000000000003</v>
      </c>
    </row>
    <row r="70" spans="1:49" ht="15.5" x14ac:dyDescent="0.35">
      <c r="A70">
        <v>207.27799999999999</v>
      </c>
      <c r="B70" t="s">
        <v>327</v>
      </c>
      <c r="C70">
        <v>2</v>
      </c>
      <c r="D70" t="s">
        <v>77</v>
      </c>
      <c r="E70" s="10" t="s">
        <v>397</v>
      </c>
      <c r="F70" s="4">
        <v>56.42</v>
      </c>
      <c r="G70" s="4">
        <v>0.94299999999999995</v>
      </c>
      <c r="H70" s="4">
        <v>16.93</v>
      </c>
      <c r="I70" s="4">
        <v>8.08</v>
      </c>
      <c r="J70" s="4">
        <v>0.11</v>
      </c>
      <c r="K70" s="4">
        <v>3.65</v>
      </c>
      <c r="L70" s="4">
        <v>3.39</v>
      </c>
      <c r="M70" s="4">
        <v>3.03</v>
      </c>
      <c r="N70" s="4">
        <v>2.16</v>
      </c>
      <c r="O70" s="4">
        <v>0.21199999999999999</v>
      </c>
      <c r="P70" s="4"/>
      <c r="Q70" s="4">
        <v>8</v>
      </c>
      <c r="R70" s="4">
        <v>734</v>
      </c>
      <c r="S70" s="4">
        <v>17</v>
      </c>
      <c r="T70" s="4">
        <v>111</v>
      </c>
      <c r="U70" s="4">
        <v>37</v>
      </c>
      <c r="V70" s="4">
        <v>1</v>
      </c>
      <c r="W70" s="4">
        <v>45</v>
      </c>
      <c r="X70" s="4">
        <v>12</v>
      </c>
      <c r="Y70" s="4">
        <v>11</v>
      </c>
      <c r="Z70" s="4">
        <v>68</v>
      </c>
      <c r="AA70" s="4">
        <v>251</v>
      </c>
      <c r="AB70" s="4">
        <v>21</v>
      </c>
      <c r="AC70" s="4">
        <v>184</v>
      </c>
      <c r="AD70" s="4">
        <v>3</v>
      </c>
      <c r="AE70" s="4">
        <v>106</v>
      </c>
      <c r="AF70" s="4">
        <v>126</v>
      </c>
      <c r="AG70" s="4">
        <v>95.4</v>
      </c>
      <c r="AJ70" s="1">
        <f t="shared" si="11"/>
        <v>26.370708</v>
      </c>
      <c r="AK70" s="1">
        <f t="shared" si="12"/>
        <v>0.56523420000000002</v>
      </c>
      <c r="AL70" s="1">
        <f t="shared" si="13"/>
        <v>8.9610489999999992</v>
      </c>
      <c r="AM70" s="1">
        <f t="shared" si="14"/>
        <v>5.6511520000000006</v>
      </c>
      <c r="AN70" s="1">
        <f t="shared" si="15"/>
        <v>8.5194999999999993E-2</v>
      </c>
      <c r="AO70" s="1">
        <f t="shared" si="16"/>
        <v>2.2009499999999997</v>
      </c>
      <c r="AP70" s="1">
        <f t="shared" si="17"/>
        <v>2.4228330000000002</v>
      </c>
      <c r="AQ70" s="1">
        <f t="shared" si="18"/>
        <v>2.247957</v>
      </c>
      <c r="AR70" s="1">
        <f t="shared" si="19"/>
        <v>1.7932320000000002</v>
      </c>
      <c r="AS70" s="1">
        <f t="shared" si="20"/>
        <v>9.2516799999999996E-2</v>
      </c>
      <c r="AU70" s="2">
        <v>0.77659999999999996</v>
      </c>
      <c r="AV70" s="2">
        <v>1.073</v>
      </c>
      <c r="AW70" s="5">
        <f t="shared" si="21"/>
        <v>0.2964</v>
      </c>
    </row>
    <row r="71" spans="1:49" ht="15.5" x14ac:dyDescent="0.35">
      <c r="A71">
        <v>211.08600000000001</v>
      </c>
      <c r="B71" t="s">
        <v>327</v>
      </c>
      <c r="C71">
        <v>2</v>
      </c>
      <c r="D71" t="s">
        <v>78</v>
      </c>
      <c r="E71" s="10" t="s">
        <v>398</v>
      </c>
      <c r="F71" s="4">
        <v>54.12</v>
      </c>
      <c r="G71" s="4">
        <v>0.89700000000000002</v>
      </c>
      <c r="H71" s="4">
        <v>16.73</v>
      </c>
      <c r="I71" s="4">
        <v>8.51</v>
      </c>
      <c r="J71" s="4">
        <v>0.129</v>
      </c>
      <c r="K71" s="4">
        <v>4.26</v>
      </c>
      <c r="L71" s="4">
        <v>4.6900000000000004</v>
      </c>
      <c r="M71" s="4">
        <v>3.02</v>
      </c>
      <c r="N71" s="4">
        <v>2.16</v>
      </c>
      <c r="O71" s="4">
        <v>0.22700000000000001</v>
      </c>
      <c r="P71" s="4"/>
      <c r="Q71" s="4">
        <v>6</v>
      </c>
      <c r="R71" s="4">
        <v>668</v>
      </c>
      <c r="S71" s="4">
        <v>21</v>
      </c>
      <c r="T71" s="4">
        <v>118</v>
      </c>
      <c r="U71" s="4">
        <v>46</v>
      </c>
      <c r="V71" s="4">
        <v>1</v>
      </c>
      <c r="W71" s="4">
        <v>51</v>
      </c>
      <c r="X71" s="4">
        <v>11</v>
      </c>
      <c r="Y71" s="4">
        <v>11</v>
      </c>
      <c r="Z71" s="4">
        <v>68</v>
      </c>
      <c r="AA71" s="4">
        <v>263</v>
      </c>
      <c r="AB71" s="4">
        <v>22</v>
      </c>
      <c r="AC71" s="4">
        <v>192</v>
      </c>
      <c r="AD71" s="4">
        <v>2</v>
      </c>
      <c r="AE71" s="4">
        <v>109</v>
      </c>
      <c r="AF71" s="4">
        <v>106</v>
      </c>
      <c r="AG71" s="4">
        <v>95.1</v>
      </c>
      <c r="AJ71" s="1">
        <f t="shared" si="11"/>
        <v>25.295687999999998</v>
      </c>
      <c r="AK71" s="1">
        <f t="shared" si="12"/>
        <v>0.53766180000000008</v>
      </c>
      <c r="AL71" s="1">
        <f t="shared" si="13"/>
        <v>8.8551889999999993</v>
      </c>
      <c r="AM71" s="1">
        <f t="shared" si="14"/>
        <v>5.9518940000000002</v>
      </c>
      <c r="AN71" s="1">
        <f t="shared" si="15"/>
        <v>9.9910499999999999E-2</v>
      </c>
      <c r="AO71" s="1">
        <f t="shared" si="16"/>
        <v>2.5687799999999998</v>
      </c>
      <c r="AP71" s="1">
        <f t="shared" si="17"/>
        <v>3.3519430000000003</v>
      </c>
      <c r="AQ71" s="1">
        <f t="shared" si="18"/>
        <v>2.2405379999999999</v>
      </c>
      <c r="AR71" s="1">
        <f t="shared" si="19"/>
        <v>1.7932320000000002</v>
      </c>
      <c r="AS71" s="1">
        <f t="shared" si="20"/>
        <v>9.9062800000000006E-2</v>
      </c>
      <c r="AU71" s="2">
        <v>0.4708</v>
      </c>
      <c r="AV71" s="2">
        <v>0.92030000000000001</v>
      </c>
      <c r="AW71" s="5">
        <f t="shared" si="21"/>
        <v>0.44950000000000001</v>
      </c>
    </row>
    <row r="72" spans="1:49" ht="15.5" x14ac:dyDescent="0.35">
      <c r="A72">
        <v>214.346</v>
      </c>
      <c r="B72" t="s">
        <v>327</v>
      </c>
      <c r="C72">
        <v>2</v>
      </c>
      <c r="D72" t="s">
        <v>79</v>
      </c>
      <c r="E72" s="10" t="s">
        <v>399</v>
      </c>
      <c r="F72" s="4">
        <v>53.9</v>
      </c>
      <c r="G72" s="4">
        <v>0.878</v>
      </c>
      <c r="H72" s="4">
        <v>16.55</v>
      </c>
      <c r="I72" s="4">
        <v>8.34</v>
      </c>
      <c r="J72" s="4">
        <v>0.13100000000000001</v>
      </c>
      <c r="K72" s="4">
        <v>4.16</v>
      </c>
      <c r="L72" s="4">
        <v>4.82</v>
      </c>
      <c r="M72" s="4">
        <v>3</v>
      </c>
      <c r="N72" s="4">
        <v>2.11</v>
      </c>
      <c r="O72" s="4">
        <v>0.22600000000000001</v>
      </c>
      <c r="P72" s="4"/>
      <c r="Q72" s="4">
        <v>8</v>
      </c>
      <c r="R72" s="4">
        <v>640</v>
      </c>
      <c r="S72" s="4">
        <v>20</v>
      </c>
      <c r="T72" s="4">
        <v>115</v>
      </c>
      <c r="U72" s="4">
        <v>38</v>
      </c>
      <c r="V72" s="4">
        <v>0</v>
      </c>
      <c r="W72" s="4">
        <v>49</v>
      </c>
      <c r="X72" s="4">
        <v>12</v>
      </c>
      <c r="Y72" s="4">
        <v>10</v>
      </c>
      <c r="Z72" s="4">
        <v>66</v>
      </c>
      <c r="AA72" s="4">
        <v>264</v>
      </c>
      <c r="AB72" s="4">
        <v>20</v>
      </c>
      <c r="AC72" s="4">
        <v>188</v>
      </c>
      <c r="AD72" s="4">
        <v>1</v>
      </c>
      <c r="AE72" s="4">
        <v>107</v>
      </c>
      <c r="AF72" s="4">
        <v>106</v>
      </c>
      <c r="AG72" s="4">
        <v>94.5</v>
      </c>
      <c r="AJ72" s="1">
        <f t="shared" si="11"/>
        <v>25.19286</v>
      </c>
      <c r="AK72" s="1">
        <f t="shared" si="12"/>
        <v>0.5262732</v>
      </c>
      <c r="AL72" s="1">
        <f t="shared" si="13"/>
        <v>8.7599149999999995</v>
      </c>
      <c r="AM72" s="1">
        <f t="shared" si="14"/>
        <v>5.8329960000000005</v>
      </c>
      <c r="AN72" s="1">
        <f t="shared" si="15"/>
        <v>0.10145949999999999</v>
      </c>
      <c r="AO72" s="1">
        <f t="shared" si="16"/>
        <v>2.50848</v>
      </c>
      <c r="AP72" s="1">
        <f t="shared" si="17"/>
        <v>3.4448540000000003</v>
      </c>
      <c r="AQ72" s="1">
        <f t="shared" si="18"/>
        <v>2.2256999999999998</v>
      </c>
      <c r="AR72" s="1">
        <f t="shared" si="19"/>
        <v>1.751722</v>
      </c>
      <c r="AS72" s="1">
        <f t="shared" si="20"/>
        <v>9.8626400000000003E-2</v>
      </c>
      <c r="AU72" s="2">
        <v>0.38590000000000002</v>
      </c>
      <c r="AV72" s="2">
        <v>0.86650000000000005</v>
      </c>
      <c r="AW72" s="5">
        <f t="shared" si="21"/>
        <v>0.48060000000000003</v>
      </c>
    </row>
    <row r="73" spans="1:49" ht="15.5" x14ac:dyDescent="0.35">
      <c r="A73">
        <v>216.36799999999999</v>
      </c>
      <c r="B73" t="s">
        <v>326</v>
      </c>
      <c r="C73">
        <v>10</v>
      </c>
      <c r="D73" t="s">
        <v>254</v>
      </c>
      <c r="E73" s="10" t="s">
        <v>400</v>
      </c>
      <c r="F73" s="4">
        <v>55.84</v>
      </c>
      <c r="G73" s="4">
        <v>0.94899999999999995</v>
      </c>
      <c r="H73" s="4">
        <v>16.989999999999998</v>
      </c>
      <c r="I73" s="4">
        <v>8.2799999999999994</v>
      </c>
      <c r="J73" s="4">
        <v>0.106</v>
      </c>
      <c r="K73" s="4">
        <v>3.84</v>
      </c>
      <c r="L73" s="4">
        <v>3.07</v>
      </c>
      <c r="M73" s="4">
        <v>3.07</v>
      </c>
      <c r="N73" s="4">
        <v>2.2000000000000002</v>
      </c>
      <c r="O73" s="4">
        <v>0.20799999999999999</v>
      </c>
      <c r="P73" s="4"/>
      <c r="Q73" s="4">
        <v>8</v>
      </c>
      <c r="R73" s="4">
        <v>736</v>
      </c>
      <c r="S73" s="4">
        <v>20</v>
      </c>
      <c r="T73" s="4">
        <v>114</v>
      </c>
      <c r="U73" s="4">
        <v>37</v>
      </c>
      <c r="V73" s="4">
        <v>1</v>
      </c>
      <c r="W73" s="4">
        <v>48</v>
      </c>
      <c r="X73" s="4">
        <v>12</v>
      </c>
      <c r="Y73" s="4">
        <v>10</v>
      </c>
      <c r="Z73" s="4">
        <v>70</v>
      </c>
      <c r="AA73" s="4">
        <v>242</v>
      </c>
      <c r="AB73" s="4">
        <v>23</v>
      </c>
      <c r="AC73" s="4">
        <v>186</v>
      </c>
      <c r="AD73" s="4"/>
      <c r="AE73" s="4">
        <v>112</v>
      </c>
      <c r="AF73" s="4">
        <v>126</v>
      </c>
      <c r="AG73" s="4">
        <v>95</v>
      </c>
      <c r="AJ73" s="1">
        <f t="shared" si="11"/>
        <v>26.099616000000001</v>
      </c>
      <c r="AK73" s="1">
        <f t="shared" si="12"/>
        <v>0.56883059999999996</v>
      </c>
      <c r="AL73" s="1">
        <f t="shared" si="13"/>
        <v>8.9928069999999991</v>
      </c>
      <c r="AM73" s="1">
        <f t="shared" si="14"/>
        <v>5.7910319999999995</v>
      </c>
      <c r="AN73" s="1">
        <f t="shared" si="15"/>
        <v>8.2096999999999989E-2</v>
      </c>
      <c r="AO73" s="1">
        <f t="shared" si="16"/>
        <v>2.3155199999999998</v>
      </c>
      <c r="AP73" s="1">
        <f t="shared" si="17"/>
        <v>2.1941289999999998</v>
      </c>
      <c r="AQ73" s="1">
        <f t="shared" si="18"/>
        <v>2.2776329999999998</v>
      </c>
      <c r="AR73" s="1">
        <f t="shared" si="19"/>
        <v>1.8264400000000003</v>
      </c>
      <c r="AS73" s="1">
        <f t="shared" si="20"/>
        <v>9.0771199999999996E-2</v>
      </c>
      <c r="AU73" s="2">
        <v>0.67759999999999998</v>
      </c>
      <c r="AV73" s="2">
        <v>0.89180000000000004</v>
      </c>
      <c r="AW73" s="5">
        <f t="shared" si="21"/>
        <v>0.21420000000000006</v>
      </c>
    </row>
    <row r="74" spans="1:49" ht="15.5" x14ac:dyDescent="0.35">
      <c r="A74">
        <v>216.52799999999999</v>
      </c>
      <c r="B74" t="s">
        <v>327</v>
      </c>
      <c r="C74">
        <v>2</v>
      </c>
      <c r="D74" t="s">
        <v>80</v>
      </c>
      <c r="E74" s="10" t="s">
        <v>401</v>
      </c>
      <c r="F74" s="4">
        <v>55.78</v>
      </c>
      <c r="G74" s="4">
        <v>0.97399999999999998</v>
      </c>
      <c r="H74" s="4">
        <v>17.190000000000001</v>
      </c>
      <c r="I74" s="4">
        <v>8.4499999999999993</v>
      </c>
      <c r="J74" s="4">
        <v>0.108</v>
      </c>
      <c r="K74" s="4">
        <v>3.85</v>
      </c>
      <c r="L74" s="4">
        <v>3.04</v>
      </c>
      <c r="M74" s="4">
        <v>3</v>
      </c>
      <c r="N74" s="4">
        <v>2.2000000000000002</v>
      </c>
      <c r="O74" s="4">
        <v>0.20899999999999999</v>
      </c>
      <c r="P74" s="4"/>
      <c r="Q74" s="4">
        <v>7</v>
      </c>
      <c r="R74" s="4">
        <v>727</v>
      </c>
      <c r="S74" s="4">
        <v>20</v>
      </c>
      <c r="T74" s="4">
        <v>116</v>
      </c>
      <c r="U74" s="4">
        <v>38</v>
      </c>
      <c r="V74" s="4">
        <v>1</v>
      </c>
      <c r="W74" s="4">
        <v>50</v>
      </c>
      <c r="X74" s="4">
        <v>13</v>
      </c>
      <c r="Y74" s="4">
        <v>11</v>
      </c>
      <c r="Z74" s="4">
        <v>69</v>
      </c>
      <c r="AA74" s="4">
        <v>234</v>
      </c>
      <c r="AB74" s="4">
        <v>21</v>
      </c>
      <c r="AC74" s="4">
        <v>193</v>
      </c>
      <c r="AD74" s="4">
        <v>2</v>
      </c>
      <c r="AE74" s="4">
        <v>110</v>
      </c>
      <c r="AF74" s="4">
        <v>122</v>
      </c>
      <c r="AG74" s="4">
        <v>95.2</v>
      </c>
      <c r="AJ74" s="1">
        <f t="shared" si="11"/>
        <v>26.071572</v>
      </c>
      <c r="AK74" s="1">
        <f t="shared" si="12"/>
        <v>0.58381559999999999</v>
      </c>
      <c r="AL74" s="1">
        <f t="shared" si="13"/>
        <v>9.0986670000000007</v>
      </c>
      <c r="AM74" s="1">
        <f t="shared" si="14"/>
        <v>5.9099300000000001</v>
      </c>
      <c r="AN74" s="1">
        <f t="shared" si="15"/>
        <v>8.3645999999999998E-2</v>
      </c>
      <c r="AO74" s="1">
        <f t="shared" si="16"/>
        <v>2.3215499999999998</v>
      </c>
      <c r="AP74" s="1">
        <f t="shared" si="17"/>
        <v>2.172688</v>
      </c>
      <c r="AQ74" s="1">
        <f t="shared" si="18"/>
        <v>2.2256999999999998</v>
      </c>
      <c r="AR74" s="1">
        <f t="shared" si="19"/>
        <v>1.8264400000000003</v>
      </c>
      <c r="AS74" s="1">
        <f t="shared" si="20"/>
        <v>9.12076E-2</v>
      </c>
      <c r="AU74" s="2">
        <v>0.74109999999999998</v>
      </c>
      <c r="AV74" s="2">
        <v>0.99009999999999998</v>
      </c>
      <c r="AW74" s="5">
        <f t="shared" si="21"/>
        <v>0.249</v>
      </c>
    </row>
    <row r="75" spans="1:49" ht="15.5" x14ac:dyDescent="0.35">
      <c r="A75">
        <v>221.67</v>
      </c>
      <c r="B75" t="s">
        <v>327</v>
      </c>
      <c r="C75">
        <v>2</v>
      </c>
      <c r="D75" t="s">
        <v>81</v>
      </c>
      <c r="E75" s="10" t="s">
        <v>402</v>
      </c>
      <c r="F75" s="4">
        <v>53.63</v>
      </c>
      <c r="G75" s="4">
        <v>0.89200000000000002</v>
      </c>
      <c r="H75" s="4">
        <v>16.77</v>
      </c>
      <c r="I75" s="4">
        <v>8.33</v>
      </c>
      <c r="J75" s="4">
        <v>0.126</v>
      </c>
      <c r="K75" s="4">
        <v>4.07</v>
      </c>
      <c r="L75" s="4">
        <v>3.96</v>
      </c>
      <c r="M75" s="4">
        <v>2.95</v>
      </c>
      <c r="N75" s="4">
        <v>2.08</v>
      </c>
      <c r="O75" s="4">
        <v>0.20799999999999999</v>
      </c>
      <c r="P75" s="4"/>
      <c r="Q75" s="4">
        <v>8</v>
      </c>
      <c r="R75" s="4">
        <v>632</v>
      </c>
      <c r="S75" s="4">
        <v>21</v>
      </c>
      <c r="T75" s="4">
        <v>117</v>
      </c>
      <c r="U75" s="4">
        <v>43</v>
      </c>
      <c r="V75" s="4">
        <v>2</v>
      </c>
      <c r="W75" s="4">
        <v>54</v>
      </c>
      <c r="X75" s="4">
        <v>11</v>
      </c>
      <c r="Y75" s="4">
        <v>9</v>
      </c>
      <c r="Z75" s="4">
        <v>65</v>
      </c>
      <c r="AA75" s="4">
        <v>235</v>
      </c>
      <c r="AB75" s="4">
        <v>22</v>
      </c>
      <c r="AC75" s="4">
        <v>184</v>
      </c>
      <c r="AD75" s="4">
        <v>1</v>
      </c>
      <c r="AE75" s="4">
        <v>106</v>
      </c>
      <c r="AF75" s="4">
        <v>108</v>
      </c>
      <c r="AG75" s="4">
        <v>93.4</v>
      </c>
      <c r="AJ75" s="1">
        <f t="shared" si="11"/>
        <v>25.066662000000001</v>
      </c>
      <c r="AK75" s="1">
        <f t="shared" si="12"/>
        <v>0.53466480000000005</v>
      </c>
      <c r="AL75" s="1">
        <f t="shared" si="13"/>
        <v>8.8763609999999993</v>
      </c>
      <c r="AM75" s="1">
        <f t="shared" si="14"/>
        <v>5.8260019999999999</v>
      </c>
      <c r="AN75" s="1">
        <f t="shared" si="15"/>
        <v>9.7586999999999993E-2</v>
      </c>
      <c r="AO75" s="1">
        <f t="shared" si="16"/>
        <v>2.4542100000000002</v>
      </c>
      <c r="AP75" s="1">
        <f t="shared" si="17"/>
        <v>2.830212</v>
      </c>
      <c r="AQ75" s="1">
        <f t="shared" si="18"/>
        <v>2.1886050000000004</v>
      </c>
      <c r="AR75" s="1">
        <f t="shared" si="19"/>
        <v>1.7268160000000001</v>
      </c>
      <c r="AS75" s="1">
        <f t="shared" si="20"/>
        <v>9.0771199999999996E-2</v>
      </c>
      <c r="AU75" s="2">
        <v>0.62939999999999996</v>
      </c>
      <c r="AV75" s="1">
        <v>0.92710000000000004</v>
      </c>
      <c r="AW75" s="5">
        <f t="shared" si="21"/>
        <v>0.29770000000000008</v>
      </c>
    </row>
    <row r="76" spans="1:49" ht="15.5" x14ac:dyDescent="0.35">
      <c r="A76">
        <v>224.56</v>
      </c>
      <c r="B76" t="s">
        <v>326</v>
      </c>
      <c r="C76">
        <v>10</v>
      </c>
      <c r="D76" t="s">
        <v>255</v>
      </c>
      <c r="E76" s="10" t="s">
        <v>403</v>
      </c>
      <c r="F76" s="4">
        <v>55.38</v>
      </c>
      <c r="G76" s="4">
        <v>0.94499999999999995</v>
      </c>
      <c r="H76" s="4">
        <v>17.02</v>
      </c>
      <c r="I76" s="4">
        <v>8.1</v>
      </c>
      <c r="J76" s="4">
        <v>0.109</v>
      </c>
      <c r="K76" s="4">
        <v>3.69</v>
      </c>
      <c r="L76" s="4">
        <v>3.25</v>
      </c>
      <c r="M76" s="4">
        <v>2.87</v>
      </c>
      <c r="N76" s="4">
        <v>2.23</v>
      </c>
      <c r="O76" s="4">
        <v>0.20699999999999999</v>
      </c>
      <c r="P76" s="4"/>
      <c r="Q76" s="4">
        <v>8</v>
      </c>
      <c r="R76" s="4">
        <v>730</v>
      </c>
      <c r="S76" s="4">
        <v>17</v>
      </c>
      <c r="T76" s="4">
        <v>111</v>
      </c>
      <c r="U76" s="4">
        <v>34</v>
      </c>
      <c r="V76" s="4"/>
      <c r="W76" s="4">
        <v>45</v>
      </c>
      <c r="X76" s="4">
        <v>12</v>
      </c>
      <c r="Y76" s="4">
        <v>11</v>
      </c>
      <c r="Z76" s="4">
        <v>70</v>
      </c>
      <c r="AA76" s="4">
        <v>243</v>
      </c>
      <c r="AB76" s="4">
        <v>20</v>
      </c>
      <c r="AC76" s="4">
        <v>185</v>
      </c>
      <c r="AD76" s="4">
        <v>7</v>
      </c>
      <c r="AE76" s="4">
        <v>111</v>
      </c>
      <c r="AF76" s="4">
        <v>120</v>
      </c>
      <c r="AG76" s="4">
        <v>94.2</v>
      </c>
      <c r="AJ76" s="1">
        <f t="shared" si="11"/>
        <v>25.884612000000001</v>
      </c>
      <c r="AK76" s="1">
        <f t="shared" si="12"/>
        <v>0.56643299999999996</v>
      </c>
      <c r="AL76" s="1">
        <f t="shared" si="13"/>
        <v>9.0086859999999991</v>
      </c>
      <c r="AM76" s="1">
        <f t="shared" si="14"/>
        <v>5.6651400000000001</v>
      </c>
      <c r="AN76" s="1">
        <f t="shared" si="15"/>
        <v>8.4420499999999996E-2</v>
      </c>
      <c r="AO76" s="1">
        <f t="shared" si="16"/>
        <v>2.2250700000000001</v>
      </c>
      <c r="AP76" s="1">
        <f t="shared" si="17"/>
        <v>2.322775</v>
      </c>
      <c r="AQ76" s="1">
        <f t="shared" si="18"/>
        <v>2.1292530000000003</v>
      </c>
      <c r="AR76" s="1">
        <f t="shared" si="19"/>
        <v>1.8513460000000002</v>
      </c>
      <c r="AS76" s="1">
        <f t="shared" si="20"/>
        <v>9.0334799999999993E-2</v>
      </c>
      <c r="AU76" s="2">
        <v>0.73570000000000002</v>
      </c>
      <c r="AV76" s="6">
        <v>1.02</v>
      </c>
      <c r="AW76" s="5">
        <f t="shared" si="21"/>
        <v>0.2843</v>
      </c>
    </row>
    <row r="77" spans="1:49" ht="15.5" x14ac:dyDescent="0.35">
      <c r="A77">
        <v>224.59700000000001</v>
      </c>
      <c r="B77" t="s">
        <v>327</v>
      </c>
      <c r="C77">
        <v>2</v>
      </c>
      <c r="D77" t="s">
        <v>82</v>
      </c>
      <c r="E77" s="10" t="s">
        <v>404</v>
      </c>
      <c r="F77" s="4">
        <v>55.26</v>
      </c>
      <c r="G77" s="4">
        <v>0.96499999999999997</v>
      </c>
      <c r="H77" s="4">
        <v>17.309999999999999</v>
      </c>
      <c r="I77" s="4">
        <v>8.4499999999999993</v>
      </c>
      <c r="J77" s="4">
        <v>0.108</v>
      </c>
      <c r="K77" s="4">
        <v>3.81</v>
      </c>
      <c r="L77" s="4">
        <v>3.12</v>
      </c>
      <c r="M77" s="4">
        <v>2.97</v>
      </c>
      <c r="N77" s="4">
        <v>2.29</v>
      </c>
      <c r="O77" s="4">
        <v>0.20799999999999999</v>
      </c>
      <c r="P77" s="4"/>
      <c r="Q77" s="4">
        <v>8</v>
      </c>
      <c r="R77" s="4">
        <v>742</v>
      </c>
      <c r="S77" s="4">
        <v>18</v>
      </c>
      <c r="T77" s="4">
        <v>113</v>
      </c>
      <c r="U77" s="4">
        <v>36</v>
      </c>
      <c r="V77" s="4">
        <v>0</v>
      </c>
      <c r="W77" s="4">
        <v>47</v>
      </c>
      <c r="X77" s="4">
        <v>13</v>
      </c>
      <c r="Y77" s="4">
        <v>9</v>
      </c>
      <c r="Z77" s="4">
        <v>71</v>
      </c>
      <c r="AA77" s="4">
        <v>235</v>
      </c>
      <c r="AB77" s="4">
        <v>20</v>
      </c>
      <c r="AC77" s="4">
        <v>186</v>
      </c>
      <c r="AD77" s="4">
        <v>6</v>
      </c>
      <c r="AE77" s="4">
        <v>111</v>
      </c>
      <c r="AF77" s="4">
        <v>118</v>
      </c>
      <c r="AG77" s="4">
        <v>94.9</v>
      </c>
      <c r="AJ77" s="1">
        <f t="shared" si="11"/>
        <v>25.828523999999998</v>
      </c>
      <c r="AK77" s="1">
        <f t="shared" si="12"/>
        <v>0.57842100000000007</v>
      </c>
      <c r="AL77" s="1">
        <f t="shared" si="13"/>
        <v>9.1621829999999989</v>
      </c>
      <c r="AM77" s="1">
        <f t="shared" si="14"/>
        <v>5.9099300000000001</v>
      </c>
      <c r="AN77" s="1">
        <f t="shared" si="15"/>
        <v>8.3645999999999998E-2</v>
      </c>
      <c r="AO77" s="1">
        <f t="shared" si="16"/>
        <v>2.2974299999999999</v>
      </c>
      <c r="AP77" s="1">
        <f t="shared" si="17"/>
        <v>2.2298640000000001</v>
      </c>
      <c r="AQ77" s="1">
        <f t="shared" si="18"/>
        <v>2.203443</v>
      </c>
      <c r="AR77" s="1">
        <f t="shared" si="19"/>
        <v>1.9011580000000001</v>
      </c>
      <c r="AS77" s="1">
        <f t="shared" si="20"/>
        <v>9.0771199999999996E-2</v>
      </c>
      <c r="AU77" s="2">
        <v>0.77880000000000005</v>
      </c>
      <c r="AV77" s="2">
        <v>1.0509999999999999</v>
      </c>
      <c r="AW77" s="5">
        <f t="shared" si="21"/>
        <v>0.27219999999999989</v>
      </c>
    </row>
    <row r="78" spans="1:49" ht="15.5" x14ac:dyDescent="0.35">
      <c r="A78">
        <v>227.09</v>
      </c>
      <c r="B78" t="s">
        <v>327</v>
      </c>
      <c r="C78">
        <v>2</v>
      </c>
      <c r="D78" t="s">
        <v>83</v>
      </c>
      <c r="E78" s="10" t="s">
        <v>405</v>
      </c>
      <c r="F78" s="4">
        <v>54.15</v>
      </c>
      <c r="G78" s="4">
        <v>0.89600000000000002</v>
      </c>
      <c r="H78" s="4">
        <v>16.8</v>
      </c>
      <c r="I78" s="4">
        <v>8.33</v>
      </c>
      <c r="J78" s="4">
        <v>0.11899999999999999</v>
      </c>
      <c r="K78" s="4">
        <v>3.89</v>
      </c>
      <c r="L78" s="4">
        <v>3.72</v>
      </c>
      <c r="M78" s="4">
        <v>2.87</v>
      </c>
      <c r="N78" s="4">
        <v>2.2999999999999998</v>
      </c>
      <c r="O78" s="4">
        <v>0.224</v>
      </c>
      <c r="P78" s="4"/>
      <c r="Q78" s="4">
        <v>9</v>
      </c>
      <c r="R78" s="4">
        <v>743</v>
      </c>
      <c r="S78" s="4">
        <v>19</v>
      </c>
      <c r="T78" s="4">
        <v>132</v>
      </c>
      <c r="U78" s="4">
        <v>41</v>
      </c>
      <c r="V78" s="4">
        <v>0</v>
      </c>
      <c r="W78" s="4">
        <v>51</v>
      </c>
      <c r="X78" s="4">
        <v>13</v>
      </c>
      <c r="Y78" s="4">
        <v>12</v>
      </c>
      <c r="Z78" s="4">
        <v>74</v>
      </c>
      <c r="AA78" s="4">
        <v>244</v>
      </c>
      <c r="AB78" s="4">
        <v>19</v>
      </c>
      <c r="AC78" s="4">
        <v>188</v>
      </c>
      <c r="AD78" s="4">
        <v>6</v>
      </c>
      <c r="AE78" s="4">
        <v>112</v>
      </c>
      <c r="AF78" s="4">
        <v>110</v>
      </c>
      <c r="AG78" s="4">
        <v>93.7</v>
      </c>
      <c r="AJ78" s="1">
        <f t="shared" si="11"/>
        <v>25.309709999999999</v>
      </c>
      <c r="AK78" s="1">
        <f t="shared" si="12"/>
        <v>0.53706240000000005</v>
      </c>
      <c r="AL78" s="1">
        <f t="shared" si="13"/>
        <v>8.892240000000001</v>
      </c>
      <c r="AM78" s="1">
        <f t="shared" si="14"/>
        <v>5.8260019999999999</v>
      </c>
      <c r="AN78" s="1">
        <f t="shared" si="15"/>
        <v>9.2165499999999997E-2</v>
      </c>
      <c r="AO78" s="1">
        <f t="shared" si="16"/>
        <v>2.3456700000000001</v>
      </c>
      <c r="AP78" s="1">
        <f t="shared" si="17"/>
        <v>2.658684</v>
      </c>
      <c r="AQ78" s="1">
        <f t="shared" si="18"/>
        <v>2.1292530000000003</v>
      </c>
      <c r="AR78" s="1">
        <f t="shared" si="19"/>
        <v>1.9094599999999999</v>
      </c>
      <c r="AS78" s="1">
        <f t="shared" si="20"/>
        <v>9.775360000000001E-2</v>
      </c>
      <c r="AU78" s="2">
        <v>0.54430000000000001</v>
      </c>
      <c r="AV78" s="1">
        <v>0.91490000000000005</v>
      </c>
      <c r="AW78" s="5">
        <f t="shared" si="21"/>
        <v>0.37060000000000004</v>
      </c>
    </row>
    <row r="79" spans="1:49" ht="15.5" x14ac:dyDescent="0.35">
      <c r="A79">
        <v>229.93199999999999</v>
      </c>
      <c r="B79" t="s">
        <v>326</v>
      </c>
      <c r="C79">
        <v>10</v>
      </c>
      <c r="D79" t="s">
        <v>256</v>
      </c>
      <c r="E79" s="10" t="s">
        <v>406</v>
      </c>
      <c r="F79" s="4">
        <v>53.54</v>
      </c>
      <c r="G79" s="4">
        <v>0.89600000000000002</v>
      </c>
      <c r="H79" s="4">
        <v>16.48</v>
      </c>
      <c r="I79" s="4">
        <v>8.17</v>
      </c>
      <c r="J79" s="4">
        <v>0.121</v>
      </c>
      <c r="K79" s="4">
        <v>3.96</v>
      </c>
      <c r="L79" s="4">
        <v>4.57</v>
      </c>
      <c r="M79" s="4">
        <v>2.83</v>
      </c>
      <c r="N79" s="4">
        <v>2.0499999999999998</v>
      </c>
      <c r="O79" s="4">
        <v>0.215</v>
      </c>
      <c r="P79" s="4"/>
      <c r="Q79" s="4">
        <v>9</v>
      </c>
      <c r="R79" s="4">
        <v>650</v>
      </c>
      <c r="S79" s="4">
        <v>18</v>
      </c>
      <c r="T79" s="4">
        <v>115</v>
      </c>
      <c r="U79" s="4">
        <v>43</v>
      </c>
      <c r="V79" s="4">
        <v>0</v>
      </c>
      <c r="W79" s="4">
        <v>49</v>
      </c>
      <c r="X79" s="4">
        <v>12</v>
      </c>
      <c r="Y79" s="4">
        <v>9</v>
      </c>
      <c r="Z79" s="4">
        <v>64</v>
      </c>
      <c r="AA79" s="4">
        <v>256</v>
      </c>
      <c r="AB79" s="4">
        <v>19</v>
      </c>
      <c r="AC79" s="4">
        <v>184</v>
      </c>
      <c r="AD79" s="4">
        <v>1</v>
      </c>
      <c r="AE79" s="4">
        <v>103</v>
      </c>
      <c r="AF79" s="4">
        <v>109</v>
      </c>
      <c r="AG79" s="4">
        <v>93.2</v>
      </c>
      <c r="AJ79" s="1">
        <f t="shared" si="11"/>
        <v>25.024595999999999</v>
      </c>
      <c r="AK79" s="1">
        <f t="shared" si="12"/>
        <v>0.53706240000000005</v>
      </c>
      <c r="AL79" s="1">
        <f t="shared" si="13"/>
        <v>8.7228639999999995</v>
      </c>
      <c r="AM79" s="1">
        <f t="shared" si="14"/>
        <v>5.7140979999999999</v>
      </c>
      <c r="AN79" s="1">
        <f t="shared" si="15"/>
        <v>9.3714499999999992E-2</v>
      </c>
      <c r="AO79" s="1">
        <f t="shared" si="16"/>
        <v>2.38788</v>
      </c>
      <c r="AP79" s="1">
        <f t="shared" si="17"/>
        <v>3.2661790000000002</v>
      </c>
      <c r="AQ79" s="1">
        <f t="shared" si="18"/>
        <v>2.099577</v>
      </c>
      <c r="AR79" s="1">
        <f t="shared" si="19"/>
        <v>1.70191</v>
      </c>
      <c r="AS79" s="1">
        <f t="shared" si="20"/>
        <v>9.3826000000000007E-2</v>
      </c>
      <c r="AU79" s="2">
        <v>0.50509999999999999</v>
      </c>
      <c r="AV79" s="2">
        <v>0.99880000000000002</v>
      </c>
      <c r="AW79" s="5">
        <f t="shared" si="21"/>
        <v>0.49370000000000003</v>
      </c>
    </row>
    <row r="80" spans="1:49" ht="15.5" x14ac:dyDescent="0.35">
      <c r="A80">
        <v>231.41200000000001</v>
      </c>
      <c r="B80" t="s">
        <v>327</v>
      </c>
      <c r="C80">
        <v>2</v>
      </c>
      <c r="D80" t="s">
        <v>84</v>
      </c>
      <c r="E80" s="10" t="s">
        <v>407</v>
      </c>
      <c r="F80" s="4">
        <v>53.29</v>
      </c>
      <c r="G80" s="4">
        <v>0.90800000000000003</v>
      </c>
      <c r="H80" s="4">
        <v>16.899999999999999</v>
      </c>
      <c r="I80" s="4">
        <v>8.68</v>
      </c>
      <c r="J80" s="4">
        <v>0.13100000000000001</v>
      </c>
      <c r="K80" s="4">
        <v>4.3099999999999996</v>
      </c>
      <c r="L80" s="4">
        <v>4.78</v>
      </c>
      <c r="M80" s="4">
        <v>2.96</v>
      </c>
      <c r="N80" s="4">
        <v>2.1800000000000002</v>
      </c>
      <c r="O80" s="4">
        <v>0.221</v>
      </c>
      <c r="P80" s="4"/>
      <c r="Q80" s="4">
        <v>9</v>
      </c>
      <c r="R80" s="4">
        <v>673</v>
      </c>
      <c r="S80" s="4">
        <v>19</v>
      </c>
      <c r="T80" s="4">
        <v>121</v>
      </c>
      <c r="U80" s="4">
        <v>46</v>
      </c>
      <c r="V80" s="4">
        <v>1</v>
      </c>
      <c r="W80" s="4">
        <v>52</v>
      </c>
      <c r="X80" s="4">
        <v>12</v>
      </c>
      <c r="Y80" s="4">
        <v>8</v>
      </c>
      <c r="Z80" s="4">
        <v>68</v>
      </c>
      <c r="AA80" s="4">
        <v>259</v>
      </c>
      <c r="AB80" s="4">
        <v>22</v>
      </c>
      <c r="AC80" s="4">
        <v>194</v>
      </c>
      <c r="AD80" s="4"/>
      <c r="AE80" s="4">
        <v>110</v>
      </c>
      <c r="AF80" s="4">
        <v>108</v>
      </c>
      <c r="AG80" s="4">
        <v>94.8</v>
      </c>
      <c r="AJ80" s="1">
        <f t="shared" si="11"/>
        <v>24.907745999999999</v>
      </c>
      <c r="AK80" s="1">
        <f t="shared" si="12"/>
        <v>0.54425520000000005</v>
      </c>
      <c r="AL80" s="1">
        <f t="shared" si="13"/>
        <v>8.9451699999999992</v>
      </c>
      <c r="AM80" s="1">
        <f t="shared" si="14"/>
        <v>6.070792</v>
      </c>
      <c r="AN80" s="1">
        <f t="shared" si="15"/>
        <v>0.10145949999999999</v>
      </c>
      <c r="AO80" s="1">
        <f t="shared" si="16"/>
        <v>2.5989299999999997</v>
      </c>
      <c r="AP80" s="1">
        <f t="shared" si="17"/>
        <v>3.4162660000000002</v>
      </c>
      <c r="AQ80" s="1">
        <f t="shared" si="18"/>
        <v>2.196024</v>
      </c>
      <c r="AR80" s="1">
        <f t="shared" si="19"/>
        <v>1.8098360000000002</v>
      </c>
      <c r="AS80" s="1">
        <f t="shared" si="20"/>
        <v>9.64444E-2</v>
      </c>
      <c r="AU80" s="2">
        <v>0.50629999999999997</v>
      </c>
      <c r="AV80" s="2">
        <v>1.0069999999999999</v>
      </c>
      <c r="AW80" s="5">
        <f t="shared" si="21"/>
        <v>0.50069999999999992</v>
      </c>
    </row>
    <row r="81" spans="1:49" ht="15.5" x14ac:dyDescent="0.35">
      <c r="A81">
        <v>231.488</v>
      </c>
      <c r="B81" t="s">
        <v>327</v>
      </c>
      <c r="C81">
        <v>2</v>
      </c>
      <c r="D81" t="s">
        <v>85</v>
      </c>
      <c r="E81" s="10" t="s">
        <v>408</v>
      </c>
      <c r="F81" s="4">
        <v>52.31</v>
      </c>
      <c r="G81" s="4">
        <v>0.89200000000000002</v>
      </c>
      <c r="H81" s="4">
        <v>16.55</v>
      </c>
      <c r="I81" s="4">
        <v>8.59</v>
      </c>
      <c r="J81" s="4">
        <v>0.129</v>
      </c>
      <c r="K81" s="4">
        <v>4.2</v>
      </c>
      <c r="L81" s="4">
        <v>4.72</v>
      </c>
      <c r="M81" s="4">
        <v>2.91</v>
      </c>
      <c r="N81" s="4">
        <v>2.13</v>
      </c>
      <c r="O81" s="4">
        <v>0.223</v>
      </c>
      <c r="P81" s="4"/>
      <c r="Q81" s="4">
        <v>8</v>
      </c>
      <c r="R81" s="4">
        <v>647</v>
      </c>
      <c r="S81" s="4">
        <v>19</v>
      </c>
      <c r="T81" s="4">
        <v>117</v>
      </c>
      <c r="U81" s="4">
        <v>46</v>
      </c>
      <c r="V81" s="4">
        <v>1</v>
      </c>
      <c r="W81" s="4">
        <v>53</v>
      </c>
      <c r="X81" s="4">
        <v>11</v>
      </c>
      <c r="Y81" s="4">
        <v>11</v>
      </c>
      <c r="Z81" s="4">
        <v>68</v>
      </c>
      <c r="AA81" s="4">
        <v>255</v>
      </c>
      <c r="AB81" s="4">
        <v>21</v>
      </c>
      <c r="AC81" s="4">
        <v>189</v>
      </c>
      <c r="AD81" s="4">
        <v>3</v>
      </c>
      <c r="AE81" s="4">
        <v>106</v>
      </c>
      <c r="AF81" s="4">
        <v>105</v>
      </c>
      <c r="AG81" s="4">
        <v>93.1</v>
      </c>
      <c r="AJ81" s="1">
        <f t="shared" si="11"/>
        <v>24.449694000000001</v>
      </c>
      <c r="AK81" s="1">
        <f t="shared" si="12"/>
        <v>0.53466480000000005</v>
      </c>
      <c r="AL81" s="1">
        <f t="shared" si="13"/>
        <v>8.7599149999999995</v>
      </c>
      <c r="AM81" s="1">
        <f t="shared" si="14"/>
        <v>6.0078459999999998</v>
      </c>
      <c r="AN81" s="1">
        <f t="shared" si="15"/>
        <v>9.9910499999999999E-2</v>
      </c>
      <c r="AO81" s="1">
        <f t="shared" si="16"/>
        <v>2.5326</v>
      </c>
      <c r="AP81" s="1">
        <f t="shared" si="17"/>
        <v>3.3733839999999997</v>
      </c>
      <c r="AQ81" s="1">
        <f t="shared" si="18"/>
        <v>2.1589290000000001</v>
      </c>
      <c r="AR81" s="1">
        <f t="shared" si="19"/>
        <v>1.7683260000000001</v>
      </c>
      <c r="AS81" s="1">
        <f t="shared" si="20"/>
        <v>9.7317200000000006E-2</v>
      </c>
      <c r="AU81" s="2">
        <v>0.50229999999999997</v>
      </c>
      <c r="AV81" s="1">
        <v>1.004</v>
      </c>
      <c r="AW81" s="5">
        <f t="shared" si="21"/>
        <v>0.50170000000000003</v>
      </c>
    </row>
    <row r="82" spans="1:49" ht="15.5" x14ac:dyDescent="0.35">
      <c r="A82">
        <v>233.172</v>
      </c>
      <c r="B82" t="s">
        <v>327</v>
      </c>
      <c r="C82">
        <v>2</v>
      </c>
      <c r="D82" t="s">
        <v>86</v>
      </c>
      <c r="E82" s="10" t="s">
        <v>409</v>
      </c>
      <c r="F82" s="4">
        <v>55.59</v>
      </c>
      <c r="G82" s="4">
        <v>0.93300000000000005</v>
      </c>
      <c r="H82" s="4">
        <v>16.88</v>
      </c>
      <c r="I82" s="4">
        <v>8.32</v>
      </c>
      <c r="J82" s="4">
        <v>0.127</v>
      </c>
      <c r="K82" s="4">
        <v>3.88</v>
      </c>
      <c r="L82" s="4">
        <v>3.45</v>
      </c>
      <c r="M82" s="4">
        <v>3.06</v>
      </c>
      <c r="N82" s="4">
        <v>2.19</v>
      </c>
      <c r="O82" s="4">
        <v>0.19700000000000001</v>
      </c>
      <c r="P82" s="4"/>
      <c r="Q82" s="4">
        <v>6</v>
      </c>
      <c r="R82" s="4">
        <v>728</v>
      </c>
      <c r="S82" s="4">
        <v>22</v>
      </c>
      <c r="T82" s="4">
        <v>108</v>
      </c>
      <c r="U82" s="4">
        <v>38</v>
      </c>
      <c r="V82" s="4">
        <v>0</v>
      </c>
      <c r="W82" s="4">
        <v>49</v>
      </c>
      <c r="X82" s="4">
        <v>12</v>
      </c>
      <c r="Y82" s="4">
        <v>9</v>
      </c>
      <c r="Z82" s="4">
        <v>67</v>
      </c>
      <c r="AA82" s="4">
        <v>247</v>
      </c>
      <c r="AB82" s="4">
        <v>20</v>
      </c>
      <c r="AC82" s="4">
        <v>186</v>
      </c>
      <c r="AD82" s="4">
        <v>3</v>
      </c>
      <c r="AE82" s="4">
        <v>110</v>
      </c>
      <c r="AF82" s="4">
        <v>116</v>
      </c>
      <c r="AG82" s="4">
        <v>95</v>
      </c>
      <c r="AJ82" s="1">
        <f t="shared" si="11"/>
        <v>25.982766000000002</v>
      </c>
      <c r="AK82" s="1">
        <f t="shared" si="12"/>
        <v>0.55924020000000008</v>
      </c>
      <c r="AL82" s="1">
        <f t="shared" si="13"/>
        <v>8.9345839999999992</v>
      </c>
      <c r="AM82" s="1">
        <f t="shared" si="14"/>
        <v>5.8190080000000002</v>
      </c>
      <c r="AN82" s="1">
        <f t="shared" si="15"/>
        <v>9.8361499999999991E-2</v>
      </c>
      <c r="AO82" s="1">
        <f t="shared" si="16"/>
        <v>2.3396399999999997</v>
      </c>
      <c r="AP82" s="1">
        <f t="shared" si="17"/>
        <v>2.4657150000000003</v>
      </c>
      <c r="AQ82" s="1">
        <f t="shared" si="18"/>
        <v>2.2702140000000002</v>
      </c>
      <c r="AR82" s="1">
        <f t="shared" si="19"/>
        <v>1.818138</v>
      </c>
      <c r="AS82" s="1">
        <f t="shared" si="20"/>
        <v>8.59708E-2</v>
      </c>
      <c r="AU82" s="2">
        <v>0.73970000000000002</v>
      </c>
      <c r="AV82" s="2">
        <v>1.0509999999999999</v>
      </c>
      <c r="AW82" s="5">
        <f t="shared" si="21"/>
        <v>0.31129999999999991</v>
      </c>
    </row>
    <row r="83" spans="1:49" ht="15.5" x14ac:dyDescent="0.35">
      <c r="A83">
        <v>234.44800000000001</v>
      </c>
      <c r="B83" t="s">
        <v>326</v>
      </c>
      <c r="C83">
        <v>10</v>
      </c>
      <c r="D83" t="s">
        <v>257</v>
      </c>
      <c r="E83" s="10" t="s">
        <v>410</v>
      </c>
      <c r="F83" s="4">
        <v>55.53</v>
      </c>
      <c r="G83" s="4">
        <v>0.93300000000000005</v>
      </c>
      <c r="H83" s="4">
        <v>16.809999999999999</v>
      </c>
      <c r="I83" s="4">
        <v>8.24</v>
      </c>
      <c r="J83" s="4">
        <v>0.111</v>
      </c>
      <c r="K83" s="4">
        <v>3.76</v>
      </c>
      <c r="L83" s="4">
        <v>3.46</v>
      </c>
      <c r="M83" s="4">
        <v>2.95</v>
      </c>
      <c r="N83" s="4">
        <v>2.2200000000000002</v>
      </c>
      <c r="O83" s="4">
        <v>0.20699999999999999</v>
      </c>
      <c r="P83" s="4"/>
      <c r="Q83" s="4">
        <v>7</v>
      </c>
      <c r="R83" s="4">
        <v>735</v>
      </c>
      <c r="S83" s="4">
        <v>18</v>
      </c>
      <c r="T83" s="4">
        <v>116</v>
      </c>
      <c r="U83" s="4">
        <v>38</v>
      </c>
      <c r="V83" s="4">
        <v>2</v>
      </c>
      <c r="W83" s="4">
        <v>48</v>
      </c>
      <c r="X83" s="4">
        <v>13</v>
      </c>
      <c r="Y83" s="4">
        <v>11</v>
      </c>
      <c r="Z83" s="4">
        <v>70</v>
      </c>
      <c r="AA83" s="4">
        <v>250</v>
      </c>
      <c r="AB83" s="4">
        <v>22</v>
      </c>
      <c r="AC83" s="4">
        <v>185</v>
      </c>
      <c r="AD83" s="4">
        <v>3</v>
      </c>
      <c r="AE83" s="4">
        <v>111</v>
      </c>
      <c r="AF83" s="4">
        <v>124</v>
      </c>
      <c r="AG83" s="4">
        <v>94.6</v>
      </c>
      <c r="AJ83" s="1">
        <f t="shared" si="11"/>
        <v>25.954722</v>
      </c>
      <c r="AK83" s="1">
        <f t="shared" si="12"/>
        <v>0.55924020000000008</v>
      </c>
      <c r="AL83" s="1">
        <f t="shared" si="13"/>
        <v>8.8975329999999992</v>
      </c>
      <c r="AM83" s="1">
        <f t="shared" si="14"/>
        <v>5.7630560000000006</v>
      </c>
      <c r="AN83" s="1">
        <f t="shared" si="15"/>
        <v>8.5969500000000004E-2</v>
      </c>
      <c r="AO83" s="1">
        <f t="shared" si="16"/>
        <v>2.26728</v>
      </c>
      <c r="AP83" s="1">
        <f t="shared" si="17"/>
        <v>2.4728620000000001</v>
      </c>
      <c r="AQ83" s="1">
        <f t="shared" si="18"/>
        <v>2.1886050000000004</v>
      </c>
      <c r="AR83" s="1">
        <f t="shared" si="19"/>
        <v>1.8430440000000003</v>
      </c>
      <c r="AS83" s="1">
        <f t="shared" si="20"/>
        <v>9.0334799999999993E-2</v>
      </c>
      <c r="AU83" s="2">
        <v>0.62439999999999996</v>
      </c>
      <c r="AV83" s="1">
        <v>0.89190000000000003</v>
      </c>
      <c r="AW83" s="5">
        <f t="shared" si="21"/>
        <v>0.26750000000000007</v>
      </c>
    </row>
    <row r="84" spans="1:49" ht="15.5" x14ac:dyDescent="0.35">
      <c r="A84">
        <v>236.089</v>
      </c>
      <c r="B84" t="s">
        <v>327</v>
      </c>
      <c r="C84">
        <v>2</v>
      </c>
      <c r="D84" t="s">
        <v>87</v>
      </c>
      <c r="E84" s="10" t="s">
        <v>411</v>
      </c>
      <c r="F84" s="4">
        <v>51.93</v>
      </c>
      <c r="G84" s="4">
        <v>0.85699999999999998</v>
      </c>
      <c r="H84" s="4">
        <v>16.11</v>
      </c>
      <c r="I84" s="4">
        <v>7.95</v>
      </c>
      <c r="J84" s="4">
        <v>0.127</v>
      </c>
      <c r="K84" s="4">
        <v>3.96</v>
      </c>
      <c r="L84" s="4">
        <v>4.3</v>
      </c>
      <c r="M84" s="4">
        <v>2.88</v>
      </c>
      <c r="N84" s="4">
        <v>2.02</v>
      </c>
      <c r="O84" s="4">
        <v>0.221</v>
      </c>
      <c r="P84" s="4"/>
      <c r="Q84" s="4">
        <v>7</v>
      </c>
      <c r="R84" s="4">
        <v>605</v>
      </c>
      <c r="S84" s="4">
        <v>19</v>
      </c>
      <c r="T84" s="4">
        <v>110</v>
      </c>
      <c r="U84" s="4">
        <v>49</v>
      </c>
      <c r="V84" s="4">
        <v>0</v>
      </c>
      <c r="W84" s="4">
        <v>49</v>
      </c>
      <c r="X84" s="4">
        <v>11</v>
      </c>
      <c r="Y84" s="4">
        <v>9</v>
      </c>
      <c r="Z84" s="4">
        <v>65</v>
      </c>
      <c r="AA84" s="4">
        <v>244</v>
      </c>
      <c r="AB84" s="4">
        <v>15</v>
      </c>
      <c r="AC84" s="4">
        <v>177</v>
      </c>
      <c r="AD84" s="4">
        <v>4</v>
      </c>
      <c r="AE84" s="4">
        <v>100</v>
      </c>
      <c r="AF84" s="4">
        <v>101</v>
      </c>
      <c r="AG84" s="4">
        <v>90.8</v>
      </c>
      <c r="AJ84" s="1">
        <f t="shared" si="11"/>
        <v>24.272081999999997</v>
      </c>
      <c r="AK84" s="1">
        <f t="shared" si="12"/>
        <v>0.51368580000000008</v>
      </c>
      <c r="AL84" s="1">
        <f t="shared" si="13"/>
        <v>8.5270229999999998</v>
      </c>
      <c r="AM84" s="1">
        <f t="shared" si="14"/>
        <v>5.5602300000000007</v>
      </c>
      <c r="AN84" s="1">
        <f t="shared" si="15"/>
        <v>9.8361499999999991E-2</v>
      </c>
      <c r="AO84" s="1">
        <f t="shared" si="16"/>
        <v>2.38788</v>
      </c>
      <c r="AP84" s="1">
        <f t="shared" si="17"/>
        <v>3.07321</v>
      </c>
      <c r="AQ84" s="1">
        <f t="shared" si="18"/>
        <v>2.1366719999999999</v>
      </c>
      <c r="AR84" s="1">
        <f t="shared" si="19"/>
        <v>1.6770040000000002</v>
      </c>
      <c r="AS84" s="1">
        <f t="shared" si="20"/>
        <v>9.64444E-2</v>
      </c>
      <c r="AU84" s="2">
        <v>0.48094999999999999</v>
      </c>
      <c r="AV84" s="2">
        <v>0.8891</v>
      </c>
      <c r="AW84" s="5">
        <f t="shared" si="21"/>
        <v>0.40815000000000001</v>
      </c>
    </row>
    <row r="85" spans="1:49" ht="15.5" x14ac:dyDescent="0.35">
      <c r="A85">
        <v>237.398</v>
      </c>
      <c r="B85" t="s">
        <v>327</v>
      </c>
      <c r="C85">
        <v>2</v>
      </c>
      <c r="D85" t="s">
        <v>88</v>
      </c>
      <c r="E85" s="10" t="s">
        <v>412</v>
      </c>
      <c r="F85" s="4">
        <v>55.45</v>
      </c>
      <c r="G85" s="4">
        <v>0.96899999999999997</v>
      </c>
      <c r="H85" s="4">
        <v>16.809999999999999</v>
      </c>
      <c r="I85" s="4">
        <v>8.24</v>
      </c>
      <c r="J85" s="4">
        <v>0.105</v>
      </c>
      <c r="K85" s="4">
        <v>3.88</v>
      </c>
      <c r="L85" s="4">
        <v>3.11</v>
      </c>
      <c r="M85" s="4">
        <v>3.04</v>
      </c>
      <c r="N85" s="4">
        <v>2.0699999999999998</v>
      </c>
      <c r="O85" s="4">
        <v>0.19800000000000001</v>
      </c>
      <c r="P85" s="4"/>
      <c r="Q85" s="4">
        <v>5</v>
      </c>
      <c r="R85" s="4">
        <v>671</v>
      </c>
      <c r="S85" s="4">
        <v>20</v>
      </c>
      <c r="T85" s="4">
        <v>111</v>
      </c>
      <c r="U85" s="4">
        <v>42</v>
      </c>
      <c r="V85" s="4">
        <v>1</v>
      </c>
      <c r="W85" s="4">
        <v>47</v>
      </c>
      <c r="X85" s="4">
        <v>13</v>
      </c>
      <c r="Y85" s="4">
        <v>9</v>
      </c>
      <c r="Z85" s="4">
        <v>63</v>
      </c>
      <c r="AA85" s="4">
        <v>232</v>
      </c>
      <c r="AB85" s="4">
        <v>22</v>
      </c>
      <c r="AC85" s="4">
        <v>192</v>
      </c>
      <c r="AD85" s="4">
        <v>3</v>
      </c>
      <c r="AE85" s="4">
        <v>108</v>
      </c>
      <c r="AF85" s="4">
        <v>120</v>
      </c>
      <c r="AG85" s="4">
        <v>94.2</v>
      </c>
      <c r="AJ85" s="1">
        <f t="shared" si="11"/>
        <v>25.91733</v>
      </c>
      <c r="AK85" s="1">
        <f t="shared" si="12"/>
        <v>0.58081860000000007</v>
      </c>
      <c r="AL85" s="1">
        <f t="shared" si="13"/>
        <v>8.8975329999999992</v>
      </c>
      <c r="AM85" s="1">
        <f t="shared" si="14"/>
        <v>5.7630560000000006</v>
      </c>
      <c r="AN85" s="1">
        <f t="shared" si="15"/>
        <v>8.1322499999999992E-2</v>
      </c>
      <c r="AO85" s="1">
        <f t="shared" si="16"/>
        <v>2.3396399999999997</v>
      </c>
      <c r="AP85" s="1">
        <f t="shared" si="17"/>
        <v>2.2227169999999998</v>
      </c>
      <c r="AQ85" s="1">
        <f t="shared" si="18"/>
        <v>2.255376</v>
      </c>
      <c r="AR85" s="1">
        <f t="shared" si="19"/>
        <v>1.7185139999999999</v>
      </c>
      <c r="AS85" s="1">
        <f t="shared" si="20"/>
        <v>8.6407200000000003E-2</v>
      </c>
      <c r="AU85" s="2">
        <v>0.77710000000000001</v>
      </c>
      <c r="AV85" s="5">
        <v>0.94399999999999995</v>
      </c>
      <c r="AW85" s="5">
        <f t="shared" si="21"/>
        <v>0.16689999999999994</v>
      </c>
    </row>
    <row r="86" spans="1:49" ht="15.5" x14ac:dyDescent="0.35">
      <c r="A86">
        <v>238.90899999999999</v>
      </c>
      <c r="B86" t="s">
        <v>327</v>
      </c>
      <c r="C86">
        <v>2</v>
      </c>
      <c r="D86" t="s">
        <v>89</v>
      </c>
      <c r="E86" s="10" t="s">
        <v>413</v>
      </c>
      <c r="F86" s="4">
        <v>56.52</v>
      </c>
      <c r="G86" s="4">
        <v>0.89</v>
      </c>
      <c r="H86" s="4">
        <v>16.170000000000002</v>
      </c>
      <c r="I86" s="4">
        <v>7.49</v>
      </c>
      <c r="J86" s="4">
        <v>0.104</v>
      </c>
      <c r="K86" s="4">
        <v>3.5</v>
      </c>
      <c r="L86" s="4">
        <v>3.56</v>
      </c>
      <c r="M86" s="4">
        <v>3.04</v>
      </c>
      <c r="N86" s="4">
        <v>2.0699999999999998</v>
      </c>
      <c r="O86" s="4">
        <v>0.21199999999999999</v>
      </c>
      <c r="P86" s="4"/>
      <c r="Q86" s="4">
        <v>7</v>
      </c>
      <c r="R86" s="4">
        <v>713</v>
      </c>
      <c r="S86" s="4">
        <v>18</v>
      </c>
      <c r="T86" s="4">
        <v>102</v>
      </c>
      <c r="U86" s="4">
        <v>35</v>
      </c>
      <c r="V86" s="4">
        <v>1</v>
      </c>
      <c r="W86" s="4">
        <v>43</v>
      </c>
      <c r="X86" s="4">
        <v>12</v>
      </c>
      <c r="Y86" s="4">
        <v>10</v>
      </c>
      <c r="Z86" s="4">
        <v>65</v>
      </c>
      <c r="AA86" s="4">
        <v>265</v>
      </c>
      <c r="AB86" s="4">
        <v>19</v>
      </c>
      <c r="AC86" s="4">
        <v>168</v>
      </c>
      <c r="AD86" s="4">
        <v>2</v>
      </c>
      <c r="AE86" s="4">
        <v>102</v>
      </c>
      <c r="AF86" s="4">
        <v>127</v>
      </c>
      <c r="AG86" s="4">
        <v>94</v>
      </c>
      <c r="AJ86" s="1">
        <f t="shared" si="11"/>
        <v>26.417448</v>
      </c>
      <c r="AK86" s="1">
        <f t="shared" si="12"/>
        <v>0.533466</v>
      </c>
      <c r="AL86" s="1">
        <f t="shared" si="13"/>
        <v>8.5587810000000015</v>
      </c>
      <c r="AM86" s="1">
        <f t="shared" si="14"/>
        <v>5.2385060000000001</v>
      </c>
      <c r="AN86" s="1">
        <f t="shared" si="15"/>
        <v>8.0547999999999995E-2</v>
      </c>
      <c r="AO86" s="1">
        <f t="shared" si="16"/>
        <v>2.1105</v>
      </c>
      <c r="AP86" s="1">
        <f t="shared" si="17"/>
        <v>2.5443320000000003</v>
      </c>
      <c r="AQ86" s="1">
        <f t="shared" si="18"/>
        <v>2.255376</v>
      </c>
      <c r="AR86" s="1">
        <f t="shared" si="19"/>
        <v>1.7185139999999999</v>
      </c>
      <c r="AS86" s="1">
        <f t="shared" si="20"/>
        <v>9.2516799999999996E-2</v>
      </c>
      <c r="AU86" s="2">
        <v>0.48470000000000002</v>
      </c>
      <c r="AV86" s="2">
        <v>0.77569999999999995</v>
      </c>
      <c r="AW86" s="5">
        <f t="shared" si="21"/>
        <v>0.29099999999999993</v>
      </c>
    </row>
    <row r="87" spans="1:49" ht="15.5" x14ac:dyDescent="0.35">
      <c r="A87">
        <v>240.887</v>
      </c>
      <c r="B87" t="s">
        <v>326</v>
      </c>
      <c r="C87">
        <v>15</v>
      </c>
      <c r="D87" t="s">
        <v>258</v>
      </c>
      <c r="E87" s="10" t="s">
        <v>414</v>
      </c>
      <c r="F87" s="4">
        <v>54.69</v>
      </c>
      <c r="G87" s="4">
        <v>0.89200000000000002</v>
      </c>
      <c r="H87" s="4">
        <v>16.71</v>
      </c>
      <c r="I87" s="4">
        <v>8.36</v>
      </c>
      <c r="J87" s="4">
        <v>0.12</v>
      </c>
      <c r="K87" s="4">
        <v>4</v>
      </c>
      <c r="L87" s="4">
        <v>3.81</v>
      </c>
      <c r="M87" s="4">
        <v>2.95</v>
      </c>
      <c r="N87" s="4">
        <v>2.2200000000000002</v>
      </c>
      <c r="O87" s="4">
        <v>0.218</v>
      </c>
      <c r="P87" s="4"/>
      <c r="Q87" s="4">
        <v>9</v>
      </c>
      <c r="R87" s="4">
        <v>727</v>
      </c>
      <c r="S87" s="4">
        <v>19</v>
      </c>
      <c r="T87" s="4">
        <v>119</v>
      </c>
      <c r="U87" s="4">
        <v>39</v>
      </c>
      <c r="V87" s="4">
        <v>1</v>
      </c>
      <c r="W87" s="4">
        <v>54</v>
      </c>
      <c r="X87" s="4">
        <v>12</v>
      </c>
      <c r="Y87" s="4">
        <v>11</v>
      </c>
      <c r="Z87" s="4">
        <v>71</v>
      </c>
      <c r="AA87" s="4">
        <v>247</v>
      </c>
      <c r="AB87" s="4">
        <v>21</v>
      </c>
      <c r="AC87" s="4">
        <v>187</v>
      </c>
      <c r="AD87" s="4">
        <v>2</v>
      </c>
      <c r="AE87" s="4">
        <v>108</v>
      </c>
      <c r="AF87" s="4">
        <v>111</v>
      </c>
      <c r="AG87" s="4">
        <v>94.4</v>
      </c>
      <c r="AJ87" s="1">
        <f t="shared" si="11"/>
        <v>25.562105999999996</v>
      </c>
      <c r="AK87" s="1">
        <f t="shared" si="12"/>
        <v>0.53466480000000005</v>
      </c>
      <c r="AL87" s="1">
        <f t="shared" si="13"/>
        <v>8.8446030000000011</v>
      </c>
      <c r="AM87" s="1">
        <f t="shared" si="14"/>
        <v>5.846984</v>
      </c>
      <c r="AN87" s="1">
        <f t="shared" si="15"/>
        <v>9.2939999999999995E-2</v>
      </c>
      <c r="AO87" s="1">
        <f t="shared" si="16"/>
        <v>2.4119999999999999</v>
      </c>
      <c r="AP87" s="1">
        <f t="shared" si="17"/>
        <v>2.723007</v>
      </c>
      <c r="AQ87" s="1">
        <f t="shared" si="18"/>
        <v>2.1886050000000004</v>
      </c>
      <c r="AR87" s="1">
        <f t="shared" si="19"/>
        <v>1.8430440000000003</v>
      </c>
      <c r="AS87" s="1">
        <f t="shared" si="20"/>
        <v>9.5135200000000003E-2</v>
      </c>
      <c r="AU87" s="2">
        <v>0.45760000000000001</v>
      </c>
      <c r="AV87" s="2">
        <v>0.84509999999999996</v>
      </c>
      <c r="AW87" s="5">
        <f t="shared" si="21"/>
        <v>0.38749999999999996</v>
      </c>
    </row>
    <row r="88" spans="1:49" ht="15.5" x14ac:dyDescent="0.35">
      <c r="A88">
        <v>241.58500000000001</v>
      </c>
      <c r="B88" t="s">
        <v>327</v>
      </c>
      <c r="C88">
        <v>2</v>
      </c>
      <c r="D88" t="s">
        <v>90</v>
      </c>
      <c r="E88" s="10" t="s">
        <v>415</v>
      </c>
      <c r="F88" s="4">
        <v>54.46</v>
      </c>
      <c r="G88" s="4">
        <v>0.89100000000000001</v>
      </c>
      <c r="H88" s="4">
        <v>16.440000000000001</v>
      </c>
      <c r="I88" s="4">
        <v>8.1199999999999992</v>
      </c>
      <c r="J88" s="4">
        <v>0.122</v>
      </c>
      <c r="K88" s="4">
        <v>4.03</v>
      </c>
      <c r="L88" s="4">
        <v>4.37</v>
      </c>
      <c r="M88" s="4">
        <v>2.99</v>
      </c>
      <c r="N88" s="4">
        <v>1.98</v>
      </c>
      <c r="O88" s="4">
        <v>0.20699999999999999</v>
      </c>
      <c r="P88" s="4"/>
      <c r="Q88" s="4">
        <v>8</v>
      </c>
      <c r="R88" s="4">
        <v>605</v>
      </c>
      <c r="S88" s="4">
        <v>19</v>
      </c>
      <c r="T88" s="4">
        <v>120</v>
      </c>
      <c r="U88" s="4">
        <v>39</v>
      </c>
      <c r="V88" s="4">
        <v>2</v>
      </c>
      <c r="W88" s="4">
        <v>52</v>
      </c>
      <c r="X88" s="4">
        <v>12</v>
      </c>
      <c r="Y88" s="4">
        <v>9</v>
      </c>
      <c r="Z88" s="4">
        <v>62</v>
      </c>
      <c r="AA88" s="4">
        <v>252</v>
      </c>
      <c r="AB88" s="4">
        <v>22</v>
      </c>
      <c r="AC88" s="4">
        <v>184</v>
      </c>
      <c r="AD88" s="4">
        <v>3</v>
      </c>
      <c r="AE88" s="4">
        <v>98</v>
      </c>
      <c r="AF88" s="4">
        <v>112</v>
      </c>
      <c r="AG88" s="4">
        <v>94</v>
      </c>
      <c r="AJ88" s="1">
        <f t="shared" si="11"/>
        <v>25.454604</v>
      </c>
      <c r="AK88" s="1">
        <f t="shared" si="12"/>
        <v>0.53406540000000002</v>
      </c>
      <c r="AL88" s="1">
        <f t="shared" si="13"/>
        <v>8.7016920000000013</v>
      </c>
      <c r="AM88" s="1">
        <f t="shared" si="14"/>
        <v>5.6791279999999995</v>
      </c>
      <c r="AN88" s="1">
        <f t="shared" si="15"/>
        <v>9.448899999999999E-2</v>
      </c>
      <c r="AO88" s="1">
        <f t="shared" si="16"/>
        <v>2.4300899999999999</v>
      </c>
      <c r="AP88" s="1">
        <f t="shared" si="17"/>
        <v>3.1232389999999999</v>
      </c>
      <c r="AQ88" s="1">
        <f t="shared" si="18"/>
        <v>2.2182810000000002</v>
      </c>
      <c r="AR88" s="1">
        <f t="shared" si="19"/>
        <v>1.643796</v>
      </c>
      <c r="AS88" s="1">
        <f t="shared" si="20"/>
        <v>9.0334799999999993E-2</v>
      </c>
      <c r="AU88" s="2">
        <v>0.47770000000000001</v>
      </c>
      <c r="AV88" s="1">
        <v>0.88229999999999997</v>
      </c>
      <c r="AW88" s="5">
        <f t="shared" si="21"/>
        <v>0.40459999999999996</v>
      </c>
    </row>
    <row r="89" spans="1:49" ht="15.5" x14ac:dyDescent="0.35">
      <c r="A89">
        <v>242.767</v>
      </c>
      <c r="B89" t="s">
        <v>327</v>
      </c>
      <c r="C89">
        <v>2</v>
      </c>
      <c r="D89" t="s">
        <v>91</v>
      </c>
      <c r="E89" s="10" t="s">
        <v>416</v>
      </c>
      <c r="F89" s="4">
        <v>53.71</v>
      </c>
      <c r="G89" s="4">
        <v>0.93500000000000005</v>
      </c>
      <c r="H89" s="4">
        <v>16.97</v>
      </c>
      <c r="I89" s="4">
        <v>8.69</v>
      </c>
      <c r="J89" s="4">
        <v>0.122</v>
      </c>
      <c r="K89" s="4">
        <v>4.17</v>
      </c>
      <c r="L89" s="4">
        <v>3.98</v>
      </c>
      <c r="M89" s="4">
        <v>2.9</v>
      </c>
      <c r="N89" s="4">
        <v>2.14</v>
      </c>
      <c r="O89" s="4">
        <v>0.219</v>
      </c>
      <c r="P89" s="4"/>
      <c r="Q89" s="4">
        <v>8</v>
      </c>
      <c r="R89" s="4">
        <v>671</v>
      </c>
      <c r="S89" s="4">
        <v>22</v>
      </c>
      <c r="T89" s="4">
        <v>122</v>
      </c>
      <c r="U89" s="4">
        <v>45</v>
      </c>
      <c r="V89" s="4"/>
      <c r="W89" s="4">
        <v>56</v>
      </c>
      <c r="X89" s="4">
        <v>13</v>
      </c>
      <c r="Y89" s="4">
        <v>10</v>
      </c>
      <c r="Z89" s="4">
        <v>68</v>
      </c>
      <c r="AA89" s="4">
        <v>234</v>
      </c>
      <c r="AB89" s="4">
        <v>18</v>
      </c>
      <c r="AC89" s="4">
        <v>193</v>
      </c>
      <c r="AD89" s="4">
        <v>5</v>
      </c>
      <c r="AE89" s="4">
        <v>107</v>
      </c>
      <c r="AF89" s="4">
        <v>104</v>
      </c>
      <c r="AG89" s="4">
        <v>94.3</v>
      </c>
      <c r="AJ89" s="1">
        <f t="shared" si="11"/>
        <v>25.104053999999998</v>
      </c>
      <c r="AK89" s="1">
        <f t="shared" si="12"/>
        <v>0.56043900000000002</v>
      </c>
      <c r="AL89" s="1">
        <f t="shared" si="13"/>
        <v>8.9822209999999991</v>
      </c>
      <c r="AM89" s="1">
        <f t="shared" si="14"/>
        <v>6.0777859999999997</v>
      </c>
      <c r="AN89" s="1">
        <f t="shared" si="15"/>
        <v>9.448899999999999E-2</v>
      </c>
      <c r="AO89" s="1">
        <f t="shared" si="16"/>
        <v>2.51451</v>
      </c>
      <c r="AP89" s="1">
        <f t="shared" si="17"/>
        <v>2.844506</v>
      </c>
      <c r="AQ89" s="1">
        <f t="shared" si="18"/>
        <v>2.15151</v>
      </c>
      <c r="AR89" s="1">
        <f t="shared" si="19"/>
        <v>1.7766280000000003</v>
      </c>
      <c r="AS89" s="1">
        <f t="shared" si="20"/>
        <v>9.5571600000000007E-2</v>
      </c>
      <c r="AU89" s="2">
        <v>0.61040000000000005</v>
      </c>
      <c r="AV89" s="2">
        <v>0.97289999999999999</v>
      </c>
      <c r="AW89" s="5">
        <f t="shared" si="21"/>
        <v>0.36249999999999993</v>
      </c>
    </row>
    <row r="90" spans="1:49" ht="15.5" x14ac:dyDescent="0.35">
      <c r="A90">
        <v>244.58500000000001</v>
      </c>
      <c r="B90" t="s">
        <v>326</v>
      </c>
      <c r="C90">
        <v>10</v>
      </c>
      <c r="D90" t="s">
        <v>259</v>
      </c>
      <c r="E90" s="10" t="s">
        <v>417</v>
      </c>
      <c r="F90" s="4">
        <v>55.7</v>
      </c>
      <c r="G90" s="4">
        <v>0.91200000000000003</v>
      </c>
      <c r="H90" s="4">
        <v>16.47</v>
      </c>
      <c r="I90" s="4">
        <v>7.93</v>
      </c>
      <c r="J90" s="4">
        <v>0.11</v>
      </c>
      <c r="K90" s="4">
        <v>3.63</v>
      </c>
      <c r="L90" s="4">
        <v>3.66</v>
      </c>
      <c r="M90" s="4">
        <v>2.91</v>
      </c>
      <c r="N90" s="4">
        <v>2.12</v>
      </c>
      <c r="O90" s="4">
        <v>0.22</v>
      </c>
      <c r="P90" s="4"/>
      <c r="Q90" s="4">
        <v>9</v>
      </c>
      <c r="R90" s="4">
        <v>701</v>
      </c>
      <c r="S90" s="4">
        <v>18</v>
      </c>
      <c r="T90" s="4">
        <v>110</v>
      </c>
      <c r="U90" s="4">
        <v>37</v>
      </c>
      <c r="V90" s="4">
        <v>2</v>
      </c>
      <c r="W90" s="4">
        <v>46</v>
      </c>
      <c r="X90" s="4">
        <v>13</v>
      </c>
      <c r="Y90" s="4">
        <v>11</v>
      </c>
      <c r="Z90" s="4">
        <v>68</v>
      </c>
      <c r="AA90" s="4">
        <v>255</v>
      </c>
      <c r="AB90" s="4">
        <v>22</v>
      </c>
      <c r="AC90" s="4">
        <v>177</v>
      </c>
      <c r="AD90" s="4">
        <v>2</v>
      </c>
      <c r="AE90" s="4">
        <v>106</v>
      </c>
      <c r="AF90" s="4">
        <v>127</v>
      </c>
      <c r="AG90" s="4">
        <v>94.2</v>
      </c>
      <c r="AJ90" s="1">
        <f t="shared" si="11"/>
        <v>26.034179999999999</v>
      </c>
      <c r="AK90" s="1">
        <f t="shared" si="12"/>
        <v>0.54665280000000005</v>
      </c>
      <c r="AL90" s="1">
        <f t="shared" si="13"/>
        <v>8.7175709999999995</v>
      </c>
      <c r="AM90" s="1">
        <f t="shared" si="14"/>
        <v>5.5462420000000003</v>
      </c>
      <c r="AN90" s="1">
        <f t="shared" si="15"/>
        <v>8.5194999999999993E-2</v>
      </c>
      <c r="AO90" s="1">
        <f t="shared" si="16"/>
        <v>2.1888899999999998</v>
      </c>
      <c r="AP90" s="1">
        <f t="shared" si="17"/>
        <v>2.615802</v>
      </c>
      <c r="AQ90" s="1">
        <f t="shared" si="18"/>
        <v>2.1589290000000001</v>
      </c>
      <c r="AR90" s="1">
        <f t="shared" si="19"/>
        <v>1.7600240000000003</v>
      </c>
      <c r="AS90" s="1">
        <f t="shared" si="20"/>
        <v>9.6007999999999996E-2</v>
      </c>
      <c r="AU90" s="2">
        <v>0.55089999999999995</v>
      </c>
      <c r="AV90" s="1">
        <v>0.91290000000000004</v>
      </c>
      <c r="AW90" s="5">
        <f t="shared" si="21"/>
        <v>0.3620000000000001</v>
      </c>
    </row>
    <row r="91" spans="1:49" ht="15.5" x14ac:dyDescent="0.35">
      <c r="A91">
        <v>245.524</v>
      </c>
      <c r="B91" t="s">
        <v>327</v>
      </c>
      <c r="C91">
        <v>2</v>
      </c>
      <c r="D91" t="s">
        <v>92</v>
      </c>
      <c r="E91" s="10" t="s">
        <v>418</v>
      </c>
      <c r="F91" s="4">
        <v>54.43</v>
      </c>
      <c r="G91" s="4">
        <v>0.89200000000000002</v>
      </c>
      <c r="H91" s="4">
        <v>16.829999999999998</v>
      </c>
      <c r="I91" s="4">
        <v>8.2200000000000006</v>
      </c>
      <c r="J91" s="4">
        <v>0.11899999999999999</v>
      </c>
      <c r="K91" s="4">
        <v>3.9</v>
      </c>
      <c r="L91" s="4">
        <v>3.55</v>
      </c>
      <c r="M91" s="4">
        <v>2.84</v>
      </c>
      <c r="N91" s="4">
        <v>2.2599999999999998</v>
      </c>
      <c r="O91" s="4">
        <v>0.219</v>
      </c>
      <c r="P91" s="4"/>
      <c r="Q91" s="4">
        <v>9</v>
      </c>
      <c r="R91" s="4">
        <v>727</v>
      </c>
      <c r="S91" s="4">
        <v>18</v>
      </c>
      <c r="T91" s="4">
        <v>117</v>
      </c>
      <c r="U91" s="4">
        <v>37</v>
      </c>
      <c r="V91" s="4">
        <v>0</v>
      </c>
      <c r="W91" s="4">
        <v>48</v>
      </c>
      <c r="X91" s="4">
        <v>12</v>
      </c>
      <c r="Y91" s="4">
        <v>9</v>
      </c>
      <c r="Z91" s="4">
        <v>72</v>
      </c>
      <c r="AA91" s="4">
        <v>239</v>
      </c>
      <c r="AB91" s="4">
        <v>20</v>
      </c>
      <c r="AC91" s="4">
        <v>186</v>
      </c>
      <c r="AD91" s="4">
        <v>1</v>
      </c>
      <c r="AE91" s="4">
        <v>109</v>
      </c>
      <c r="AF91" s="4">
        <v>112</v>
      </c>
      <c r="AG91" s="4">
        <v>93.6</v>
      </c>
      <c r="AJ91" s="1">
        <f t="shared" si="11"/>
        <v>25.440581999999999</v>
      </c>
      <c r="AK91" s="1">
        <f t="shared" si="12"/>
        <v>0.53466480000000005</v>
      </c>
      <c r="AL91" s="1">
        <f t="shared" si="13"/>
        <v>8.9081189999999992</v>
      </c>
      <c r="AM91" s="1">
        <f t="shared" si="14"/>
        <v>5.7490680000000003</v>
      </c>
      <c r="AN91" s="1">
        <f t="shared" si="15"/>
        <v>9.2165499999999997E-2</v>
      </c>
      <c r="AO91" s="1">
        <f t="shared" si="16"/>
        <v>2.3516999999999997</v>
      </c>
      <c r="AP91" s="1">
        <f t="shared" si="17"/>
        <v>2.537185</v>
      </c>
      <c r="AQ91" s="1">
        <f t="shared" si="18"/>
        <v>2.1069960000000001</v>
      </c>
      <c r="AR91" s="1">
        <f t="shared" si="19"/>
        <v>1.876252</v>
      </c>
      <c r="AS91" s="1">
        <f t="shared" si="20"/>
        <v>9.5571600000000007E-2</v>
      </c>
      <c r="AU91" s="2">
        <v>0.51019999999999999</v>
      </c>
      <c r="AV91" s="2">
        <v>0.82650000000000001</v>
      </c>
      <c r="AW91" s="5">
        <f t="shared" si="21"/>
        <v>0.31630000000000003</v>
      </c>
    </row>
    <row r="92" spans="1:49" ht="15.5" x14ac:dyDescent="0.35">
      <c r="A92">
        <v>247.45500000000001</v>
      </c>
      <c r="B92" t="s">
        <v>327</v>
      </c>
      <c r="C92">
        <v>2</v>
      </c>
      <c r="D92" t="s">
        <v>93</v>
      </c>
      <c r="E92" s="10" t="s">
        <v>419</v>
      </c>
      <c r="F92" s="4">
        <v>54.93</v>
      </c>
      <c r="G92" s="4">
        <v>0.94499999999999995</v>
      </c>
      <c r="H92" s="4">
        <v>16.77</v>
      </c>
      <c r="I92" s="4">
        <v>8.3000000000000007</v>
      </c>
      <c r="J92" s="4">
        <v>0.109</v>
      </c>
      <c r="K92" s="4">
        <v>3.87</v>
      </c>
      <c r="L92" s="4">
        <v>3.23</v>
      </c>
      <c r="M92" s="4">
        <v>2.99</v>
      </c>
      <c r="N92" s="4">
        <v>2.21</v>
      </c>
      <c r="O92" s="4">
        <v>0.21199999999999999</v>
      </c>
      <c r="P92" s="4"/>
      <c r="Q92" s="4">
        <v>7</v>
      </c>
      <c r="R92" s="4">
        <v>718</v>
      </c>
      <c r="S92" s="4">
        <v>21</v>
      </c>
      <c r="T92" s="4">
        <v>113</v>
      </c>
      <c r="U92" s="4">
        <v>42</v>
      </c>
      <c r="V92" s="4">
        <v>0</v>
      </c>
      <c r="W92" s="4">
        <v>50</v>
      </c>
      <c r="X92" s="4">
        <v>12</v>
      </c>
      <c r="Y92" s="4">
        <v>11</v>
      </c>
      <c r="Z92" s="4">
        <v>70</v>
      </c>
      <c r="AA92" s="4">
        <v>242</v>
      </c>
      <c r="AB92" s="4">
        <v>20</v>
      </c>
      <c r="AC92" s="4">
        <v>187</v>
      </c>
      <c r="AD92" s="4">
        <v>5</v>
      </c>
      <c r="AE92" s="4">
        <v>110</v>
      </c>
      <c r="AF92" s="4">
        <v>120</v>
      </c>
      <c r="AG92" s="4">
        <v>93.9</v>
      </c>
      <c r="AJ92" s="1">
        <f t="shared" si="11"/>
        <v>25.674281999999998</v>
      </c>
      <c r="AK92" s="1">
        <f t="shared" si="12"/>
        <v>0.56643299999999996</v>
      </c>
      <c r="AL92" s="1">
        <f t="shared" si="13"/>
        <v>8.8763609999999993</v>
      </c>
      <c r="AM92" s="1">
        <f t="shared" si="14"/>
        <v>5.8050200000000007</v>
      </c>
      <c r="AN92" s="1">
        <f t="shared" si="15"/>
        <v>8.4420499999999996E-2</v>
      </c>
      <c r="AO92" s="1">
        <f t="shared" si="16"/>
        <v>2.3336100000000002</v>
      </c>
      <c r="AP92" s="1">
        <f t="shared" si="17"/>
        <v>2.308481</v>
      </c>
      <c r="AQ92" s="1">
        <f t="shared" si="18"/>
        <v>2.2182810000000002</v>
      </c>
      <c r="AR92" s="1">
        <f t="shared" si="19"/>
        <v>1.8347420000000001</v>
      </c>
      <c r="AS92" s="1">
        <f t="shared" si="20"/>
        <v>9.2516799999999996E-2</v>
      </c>
      <c r="AU92" s="2">
        <v>0.57269999999999999</v>
      </c>
      <c r="AV92" s="1">
        <v>0.82779999999999998</v>
      </c>
      <c r="AW92" s="5">
        <f t="shared" si="21"/>
        <v>0.25509999999999999</v>
      </c>
    </row>
    <row r="93" spans="1:49" ht="15.5" x14ac:dyDescent="0.35">
      <c r="A93">
        <v>247.834</v>
      </c>
      <c r="B93" t="s">
        <v>327</v>
      </c>
      <c r="C93">
        <v>2</v>
      </c>
      <c r="D93" t="s">
        <v>94</v>
      </c>
      <c r="E93" s="10" t="s">
        <v>420</v>
      </c>
      <c r="F93" s="4">
        <v>57.52</v>
      </c>
      <c r="G93" s="4">
        <v>0.86499999999999999</v>
      </c>
      <c r="H93" s="4">
        <v>16.23</v>
      </c>
      <c r="I93" s="4">
        <v>7.98</v>
      </c>
      <c r="J93" s="4">
        <v>0.108</v>
      </c>
      <c r="K93" s="4">
        <v>3.86</v>
      </c>
      <c r="L93" s="4">
        <v>2.92</v>
      </c>
      <c r="M93" s="4">
        <v>3.27</v>
      </c>
      <c r="N93" s="4">
        <v>2.19</v>
      </c>
      <c r="O93" s="4">
        <v>0.2</v>
      </c>
      <c r="P93" s="4"/>
      <c r="Q93" s="4">
        <v>8</v>
      </c>
      <c r="R93" s="4">
        <v>740</v>
      </c>
      <c r="S93" s="4">
        <v>22</v>
      </c>
      <c r="T93" s="4">
        <v>104</v>
      </c>
      <c r="U93" s="4">
        <v>39</v>
      </c>
      <c r="V93" s="4">
        <v>1</v>
      </c>
      <c r="W93" s="4">
        <v>49</v>
      </c>
      <c r="X93" s="4">
        <v>12</v>
      </c>
      <c r="Y93" s="4">
        <v>12</v>
      </c>
      <c r="Z93" s="4">
        <v>71</v>
      </c>
      <c r="AA93" s="4">
        <v>254</v>
      </c>
      <c r="AB93" s="4">
        <v>19</v>
      </c>
      <c r="AC93" s="4">
        <v>180</v>
      </c>
      <c r="AD93" s="4">
        <v>4</v>
      </c>
      <c r="AE93" s="4">
        <v>119</v>
      </c>
      <c r="AF93" s="4">
        <v>115</v>
      </c>
      <c r="AG93" s="4">
        <v>95.6</v>
      </c>
      <c r="AJ93" s="1">
        <f t="shared" si="11"/>
        <v>26.884848000000002</v>
      </c>
      <c r="AK93" s="1">
        <f t="shared" si="12"/>
        <v>0.51848100000000008</v>
      </c>
      <c r="AL93" s="1">
        <f t="shared" si="13"/>
        <v>8.5905389999999997</v>
      </c>
      <c r="AM93" s="1">
        <f t="shared" si="14"/>
        <v>5.5812120000000007</v>
      </c>
      <c r="AN93" s="1">
        <f t="shared" si="15"/>
        <v>8.3645999999999998E-2</v>
      </c>
      <c r="AO93" s="1">
        <f t="shared" si="16"/>
        <v>2.3275799999999998</v>
      </c>
      <c r="AP93" s="1">
        <f t="shared" si="17"/>
        <v>2.0869239999999998</v>
      </c>
      <c r="AQ93" s="1">
        <f t="shared" si="18"/>
        <v>2.4260130000000002</v>
      </c>
      <c r="AR93" s="1">
        <f t="shared" si="19"/>
        <v>1.818138</v>
      </c>
      <c r="AS93" s="1">
        <f t="shared" si="20"/>
        <v>8.728000000000001E-2</v>
      </c>
      <c r="AU93" s="2">
        <v>0.44519999999999998</v>
      </c>
      <c r="AV93" s="2">
        <v>0.55079999999999996</v>
      </c>
      <c r="AW93" s="5">
        <f t="shared" si="21"/>
        <v>0.10559999999999997</v>
      </c>
    </row>
    <row r="94" spans="1:49" ht="15.5" x14ac:dyDescent="0.35">
      <c r="A94">
        <v>252.05</v>
      </c>
      <c r="B94" t="s">
        <v>327</v>
      </c>
      <c r="C94">
        <v>2</v>
      </c>
      <c r="D94" t="s">
        <v>95</v>
      </c>
      <c r="E94" s="10" t="s">
        <v>421</v>
      </c>
      <c r="F94" s="4">
        <v>55.93</v>
      </c>
      <c r="G94" s="4">
        <v>0.871</v>
      </c>
      <c r="H94" s="4">
        <v>15.99</v>
      </c>
      <c r="I94" s="4">
        <v>8.4</v>
      </c>
      <c r="J94" s="4">
        <v>0.108</v>
      </c>
      <c r="K94" s="4">
        <v>4.08</v>
      </c>
      <c r="L94" s="4">
        <v>3.21</v>
      </c>
      <c r="M94" s="4">
        <v>3.21</v>
      </c>
      <c r="N94" s="4">
        <v>2.08</v>
      </c>
      <c r="O94" s="4">
        <v>0.20100000000000001</v>
      </c>
      <c r="P94" s="4"/>
      <c r="Q94" s="4">
        <v>7</v>
      </c>
      <c r="R94" s="4">
        <v>655</v>
      </c>
      <c r="S94" s="4">
        <v>19</v>
      </c>
      <c r="T94" s="4">
        <v>112</v>
      </c>
      <c r="U94" s="4">
        <v>40</v>
      </c>
      <c r="V94" s="4">
        <v>1</v>
      </c>
      <c r="W94" s="4">
        <v>45</v>
      </c>
      <c r="X94" s="4">
        <v>12</v>
      </c>
      <c r="Y94" s="4">
        <v>10</v>
      </c>
      <c r="Z94" s="4">
        <v>66</v>
      </c>
      <c r="AA94" s="4">
        <v>255</v>
      </c>
      <c r="AB94" s="4">
        <v>20</v>
      </c>
      <c r="AC94" s="4">
        <v>185</v>
      </c>
      <c r="AD94" s="4">
        <v>6</v>
      </c>
      <c r="AE94" s="4">
        <v>112</v>
      </c>
      <c r="AF94" s="4">
        <v>109</v>
      </c>
      <c r="AG94" s="4">
        <v>94.4</v>
      </c>
      <c r="AJ94" s="1">
        <f t="shared" si="11"/>
        <v>26.141681999999999</v>
      </c>
      <c r="AK94" s="1">
        <f t="shared" si="12"/>
        <v>0.52207740000000002</v>
      </c>
      <c r="AL94" s="1">
        <f t="shared" si="13"/>
        <v>8.4635069999999999</v>
      </c>
      <c r="AM94" s="1">
        <f t="shared" si="14"/>
        <v>5.8749600000000006</v>
      </c>
      <c r="AN94" s="1">
        <f t="shared" si="15"/>
        <v>8.3645999999999998E-2</v>
      </c>
      <c r="AO94" s="1">
        <f t="shared" si="16"/>
        <v>2.4602399999999998</v>
      </c>
      <c r="AP94" s="1">
        <f t="shared" si="17"/>
        <v>2.294187</v>
      </c>
      <c r="AQ94" s="1">
        <f t="shared" si="18"/>
        <v>2.3814989999999998</v>
      </c>
      <c r="AR94" s="1">
        <f t="shared" si="19"/>
        <v>1.7268160000000001</v>
      </c>
      <c r="AS94" s="1">
        <f t="shared" si="20"/>
        <v>8.7716400000000014E-2</v>
      </c>
      <c r="AU94" s="2">
        <v>0.45974999999999999</v>
      </c>
      <c r="AV94" s="1">
        <v>0.5212</v>
      </c>
      <c r="AW94" s="5">
        <f t="shared" si="21"/>
        <v>6.1450000000000005E-2</v>
      </c>
    </row>
    <row r="95" spans="1:49" ht="15.5" x14ac:dyDescent="0.35">
      <c r="A95">
        <v>254.92500000000001</v>
      </c>
      <c r="B95" t="s">
        <v>326</v>
      </c>
      <c r="C95">
        <v>10</v>
      </c>
      <c r="D95" t="s">
        <v>260</v>
      </c>
      <c r="E95" s="10" t="s">
        <v>422</v>
      </c>
      <c r="F95" s="4">
        <v>55.87</v>
      </c>
      <c r="G95" s="4">
        <v>0.90700000000000003</v>
      </c>
      <c r="H95" s="4">
        <v>16.71</v>
      </c>
      <c r="I95" s="4">
        <v>7.96</v>
      </c>
      <c r="J95" s="4">
        <v>0.113</v>
      </c>
      <c r="K95" s="4">
        <v>3.68</v>
      </c>
      <c r="L95" s="4">
        <v>3.39</v>
      </c>
      <c r="M95" s="4">
        <v>2.95</v>
      </c>
      <c r="N95" s="4">
        <v>2.2599999999999998</v>
      </c>
      <c r="O95" s="4">
        <v>0.31</v>
      </c>
      <c r="P95" s="4"/>
      <c r="Q95" s="4">
        <v>8</v>
      </c>
      <c r="R95" s="4">
        <v>761</v>
      </c>
      <c r="S95" s="4">
        <v>19</v>
      </c>
      <c r="T95" s="4">
        <v>106</v>
      </c>
      <c r="U95" s="4">
        <v>39</v>
      </c>
      <c r="V95" s="4">
        <v>0</v>
      </c>
      <c r="W95" s="4">
        <v>47</v>
      </c>
      <c r="X95" s="4">
        <v>12</v>
      </c>
      <c r="Y95" s="4">
        <v>11</v>
      </c>
      <c r="Z95" s="4">
        <v>71</v>
      </c>
      <c r="AA95" s="4">
        <v>266</v>
      </c>
      <c r="AB95" s="4">
        <v>20</v>
      </c>
      <c r="AC95" s="4">
        <v>177</v>
      </c>
      <c r="AD95" s="4">
        <v>6</v>
      </c>
      <c r="AE95" s="4">
        <v>111</v>
      </c>
      <c r="AF95" s="4">
        <v>121</v>
      </c>
      <c r="AG95" s="4">
        <v>94.6</v>
      </c>
      <c r="AJ95" s="1">
        <f t="shared" si="11"/>
        <v>26.113637999999998</v>
      </c>
      <c r="AK95" s="1">
        <f t="shared" si="12"/>
        <v>0.54365580000000002</v>
      </c>
      <c r="AL95" s="1">
        <f t="shared" si="13"/>
        <v>8.8446030000000011</v>
      </c>
      <c r="AM95" s="1">
        <f t="shared" si="14"/>
        <v>5.5672240000000004</v>
      </c>
      <c r="AN95" s="1">
        <f t="shared" si="15"/>
        <v>8.7518499999999999E-2</v>
      </c>
      <c r="AO95" s="1">
        <f t="shared" si="16"/>
        <v>2.2190400000000001</v>
      </c>
      <c r="AP95" s="1">
        <f t="shared" si="17"/>
        <v>2.4228330000000002</v>
      </c>
      <c r="AQ95" s="1">
        <f t="shared" si="18"/>
        <v>2.1886050000000004</v>
      </c>
      <c r="AR95" s="1">
        <f t="shared" si="19"/>
        <v>1.876252</v>
      </c>
      <c r="AS95" s="1">
        <f t="shared" si="20"/>
        <v>0.13528400000000002</v>
      </c>
      <c r="AU95" s="2">
        <v>0.56630000000000003</v>
      </c>
      <c r="AV95" s="1">
        <v>0.85919999999999996</v>
      </c>
      <c r="AW95" s="5">
        <f t="shared" si="21"/>
        <v>0.29289999999999994</v>
      </c>
    </row>
    <row r="96" spans="1:49" ht="15.5" x14ac:dyDescent="0.35">
      <c r="A96">
        <v>257.96499999999997</v>
      </c>
      <c r="B96" t="s">
        <v>327</v>
      </c>
      <c r="C96">
        <v>2</v>
      </c>
      <c r="D96" t="s">
        <v>96</v>
      </c>
      <c r="E96" s="10" t="s">
        <v>423</v>
      </c>
      <c r="F96" s="4">
        <v>57.03</v>
      </c>
      <c r="G96" s="4">
        <v>0.85199999999999998</v>
      </c>
      <c r="H96" s="4">
        <v>15.78</v>
      </c>
      <c r="I96" s="4">
        <v>7.36</v>
      </c>
      <c r="J96" s="4">
        <v>0.109</v>
      </c>
      <c r="K96" s="4">
        <v>3.41</v>
      </c>
      <c r="L96" s="4">
        <v>3.68</v>
      </c>
      <c r="M96" s="4">
        <v>3.06</v>
      </c>
      <c r="N96" s="4">
        <v>2.1</v>
      </c>
      <c r="O96" s="4">
        <v>0.223</v>
      </c>
      <c r="P96" s="4"/>
      <c r="Q96" s="4">
        <v>10</v>
      </c>
      <c r="R96" s="4">
        <v>739</v>
      </c>
      <c r="S96" s="4">
        <v>18</v>
      </c>
      <c r="T96" s="4">
        <v>104</v>
      </c>
      <c r="U96" s="4">
        <v>37</v>
      </c>
      <c r="V96" s="4">
        <v>1</v>
      </c>
      <c r="W96" s="4">
        <v>47</v>
      </c>
      <c r="X96" s="4">
        <v>11</v>
      </c>
      <c r="Y96" s="4">
        <v>13</v>
      </c>
      <c r="Z96" s="4">
        <v>67</v>
      </c>
      <c r="AA96" s="4">
        <v>272</v>
      </c>
      <c r="AB96" s="4">
        <v>22</v>
      </c>
      <c r="AC96" s="4">
        <v>165</v>
      </c>
      <c r="AD96" s="4">
        <v>3</v>
      </c>
      <c r="AE96" s="4">
        <v>103</v>
      </c>
      <c r="AF96" s="4">
        <v>120</v>
      </c>
      <c r="AG96" s="4">
        <v>94.1</v>
      </c>
      <c r="AJ96" s="1">
        <f t="shared" si="11"/>
        <v>26.655822000000001</v>
      </c>
      <c r="AK96" s="1">
        <f t="shared" si="12"/>
        <v>0.51068880000000005</v>
      </c>
      <c r="AL96" s="1">
        <f t="shared" si="13"/>
        <v>8.3523540000000001</v>
      </c>
      <c r="AM96" s="1">
        <f t="shared" si="14"/>
        <v>5.1475840000000002</v>
      </c>
      <c r="AN96" s="1">
        <f t="shared" si="15"/>
        <v>8.4420499999999996E-2</v>
      </c>
      <c r="AO96" s="1">
        <f t="shared" si="16"/>
        <v>2.0562300000000002</v>
      </c>
      <c r="AP96" s="1">
        <f t="shared" si="17"/>
        <v>2.630096</v>
      </c>
      <c r="AQ96" s="1">
        <f t="shared" si="18"/>
        <v>2.2702140000000002</v>
      </c>
      <c r="AR96" s="1">
        <f t="shared" si="19"/>
        <v>1.7434200000000002</v>
      </c>
      <c r="AS96" s="1">
        <f t="shared" si="20"/>
        <v>9.7317200000000006E-2</v>
      </c>
      <c r="AU96" s="2">
        <v>0.44390000000000002</v>
      </c>
      <c r="AV96" s="1">
        <v>0.78339999999999999</v>
      </c>
      <c r="AW96" s="5">
        <f t="shared" si="21"/>
        <v>0.33949999999999997</v>
      </c>
    </row>
    <row r="97" spans="1:49" ht="15.5" x14ac:dyDescent="0.35">
      <c r="A97">
        <v>264.89400000000001</v>
      </c>
      <c r="B97" t="s">
        <v>327</v>
      </c>
      <c r="C97">
        <v>2</v>
      </c>
      <c r="D97" t="s">
        <v>97</v>
      </c>
      <c r="E97" s="10" t="s">
        <v>424</v>
      </c>
      <c r="F97" s="4">
        <v>51.78</v>
      </c>
      <c r="G97" s="4">
        <v>0.89500000000000002</v>
      </c>
      <c r="H97" s="4">
        <v>16.09</v>
      </c>
      <c r="I97" s="4">
        <v>8.73</v>
      </c>
      <c r="J97" s="4">
        <v>0.13500000000000001</v>
      </c>
      <c r="K97" s="4">
        <v>4.42</v>
      </c>
      <c r="L97" s="4">
        <v>5.53</v>
      </c>
      <c r="M97" s="4">
        <v>2.91</v>
      </c>
      <c r="N97" s="4">
        <v>2.02</v>
      </c>
      <c r="O97" s="4">
        <v>0.23</v>
      </c>
      <c r="P97" s="4"/>
      <c r="Q97" s="4">
        <v>7</v>
      </c>
      <c r="R97" s="4">
        <v>634</v>
      </c>
      <c r="S97" s="4">
        <v>20</v>
      </c>
      <c r="T97" s="4">
        <v>115</v>
      </c>
      <c r="U97" s="4">
        <v>44</v>
      </c>
      <c r="V97" s="4"/>
      <c r="W97" s="4">
        <v>52</v>
      </c>
      <c r="X97" s="4">
        <v>11</v>
      </c>
      <c r="Y97" s="4">
        <v>10</v>
      </c>
      <c r="Z97" s="4">
        <v>64</v>
      </c>
      <c r="AA97" s="4">
        <v>269</v>
      </c>
      <c r="AB97" s="4">
        <v>21</v>
      </c>
      <c r="AC97" s="4">
        <v>193</v>
      </c>
      <c r="AD97" s="4">
        <v>5</v>
      </c>
      <c r="AE97" s="4">
        <v>108</v>
      </c>
      <c r="AF97" s="4">
        <v>103</v>
      </c>
      <c r="AG97" s="4">
        <v>93.1</v>
      </c>
      <c r="AJ97" s="1">
        <f t="shared" si="11"/>
        <v>24.201972000000001</v>
      </c>
      <c r="AK97" s="1">
        <f t="shared" si="12"/>
        <v>0.53646300000000002</v>
      </c>
      <c r="AL97" s="1">
        <f t="shared" si="13"/>
        <v>8.5164369999999998</v>
      </c>
      <c r="AM97" s="1">
        <f t="shared" si="14"/>
        <v>6.1057620000000004</v>
      </c>
      <c r="AN97" s="1">
        <f t="shared" si="15"/>
        <v>0.1045575</v>
      </c>
      <c r="AO97" s="1">
        <f t="shared" si="16"/>
        <v>2.66526</v>
      </c>
      <c r="AP97" s="1">
        <f t="shared" si="17"/>
        <v>3.9522910000000002</v>
      </c>
      <c r="AQ97" s="1">
        <f t="shared" si="18"/>
        <v>2.1589290000000001</v>
      </c>
      <c r="AR97" s="1">
        <f t="shared" si="19"/>
        <v>1.6770040000000002</v>
      </c>
      <c r="AS97" s="1">
        <f t="shared" si="20"/>
        <v>0.100372</v>
      </c>
      <c r="AU97" s="2">
        <v>0.34510000000000002</v>
      </c>
      <c r="AV97" s="1">
        <v>0.96009999999999995</v>
      </c>
      <c r="AW97" s="5">
        <f t="shared" si="21"/>
        <v>0.61499999999999999</v>
      </c>
    </row>
    <row r="98" spans="1:49" ht="15.5" x14ac:dyDescent="0.35">
      <c r="A98">
        <v>266.37400000000002</v>
      </c>
      <c r="B98" t="s">
        <v>326</v>
      </c>
      <c r="C98">
        <v>10</v>
      </c>
      <c r="D98" t="s">
        <v>261</v>
      </c>
      <c r="E98" s="10" t="s">
        <v>425</v>
      </c>
      <c r="F98" s="4">
        <v>54.3</v>
      </c>
      <c r="G98" s="4">
        <v>0.92500000000000004</v>
      </c>
      <c r="H98" s="4">
        <v>16.79</v>
      </c>
      <c r="I98" s="4">
        <v>8.5500000000000007</v>
      </c>
      <c r="J98" s="4">
        <v>0.114</v>
      </c>
      <c r="K98" s="4">
        <v>4.24</v>
      </c>
      <c r="L98" s="4">
        <v>3.92</v>
      </c>
      <c r="M98" s="4">
        <v>2.93</v>
      </c>
      <c r="N98" s="4">
        <v>2.09</v>
      </c>
      <c r="O98" s="4">
        <v>0.2</v>
      </c>
      <c r="P98" s="4"/>
      <c r="Q98" s="4">
        <v>5</v>
      </c>
      <c r="R98" s="4">
        <v>630</v>
      </c>
      <c r="S98" s="4">
        <v>22</v>
      </c>
      <c r="T98" s="4">
        <v>123</v>
      </c>
      <c r="U98" s="4">
        <v>45</v>
      </c>
      <c r="V98" s="4"/>
      <c r="W98" s="4">
        <v>55</v>
      </c>
      <c r="X98" s="4">
        <v>12</v>
      </c>
      <c r="Y98" s="4">
        <v>11</v>
      </c>
      <c r="Z98" s="4">
        <v>67</v>
      </c>
      <c r="AA98" s="4">
        <v>243</v>
      </c>
      <c r="AB98" s="4">
        <v>20</v>
      </c>
      <c r="AC98" s="4">
        <v>191</v>
      </c>
      <c r="AD98" s="4">
        <v>7</v>
      </c>
      <c r="AE98" s="4">
        <v>108</v>
      </c>
      <c r="AF98" s="4">
        <v>103</v>
      </c>
      <c r="AG98" s="4">
        <v>94.3</v>
      </c>
      <c r="AJ98" s="1">
        <f t="shared" si="11"/>
        <v>25.379819999999999</v>
      </c>
      <c r="AK98" s="1">
        <f t="shared" si="12"/>
        <v>0.55444500000000008</v>
      </c>
      <c r="AL98" s="1">
        <f t="shared" si="13"/>
        <v>8.8869469999999993</v>
      </c>
      <c r="AM98" s="1">
        <f t="shared" si="14"/>
        <v>5.9798700000000009</v>
      </c>
      <c r="AN98" s="1">
        <f t="shared" si="15"/>
        <v>8.8292999999999996E-2</v>
      </c>
      <c r="AO98" s="1">
        <f t="shared" si="16"/>
        <v>2.5567199999999999</v>
      </c>
      <c r="AP98" s="1">
        <f t="shared" si="17"/>
        <v>2.8016239999999999</v>
      </c>
      <c r="AQ98" s="1">
        <f t="shared" si="18"/>
        <v>2.1737670000000002</v>
      </c>
      <c r="AR98" s="1">
        <f t="shared" si="19"/>
        <v>1.7351179999999999</v>
      </c>
      <c r="AS98" s="1">
        <f t="shared" si="20"/>
        <v>8.728000000000001E-2</v>
      </c>
      <c r="AU98" s="2">
        <v>0.66090000000000004</v>
      </c>
      <c r="AV98" s="1">
        <v>0.98050000000000004</v>
      </c>
      <c r="AW98" s="5">
        <f t="shared" si="21"/>
        <v>0.3196</v>
      </c>
    </row>
    <row r="99" spans="1:49" ht="15.5" x14ac:dyDescent="0.35">
      <c r="A99">
        <v>268.05399999999997</v>
      </c>
      <c r="B99" t="s">
        <v>327</v>
      </c>
      <c r="C99">
        <v>2</v>
      </c>
      <c r="D99" t="s">
        <v>98</v>
      </c>
      <c r="E99" s="10" t="s">
        <v>426</v>
      </c>
      <c r="F99" s="4">
        <v>52.82</v>
      </c>
      <c r="G99" s="4">
        <v>0.89400000000000002</v>
      </c>
      <c r="H99" s="4">
        <v>16.34</v>
      </c>
      <c r="I99" s="4">
        <v>8.66</v>
      </c>
      <c r="J99" s="4">
        <v>0.13200000000000001</v>
      </c>
      <c r="K99" s="4">
        <v>4.38</v>
      </c>
      <c r="L99" s="4">
        <v>5.05</v>
      </c>
      <c r="M99" s="4">
        <v>2.94</v>
      </c>
      <c r="N99" s="4">
        <v>2.1</v>
      </c>
      <c r="O99" s="4">
        <v>0.22700000000000001</v>
      </c>
      <c r="P99" s="4"/>
      <c r="Q99" s="4">
        <v>7</v>
      </c>
      <c r="R99" s="4">
        <v>630</v>
      </c>
      <c r="S99" s="4">
        <v>21</v>
      </c>
      <c r="T99" s="4">
        <v>123</v>
      </c>
      <c r="U99" s="4">
        <v>44</v>
      </c>
      <c r="V99" s="4">
        <v>1</v>
      </c>
      <c r="W99" s="4">
        <v>56</v>
      </c>
      <c r="X99" s="4">
        <v>11</v>
      </c>
      <c r="Y99" s="4">
        <v>10</v>
      </c>
      <c r="Z99" s="4">
        <v>67</v>
      </c>
      <c r="AA99" s="4">
        <v>267</v>
      </c>
      <c r="AB99" s="4">
        <v>21</v>
      </c>
      <c r="AC99" s="4">
        <v>195</v>
      </c>
      <c r="AD99" s="4">
        <v>3</v>
      </c>
      <c r="AE99" s="4">
        <v>111</v>
      </c>
      <c r="AF99" s="4">
        <v>105</v>
      </c>
      <c r="AG99" s="4">
        <v>93.9</v>
      </c>
      <c r="AJ99" s="1">
        <f t="shared" si="11"/>
        <v>24.688067999999998</v>
      </c>
      <c r="AK99" s="1">
        <f t="shared" si="12"/>
        <v>0.5358636</v>
      </c>
      <c r="AL99" s="1">
        <f t="shared" si="13"/>
        <v>8.6487619999999996</v>
      </c>
      <c r="AM99" s="1">
        <f t="shared" si="14"/>
        <v>6.0568040000000005</v>
      </c>
      <c r="AN99" s="1">
        <f t="shared" si="15"/>
        <v>0.10223400000000001</v>
      </c>
      <c r="AO99" s="1">
        <f t="shared" si="16"/>
        <v>2.64114</v>
      </c>
      <c r="AP99" s="1">
        <f t="shared" si="17"/>
        <v>3.609235</v>
      </c>
      <c r="AQ99" s="1">
        <f t="shared" si="18"/>
        <v>2.1811859999999998</v>
      </c>
      <c r="AR99" s="1">
        <f t="shared" si="19"/>
        <v>1.7434200000000002</v>
      </c>
      <c r="AS99" s="1">
        <f t="shared" si="20"/>
        <v>9.9062800000000006E-2</v>
      </c>
      <c r="AU99" s="2">
        <v>0.35659999999999997</v>
      </c>
      <c r="AV99" s="1">
        <v>0.88419999999999999</v>
      </c>
      <c r="AW99" s="5">
        <f t="shared" si="21"/>
        <v>0.52760000000000007</v>
      </c>
    </row>
    <row r="100" spans="1:49" ht="15.5" x14ac:dyDescent="0.35">
      <c r="A100">
        <v>274.99</v>
      </c>
      <c r="B100" t="s">
        <v>326</v>
      </c>
      <c r="C100">
        <v>10</v>
      </c>
      <c r="D100" t="s">
        <v>262</v>
      </c>
      <c r="E100" s="10" t="s">
        <v>427</v>
      </c>
      <c r="F100" s="4">
        <v>54.37</v>
      </c>
      <c r="G100" s="4">
        <v>0.89700000000000002</v>
      </c>
      <c r="H100" s="4">
        <v>16.13</v>
      </c>
      <c r="I100" s="4">
        <v>8.1</v>
      </c>
      <c r="J100" s="4">
        <v>0.124</v>
      </c>
      <c r="K100" s="4">
        <v>4.03</v>
      </c>
      <c r="L100" s="4">
        <v>4.8099999999999996</v>
      </c>
      <c r="M100" s="4">
        <v>2.95</v>
      </c>
      <c r="N100" s="4">
        <v>2.02</v>
      </c>
      <c r="O100" s="4">
        <v>0.23400000000000001</v>
      </c>
      <c r="P100" s="4"/>
      <c r="Q100" s="4">
        <v>8</v>
      </c>
      <c r="R100" s="4">
        <v>654</v>
      </c>
      <c r="S100" s="4">
        <v>20</v>
      </c>
      <c r="T100" s="4">
        <v>110</v>
      </c>
      <c r="U100" s="4">
        <v>45</v>
      </c>
      <c r="V100" s="4">
        <v>1</v>
      </c>
      <c r="W100" s="4">
        <v>49</v>
      </c>
      <c r="X100" s="4">
        <v>11</v>
      </c>
      <c r="Y100" s="4">
        <v>11</v>
      </c>
      <c r="Z100" s="4">
        <v>64</v>
      </c>
      <c r="AA100" s="4">
        <v>275</v>
      </c>
      <c r="AB100" s="4">
        <v>21</v>
      </c>
      <c r="AC100" s="4">
        <v>180</v>
      </c>
      <c r="AD100" s="4">
        <v>5</v>
      </c>
      <c r="AE100" s="4">
        <v>105</v>
      </c>
      <c r="AF100" s="4">
        <v>117</v>
      </c>
      <c r="AG100" s="4">
        <v>94</v>
      </c>
      <c r="AJ100" s="1">
        <f t="shared" si="11"/>
        <v>25.412537999999998</v>
      </c>
      <c r="AK100" s="1">
        <f t="shared" si="12"/>
        <v>0.53766180000000008</v>
      </c>
      <c r="AL100" s="1">
        <f t="shared" si="13"/>
        <v>8.5376089999999998</v>
      </c>
      <c r="AM100" s="1">
        <f t="shared" si="14"/>
        <v>5.6651400000000001</v>
      </c>
      <c r="AN100" s="1">
        <f t="shared" si="15"/>
        <v>9.6037999999999998E-2</v>
      </c>
      <c r="AO100" s="1">
        <f t="shared" si="16"/>
        <v>2.4300899999999999</v>
      </c>
      <c r="AP100" s="1">
        <f t="shared" si="17"/>
        <v>3.4377069999999996</v>
      </c>
      <c r="AQ100" s="1">
        <f t="shared" si="18"/>
        <v>2.1886050000000004</v>
      </c>
      <c r="AR100" s="1">
        <f t="shared" si="19"/>
        <v>1.6770040000000002</v>
      </c>
      <c r="AS100" s="1">
        <f t="shared" si="20"/>
        <v>0.1021176</v>
      </c>
      <c r="AU100" s="2">
        <v>0.41039999999999999</v>
      </c>
      <c r="AV100" s="1">
        <v>0.91005000000000003</v>
      </c>
      <c r="AW100" s="5">
        <f t="shared" si="21"/>
        <v>0.49965000000000004</v>
      </c>
    </row>
    <row r="101" spans="1:49" ht="15.5" x14ac:dyDescent="0.35">
      <c r="A101">
        <v>276.41000000000003</v>
      </c>
      <c r="B101" t="s">
        <v>327</v>
      </c>
      <c r="C101">
        <v>2</v>
      </c>
      <c r="D101" t="s">
        <v>99</v>
      </c>
      <c r="E101" s="10" t="s">
        <v>428</v>
      </c>
      <c r="F101" s="4">
        <v>52.74</v>
      </c>
      <c r="G101" s="4">
        <v>0.89100000000000001</v>
      </c>
      <c r="H101" s="4">
        <v>16.88</v>
      </c>
      <c r="I101" s="4">
        <v>8.5399999999999991</v>
      </c>
      <c r="J101" s="4">
        <v>0.128</v>
      </c>
      <c r="K101" s="4">
        <v>4.17</v>
      </c>
      <c r="L101" s="4">
        <v>4.45</v>
      </c>
      <c r="M101" s="4">
        <v>2.89</v>
      </c>
      <c r="N101" s="4">
        <v>2.2200000000000002</v>
      </c>
      <c r="O101" s="4">
        <v>0.23</v>
      </c>
      <c r="P101" s="4"/>
      <c r="Q101" s="4">
        <v>10</v>
      </c>
      <c r="R101" s="4">
        <v>672</v>
      </c>
      <c r="S101" s="4">
        <v>21</v>
      </c>
      <c r="T101" s="4">
        <v>116</v>
      </c>
      <c r="U101" s="4">
        <v>45</v>
      </c>
      <c r="V101" s="4">
        <v>1</v>
      </c>
      <c r="W101" s="4">
        <v>52</v>
      </c>
      <c r="X101" s="4">
        <v>11</v>
      </c>
      <c r="Y101" s="4">
        <v>10</v>
      </c>
      <c r="Z101" s="4">
        <v>70</v>
      </c>
      <c r="AA101" s="4">
        <v>255</v>
      </c>
      <c r="AB101" s="4">
        <v>21</v>
      </c>
      <c r="AC101" s="4">
        <v>189</v>
      </c>
      <c r="AD101" s="4">
        <v>3</v>
      </c>
      <c r="AE101" s="4">
        <v>107</v>
      </c>
      <c r="AF101" s="4">
        <v>107</v>
      </c>
      <c r="AG101" s="4">
        <v>93.5</v>
      </c>
      <c r="AJ101" s="1">
        <f t="shared" si="11"/>
        <v>24.650676000000001</v>
      </c>
      <c r="AK101" s="1">
        <f t="shared" si="12"/>
        <v>0.53406540000000002</v>
      </c>
      <c r="AL101" s="1">
        <f t="shared" si="13"/>
        <v>8.9345839999999992</v>
      </c>
      <c r="AM101" s="1">
        <f t="shared" si="14"/>
        <v>5.9728759999999994</v>
      </c>
      <c r="AN101" s="1">
        <f t="shared" si="15"/>
        <v>9.9136000000000002E-2</v>
      </c>
      <c r="AO101" s="1">
        <f t="shared" si="16"/>
        <v>2.51451</v>
      </c>
      <c r="AP101" s="1">
        <f t="shared" si="17"/>
        <v>3.180415</v>
      </c>
      <c r="AQ101" s="1">
        <f t="shared" si="18"/>
        <v>2.144091</v>
      </c>
      <c r="AR101" s="1">
        <f t="shared" si="19"/>
        <v>1.8430440000000003</v>
      </c>
      <c r="AS101" s="1">
        <f t="shared" si="20"/>
        <v>0.100372</v>
      </c>
      <c r="AU101" s="2">
        <v>0.49220000000000003</v>
      </c>
      <c r="AV101" s="1">
        <v>0.99880000000000002</v>
      </c>
      <c r="AW101" s="5">
        <f t="shared" si="21"/>
        <v>0.50659999999999994</v>
      </c>
    </row>
    <row r="102" spans="1:49" ht="15.5" x14ac:dyDescent="0.35">
      <c r="A102">
        <v>279.70999999999998</v>
      </c>
      <c r="B102" t="s">
        <v>327</v>
      </c>
      <c r="C102">
        <v>2</v>
      </c>
      <c r="D102" t="s">
        <v>100</v>
      </c>
      <c r="E102" s="10" t="s">
        <v>429</v>
      </c>
      <c r="F102" s="4">
        <v>54.9</v>
      </c>
      <c r="G102" s="4">
        <v>0.94299999999999995</v>
      </c>
      <c r="H102" s="4">
        <v>16.989999999999998</v>
      </c>
      <c r="I102" s="4">
        <v>8.14</v>
      </c>
      <c r="J102" s="4">
        <v>0.112</v>
      </c>
      <c r="K102" s="4">
        <v>3.72</v>
      </c>
      <c r="L102" s="4">
        <v>3.1</v>
      </c>
      <c r="M102" s="4">
        <v>2.9</v>
      </c>
      <c r="N102" s="4">
        <v>2.2200000000000002</v>
      </c>
      <c r="O102" s="4">
        <v>0.23799999999999999</v>
      </c>
      <c r="P102" s="4"/>
      <c r="Q102" s="4">
        <v>9</v>
      </c>
      <c r="R102" s="4">
        <v>738</v>
      </c>
      <c r="S102" s="4">
        <v>21</v>
      </c>
      <c r="T102" s="4">
        <v>110</v>
      </c>
      <c r="U102" s="4">
        <v>40</v>
      </c>
      <c r="V102" s="4">
        <v>1</v>
      </c>
      <c r="W102" s="4">
        <v>50</v>
      </c>
      <c r="X102" s="4">
        <v>12</v>
      </c>
      <c r="Y102" s="4">
        <v>11</v>
      </c>
      <c r="Z102" s="4">
        <v>71</v>
      </c>
      <c r="AA102" s="4">
        <v>244</v>
      </c>
      <c r="AB102" s="4">
        <v>21</v>
      </c>
      <c r="AC102" s="4">
        <v>184</v>
      </c>
      <c r="AD102" s="4">
        <v>5</v>
      </c>
      <c r="AE102" s="4">
        <v>112</v>
      </c>
      <c r="AF102" s="4">
        <v>122</v>
      </c>
      <c r="AG102" s="4">
        <v>93.8</v>
      </c>
      <c r="AJ102" s="1">
        <f t="shared" si="11"/>
        <v>25.660259999999997</v>
      </c>
      <c r="AK102" s="1">
        <f t="shared" si="12"/>
        <v>0.56523420000000002</v>
      </c>
      <c r="AL102" s="1">
        <f t="shared" si="13"/>
        <v>8.9928069999999991</v>
      </c>
      <c r="AM102" s="1">
        <f t="shared" si="14"/>
        <v>5.6931160000000007</v>
      </c>
      <c r="AN102" s="1">
        <f t="shared" si="15"/>
        <v>8.6744000000000002E-2</v>
      </c>
      <c r="AO102" s="1">
        <f t="shared" si="16"/>
        <v>2.24316</v>
      </c>
      <c r="AP102" s="1">
        <f t="shared" si="17"/>
        <v>2.21557</v>
      </c>
      <c r="AQ102" s="1">
        <f t="shared" si="18"/>
        <v>2.15151</v>
      </c>
      <c r="AR102" s="1">
        <f t="shared" si="19"/>
        <v>1.8430440000000003</v>
      </c>
      <c r="AS102" s="1">
        <f t="shared" si="20"/>
        <v>0.1038632</v>
      </c>
      <c r="AU102" s="2">
        <v>0.7873</v>
      </c>
      <c r="AV102" s="1">
        <v>1.0060500000000001</v>
      </c>
      <c r="AW102" s="5">
        <f t="shared" si="21"/>
        <v>0.21875000000000011</v>
      </c>
    </row>
    <row r="103" spans="1:49" ht="15.5" x14ac:dyDescent="0.35">
      <c r="A103">
        <v>284.39</v>
      </c>
      <c r="B103" t="s">
        <v>326</v>
      </c>
      <c r="C103">
        <v>10</v>
      </c>
      <c r="D103" t="s">
        <v>263</v>
      </c>
      <c r="E103" s="10" t="s">
        <v>430</v>
      </c>
      <c r="F103" s="4">
        <v>54.87</v>
      </c>
      <c r="G103" s="4">
        <v>0.90400000000000003</v>
      </c>
      <c r="H103" s="4">
        <v>16.59</v>
      </c>
      <c r="I103" s="4">
        <v>8.7100000000000009</v>
      </c>
      <c r="J103" s="4">
        <v>0.126</v>
      </c>
      <c r="K103" s="4">
        <v>4.32</v>
      </c>
      <c r="L103" s="4">
        <v>3.55</v>
      </c>
      <c r="M103" s="4">
        <v>2.95</v>
      </c>
      <c r="N103" s="4">
        <v>2.1800000000000002</v>
      </c>
      <c r="O103" s="4">
        <v>0.22800000000000001</v>
      </c>
      <c r="P103" s="4"/>
      <c r="Q103" s="4">
        <v>8</v>
      </c>
      <c r="R103" s="4">
        <v>710</v>
      </c>
      <c r="S103" s="4">
        <v>22</v>
      </c>
      <c r="T103" s="4">
        <v>123</v>
      </c>
      <c r="U103" s="4">
        <v>42</v>
      </c>
      <c r="V103" s="4">
        <v>2</v>
      </c>
      <c r="W103" s="4">
        <v>53</v>
      </c>
      <c r="X103" s="4">
        <v>11</v>
      </c>
      <c r="Y103" s="4">
        <v>10</v>
      </c>
      <c r="Z103" s="4">
        <v>71</v>
      </c>
      <c r="AA103" s="4">
        <v>249</v>
      </c>
      <c r="AB103" s="4">
        <v>22</v>
      </c>
      <c r="AC103" s="4">
        <v>192</v>
      </c>
      <c r="AD103" s="4">
        <v>3</v>
      </c>
      <c r="AE103" s="4">
        <v>112</v>
      </c>
      <c r="AF103" s="4">
        <v>113</v>
      </c>
      <c r="AG103" s="4">
        <v>94.7</v>
      </c>
      <c r="AJ103" s="1">
        <f t="shared" si="11"/>
        <v>25.646237999999997</v>
      </c>
      <c r="AK103" s="1">
        <f t="shared" si="12"/>
        <v>0.54185760000000005</v>
      </c>
      <c r="AL103" s="1">
        <f t="shared" si="13"/>
        <v>8.7810869999999994</v>
      </c>
      <c r="AM103" s="1">
        <f t="shared" si="14"/>
        <v>6.0917740000000009</v>
      </c>
      <c r="AN103" s="1">
        <f t="shared" si="15"/>
        <v>9.7586999999999993E-2</v>
      </c>
      <c r="AO103" s="1">
        <f t="shared" si="16"/>
        <v>2.6049600000000002</v>
      </c>
      <c r="AP103" s="1">
        <f t="shared" si="17"/>
        <v>2.537185</v>
      </c>
      <c r="AQ103" s="1">
        <f t="shared" si="18"/>
        <v>2.1886050000000004</v>
      </c>
      <c r="AR103" s="1">
        <f t="shared" si="19"/>
        <v>1.8098360000000002</v>
      </c>
      <c r="AS103" s="1">
        <f t="shared" si="20"/>
        <v>9.949920000000001E-2</v>
      </c>
      <c r="AU103" s="2">
        <v>0.43280000000000002</v>
      </c>
      <c r="AV103" s="5">
        <v>0.63200000000000001</v>
      </c>
      <c r="AW103" s="5">
        <f t="shared" si="21"/>
        <v>0.19919999999999999</v>
      </c>
    </row>
    <row r="104" spans="1:49" ht="15.5" x14ac:dyDescent="0.35">
      <c r="A104">
        <v>286.02999999999997</v>
      </c>
      <c r="B104" t="s">
        <v>327</v>
      </c>
      <c r="C104">
        <v>2</v>
      </c>
      <c r="D104" t="s">
        <v>101</v>
      </c>
      <c r="E104" s="10" t="s">
        <v>431</v>
      </c>
      <c r="F104" s="4">
        <v>54.62</v>
      </c>
      <c r="G104" s="4">
        <v>0.95</v>
      </c>
      <c r="H104" s="4">
        <v>16.89</v>
      </c>
      <c r="I104" s="4">
        <v>8.6300000000000008</v>
      </c>
      <c r="J104" s="4">
        <v>0.122</v>
      </c>
      <c r="K104" s="4">
        <v>3.99</v>
      </c>
      <c r="L104" s="4">
        <v>3.05</v>
      </c>
      <c r="M104" s="4">
        <v>2.9</v>
      </c>
      <c r="N104" s="4">
        <v>2.2400000000000002</v>
      </c>
      <c r="O104" s="4">
        <v>0.222</v>
      </c>
      <c r="P104" s="4"/>
      <c r="Q104" s="4">
        <v>9</v>
      </c>
      <c r="R104" s="4">
        <v>748</v>
      </c>
      <c r="S104" s="4">
        <v>20</v>
      </c>
      <c r="T104" s="4">
        <v>117</v>
      </c>
      <c r="U104" s="4">
        <v>37</v>
      </c>
      <c r="V104" s="4">
        <v>0</v>
      </c>
      <c r="W104" s="4">
        <v>51</v>
      </c>
      <c r="X104" s="4">
        <v>12</v>
      </c>
      <c r="Y104" s="4">
        <v>13</v>
      </c>
      <c r="Z104" s="4">
        <v>72</v>
      </c>
      <c r="AA104" s="4">
        <v>232</v>
      </c>
      <c r="AB104" s="4">
        <v>21</v>
      </c>
      <c r="AC104" s="4">
        <v>195</v>
      </c>
      <c r="AD104" s="4">
        <v>4</v>
      </c>
      <c r="AE104" s="4">
        <v>113</v>
      </c>
      <c r="AF104" s="4">
        <v>118</v>
      </c>
      <c r="AG104" s="4">
        <v>94.1</v>
      </c>
      <c r="AJ104" s="1">
        <f t="shared" si="11"/>
        <v>25.529387999999997</v>
      </c>
      <c r="AK104" s="1">
        <f t="shared" si="12"/>
        <v>0.56942999999999999</v>
      </c>
      <c r="AL104" s="1">
        <f t="shared" si="13"/>
        <v>8.939877000000001</v>
      </c>
      <c r="AM104" s="1">
        <f t="shared" si="14"/>
        <v>6.0358220000000005</v>
      </c>
      <c r="AN104" s="1">
        <f t="shared" si="15"/>
        <v>9.448899999999999E-2</v>
      </c>
      <c r="AO104" s="1">
        <f t="shared" si="16"/>
        <v>2.4059699999999999</v>
      </c>
      <c r="AP104" s="1">
        <f t="shared" si="17"/>
        <v>2.1798349999999997</v>
      </c>
      <c r="AQ104" s="1">
        <f t="shared" si="18"/>
        <v>2.15151</v>
      </c>
      <c r="AR104" s="1">
        <f t="shared" si="19"/>
        <v>1.8596480000000002</v>
      </c>
      <c r="AS104" s="1">
        <f t="shared" si="20"/>
        <v>9.6880800000000003E-2</v>
      </c>
      <c r="AU104" s="2">
        <v>0.61699999999999999</v>
      </c>
      <c r="AV104" s="1">
        <v>0.80720000000000003</v>
      </c>
      <c r="AW104" s="5">
        <f t="shared" si="21"/>
        <v>0.19020000000000004</v>
      </c>
    </row>
    <row r="105" spans="1:49" ht="15.5" x14ac:dyDescent="0.35">
      <c r="A105">
        <v>287.63</v>
      </c>
      <c r="B105" t="s">
        <v>327</v>
      </c>
      <c r="C105">
        <v>2</v>
      </c>
      <c r="D105" t="s">
        <v>102</v>
      </c>
      <c r="E105" s="10" t="s">
        <v>432</v>
      </c>
      <c r="F105" s="4">
        <v>56.3</v>
      </c>
      <c r="G105" s="4">
        <v>0.95199999999999996</v>
      </c>
      <c r="H105" s="4">
        <v>16.54</v>
      </c>
      <c r="I105" s="4">
        <v>8.1</v>
      </c>
      <c r="J105" s="4">
        <v>0.114</v>
      </c>
      <c r="K105" s="4">
        <v>3.78</v>
      </c>
      <c r="L105" s="4">
        <v>3.29</v>
      </c>
      <c r="M105" s="4">
        <v>3</v>
      </c>
      <c r="N105" s="4">
        <v>2.02</v>
      </c>
      <c r="O105" s="4">
        <v>0.219</v>
      </c>
      <c r="P105" s="4"/>
      <c r="Q105" s="4">
        <v>9</v>
      </c>
      <c r="R105" s="4">
        <v>680</v>
      </c>
      <c r="S105" s="4">
        <v>19</v>
      </c>
      <c r="T105" s="4">
        <v>113</v>
      </c>
      <c r="U105" s="4">
        <v>39</v>
      </c>
      <c r="V105" s="4">
        <v>2</v>
      </c>
      <c r="W105" s="4">
        <v>49</v>
      </c>
      <c r="X105" s="4">
        <v>12</v>
      </c>
      <c r="Y105" s="4">
        <v>10</v>
      </c>
      <c r="Z105" s="4">
        <v>63</v>
      </c>
      <c r="AA105" s="4">
        <v>241</v>
      </c>
      <c r="AB105" s="4">
        <v>25</v>
      </c>
      <c r="AC105" s="4">
        <v>190</v>
      </c>
      <c r="AD105" s="4">
        <v>2</v>
      </c>
      <c r="AE105" s="4">
        <v>107</v>
      </c>
      <c r="AF105" s="4">
        <v>133</v>
      </c>
      <c r="AG105" s="4">
        <v>94.8</v>
      </c>
      <c r="AJ105" s="1">
        <f t="shared" si="11"/>
        <v>26.314619999999998</v>
      </c>
      <c r="AK105" s="1">
        <f t="shared" si="12"/>
        <v>0.57062880000000005</v>
      </c>
      <c r="AL105" s="1">
        <f t="shared" si="13"/>
        <v>8.7546219999999995</v>
      </c>
      <c r="AM105" s="1">
        <f t="shared" si="14"/>
        <v>5.6651400000000001</v>
      </c>
      <c r="AN105" s="1">
        <f t="shared" si="15"/>
        <v>8.8292999999999996E-2</v>
      </c>
      <c r="AO105" s="1">
        <f t="shared" si="16"/>
        <v>2.2793399999999999</v>
      </c>
      <c r="AP105" s="1">
        <f t="shared" si="17"/>
        <v>2.3513630000000001</v>
      </c>
      <c r="AQ105" s="1">
        <f t="shared" si="18"/>
        <v>2.2256999999999998</v>
      </c>
      <c r="AR105" s="1">
        <f t="shared" si="19"/>
        <v>1.6770040000000002</v>
      </c>
      <c r="AS105" s="1">
        <f t="shared" si="20"/>
        <v>9.5571600000000007E-2</v>
      </c>
      <c r="AU105" s="2">
        <v>0.64900000000000002</v>
      </c>
      <c r="AV105" s="1">
        <v>0.8931</v>
      </c>
      <c r="AW105" s="5">
        <f t="shared" si="21"/>
        <v>0.24409999999999998</v>
      </c>
    </row>
    <row r="106" spans="1:49" ht="15.5" x14ac:dyDescent="0.35">
      <c r="A106">
        <v>290.39</v>
      </c>
      <c r="B106" t="s">
        <v>327</v>
      </c>
      <c r="C106">
        <v>2</v>
      </c>
      <c r="D106" t="s">
        <v>103</v>
      </c>
      <c r="E106" s="10" t="s">
        <v>433</v>
      </c>
      <c r="F106" s="4">
        <v>55.94</v>
      </c>
      <c r="G106" s="4">
        <v>0.93300000000000005</v>
      </c>
      <c r="H106" s="4">
        <v>16.45</v>
      </c>
      <c r="I106" s="4">
        <v>8.23</v>
      </c>
      <c r="J106" s="4">
        <v>0.11899999999999999</v>
      </c>
      <c r="K106" s="4">
        <v>3.95</v>
      </c>
      <c r="L106" s="4">
        <v>3.11</v>
      </c>
      <c r="M106" s="4">
        <v>3.02</v>
      </c>
      <c r="N106" s="4">
        <v>2.14</v>
      </c>
      <c r="O106" s="4">
        <v>0.217</v>
      </c>
      <c r="P106" s="4"/>
      <c r="Q106" s="4">
        <v>7</v>
      </c>
      <c r="R106" s="4">
        <v>724</v>
      </c>
      <c r="S106" s="4">
        <v>20</v>
      </c>
      <c r="T106" s="4">
        <v>116</v>
      </c>
      <c r="U106" s="4">
        <v>44</v>
      </c>
      <c r="V106" s="4">
        <v>0</v>
      </c>
      <c r="W106" s="4">
        <v>49</v>
      </c>
      <c r="X106" s="4">
        <v>13</v>
      </c>
      <c r="Y106" s="4">
        <v>12</v>
      </c>
      <c r="Z106" s="4">
        <v>68</v>
      </c>
      <c r="AA106" s="4">
        <v>247</v>
      </c>
      <c r="AB106" s="4">
        <v>21</v>
      </c>
      <c r="AC106" s="4">
        <v>187</v>
      </c>
      <c r="AD106" s="4">
        <v>6</v>
      </c>
      <c r="AE106" s="4">
        <v>113</v>
      </c>
      <c r="AF106" s="4">
        <v>122</v>
      </c>
      <c r="AG106" s="4">
        <v>94.5</v>
      </c>
      <c r="AJ106" s="1">
        <f t="shared" si="11"/>
        <v>26.146355999999997</v>
      </c>
      <c r="AK106" s="1">
        <f t="shared" si="12"/>
        <v>0.55924020000000008</v>
      </c>
      <c r="AL106" s="1">
        <f t="shared" si="13"/>
        <v>8.7069849999999995</v>
      </c>
      <c r="AM106" s="1">
        <f t="shared" si="14"/>
        <v>5.7560620000000009</v>
      </c>
      <c r="AN106" s="1">
        <f t="shared" si="15"/>
        <v>9.2165499999999997E-2</v>
      </c>
      <c r="AO106" s="1">
        <f t="shared" si="16"/>
        <v>2.38185</v>
      </c>
      <c r="AP106" s="1">
        <f t="shared" si="17"/>
        <v>2.2227169999999998</v>
      </c>
      <c r="AQ106" s="1">
        <f t="shared" si="18"/>
        <v>2.2405379999999999</v>
      </c>
      <c r="AR106" s="1">
        <f t="shared" si="19"/>
        <v>1.7766280000000003</v>
      </c>
      <c r="AS106" s="1">
        <f t="shared" si="20"/>
        <v>9.46988E-2</v>
      </c>
      <c r="AU106" s="2">
        <v>0.52180000000000004</v>
      </c>
      <c r="AV106" s="1">
        <v>0.67959999999999998</v>
      </c>
      <c r="AW106" s="5">
        <f t="shared" si="21"/>
        <v>0.15779999999999994</v>
      </c>
    </row>
    <row r="107" spans="1:49" ht="15.5" x14ac:dyDescent="0.35">
      <c r="A107">
        <v>293.58999999999997</v>
      </c>
      <c r="B107" t="s">
        <v>326</v>
      </c>
      <c r="C107">
        <v>10</v>
      </c>
      <c r="D107" t="s">
        <v>264</v>
      </c>
      <c r="E107" s="10" t="s">
        <v>434</v>
      </c>
      <c r="F107" s="4">
        <v>53.76</v>
      </c>
      <c r="G107" s="4">
        <v>0.88700000000000001</v>
      </c>
      <c r="H107" s="4">
        <v>16.010000000000002</v>
      </c>
      <c r="I107" s="4">
        <v>8.5299999999999994</v>
      </c>
      <c r="J107" s="4">
        <v>0.128</v>
      </c>
      <c r="K107" s="4">
        <v>4.22</v>
      </c>
      <c r="L107" s="4">
        <v>4.57</v>
      </c>
      <c r="M107" s="4">
        <v>2.97</v>
      </c>
      <c r="N107" s="4">
        <v>1.99</v>
      </c>
      <c r="O107" s="4">
        <v>0.218</v>
      </c>
      <c r="P107" s="4"/>
      <c r="Q107" s="4">
        <v>12</v>
      </c>
      <c r="R107" s="4">
        <v>645</v>
      </c>
      <c r="S107" s="4">
        <v>21</v>
      </c>
      <c r="T107" s="4">
        <v>112</v>
      </c>
      <c r="U107" s="4">
        <v>40</v>
      </c>
      <c r="V107" s="4">
        <v>0</v>
      </c>
      <c r="W107" s="4">
        <v>49</v>
      </c>
      <c r="X107" s="4">
        <v>11</v>
      </c>
      <c r="Y107" s="4">
        <v>9</v>
      </c>
      <c r="Z107" s="4">
        <v>62</v>
      </c>
      <c r="AA107" s="4">
        <v>266</v>
      </c>
      <c r="AB107" s="4">
        <v>20</v>
      </c>
      <c r="AC107" s="4">
        <v>188</v>
      </c>
      <c r="AD107" s="4">
        <v>4</v>
      </c>
      <c r="AE107" s="4">
        <v>111</v>
      </c>
      <c r="AF107" s="4">
        <v>105</v>
      </c>
      <c r="AG107" s="4">
        <v>93.7</v>
      </c>
      <c r="AJ107" s="1">
        <f t="shared" si="11"/>
        <v>25.127423999999998</v>
      </c>
      <c r="AK107" s="1">
        <f t="shared" si="12"/>
        <v>0.53166780000000002</v>
      </c>
      <c r="AL107" s="1">
        <f t="shared" si="13"/>
        <v>8.4740929999999999</v>
      </c>
      <c r="AM107" s="1">
        <f t="shared" si="14"/>
        <v>5.9658819999999997</v>
      </c>
      <c r="AN107" s="1">
        <f t="shared" si="15"/>
        <v>9.9136000000000002E-2</v>
      </c>
      <c r="AO107" s="1">
        <f t="shared" si="16"/>
        <v>2.5446599999999999</v>
      </c>
      <c r="AP107" s="1">
        <f t="shared" si="17"/>
        <v>3.2661790000000002</v>
      </c>
      <c r="AQ107" s="1">
        <f t="shared" si="18"/>
        <v>2.203443</v>
      </c>
      <c r="AR107" s="1">
        <f t="shared" si="19"/>
        <v>1.6520980000000001</v>
      </c>
      <c r="AS107" s="1">
        <f t="shared" si="20"/>
        <v>9.5135200000000003E-2</v>
      </c>
      <c r="AU107" s="2">
        <v>0.3982</v>
      </c>
      <c r="AV107" s="1">
        <v>0.77029999999999998</v>
      </c>
      <c r="AW107" s="5">
        <f t="shared" si="21"/>
        <v>0.37209999999999999</v>
      </c>
    </row>
    <row r="108" spans="1:49" ht="15.5" x14ac:dyDescent="0.35">
      <c r="A108">
        <v>294.98</v>
      </c>
      <c r="B108" t="s">
        <v>327</v>
      </c>
      <c r="C108">
        <v>2</v>
      </c>
      <c r="D108" t="s">
        <v>104</v>
      </c>
      <c r="E108" s="10" t="s">
        <v>435</v>
      </c>
      <c r="F108" s="4">
        <v>53.08</v>
      </c>
      <c r="G108" s="4">
        <v>0.89700000000000002</v>
      </c>
      <c r="H108" s="4">
        <v>16.27</v>
      </c>
      <c r="I108" s="4">
        <v>8.48</v>
      </c>
      <c r="J108" s="4">
        <v>0.127</v>
      </c>
      <c r="K108" s="4">
        <v>4.18</v>
      </c>
      <c r="L108" s="4">
        <v>4.43</v>
      </c>
      <c r="M108" s="4">
        <v>2.9</v>
      </c>
      <c r="N108" s="4">
        <v>2.14</v>
      </c>
      <c r="O108" s="4">
        <v>0.22700000000000001</v>
      </c>
      <c r="P108" s="4"/>
      <c r="Q108" s="4">
        <v>8</v>
      </c>
      <c r="R108" s="4">
        <v>692</v>
      </c>
      <c r="S108" s="4">
        <v>19</v>
      </c>
      <c r="T108" s="4">
        <v>114</v>
      </c>
      <c r="U108" s="4">
        <v>43</v>
      </c>
      <c r="V108" s="4">
        <v>0</v>
      </c>
      <c r="W108" s="4">
        <v>50</v>
      </c>
      <c r="X108" s="4">
        <v>11</v>
      </c>
      <c r="Y108" s="4">
        <v>11</v>
      </c>
      <c r="Z108" s="4">
        <v>70</v>
      </c>
      <c r="AA108" s="4">
        <v>260</v>
      </c>
      <c r="AB108" s="4">
        <v>21</v>
      </c>
      <c r="AC108" s="4">
        <v>188</v>
      </c>
      <c r="AD108" s="4">
        <v>4</v>
      </c>
      <c r="AE108" s="4">
        <v>113</v>
      </c>
      <c r="AF108" s="4">
        <v>108</v>
      </c>
      <c r="AG108" s="4">
        <v>93.1</v>
      </c>
      <c r="AJ108" s="1">
        <f t="shared" si="11"/>
        <v>24.809591999999999</v>
      </c>
      <c r="AK108" s="1">
        <f t="shared" si="12"/>
        <v>0.53766180000000008</v>
      </c>
      <c r="AL108" s="1">
        <f t="shared" si="13"/>
        <v>8.6117109999999997</v>
      </c>
      <c r="AM108" s="1">
        <f t="shared" si="14"/>
        <v>5.9309120000000002</v>
      </c>
      <c r="AN108" s="1">
        <f t="shared" si="15"/>
        <v>9.8361499999999991E-2</v>
      </c>
      <c r="AO108" s="1">
        <f t="shared" si="16"/>
        <v>2.5205399999999996</v>
      </c>
      <c r="AP108" s="1">
        <f t="shared" si="17"/>
        <v>3.166121</v>
      </c>
      <c r="AQ108" s="1">
        <f t="shared" si="18"/>
        <v>2.15151</v>
      </c>
      <c r="AR108" s="1">
        <f t="shared" si="19"/>
        <v>1.7766280000000003</v>
      </c>
      <c r="AS108" s="1">
        <f t="shared" si="20"/>
        <v>9.9062800000000006E-2</v>
      </c>
      <c r="AU108" s="2">
        <v>0.42570000000000002</v>
      </c>
      <c r="AV108" s="1">
        <v>0.87870000000000004</v>
      </c>
      <c r="AW108" s="5">
        <f t="shared" si="21"/>
        <v>0.45300000000000001</v>
      </c>
    </row>
    <row r="109" spans="1:49" ht="15.5" x14ac:dyDescent="0.35">
      <c r="A109">
        <v>298.47000000000003</v>
      </c>
      <c r="B109" t="s">
        <v>327</v>
      </c>
      <c r="C109">
        <v>2</v>
      </c>
      <c r="D109" t="s">
        <v>105</v>
      </c>
      <c r="E109" s="10" t="s">
        <v>436</v>
      </c>
      <c r="F109" s="4">
        <v>53.97</v>
      </c>
      <c r="G109" s="4">
        <v>0.90400000000000003</v>
      </c>
      <c r="H109" s="4">
        <v>16.2</v>
      </c>
      <c r="I109" s="4">
        <v>8.33</v>
      </c>
      <c r="J109" s="4">
        <v>0.123</v>
      </c>
      <c r="K109" s="4">
        <v>4.08</v>
      </c>
      <c r="L109" s="4">
        <v>4.8499999999999996</v>
      </c>
      <c r="M109" s="4">
        <v>2.98</v>
      </c>
      <c r="N109" s="4">
        <v>2.06</v>
      </c>
      <c r="O109" s="4">
        <v>0.223</v>
      </c>
      <c r="P109" s="4"/>
      <c r="Q109" s="4">
        <v>9</v>
      </c>
      <c r="R109" s="4">
        <v>659</v>
      </c>
      <c r="S109" s="4">
        <v>21</v>
      </c>
      <c r="T109" s="4">
        <v>118</v>
      </c>
      <c r="U109" s="4">
        <v>44</v>
      </c>
      <c r="V109" s="4"/>
      <c r="W109" s="4">
        <v>51</v>
      </c>
      <c r="X109" s="4">
        <v>12</v>
      </c>
      <c r="Y109" s="4">
        <v>14</v>
      </c>
      <c r="Z109" s="4">
        <v>66</v>
      </c>
      <c r="AA109" s="4">
        <v>274</v>
      </c>
      <c r="AB109" s="4">
        <v>21</v>
      </c>
      <c r="AC109" s="4">
        <v>186</v>
      </c>
      <c r="AD109" s="4">
        <v>5</v>
      </c>
      <c r="AE109" s="4">
        <v>109</v>
      </c>
      <c r="AF109" s="4">
        <v>113</v>
      </c>
      <c r="AG109" s="4">
        <v>94.1</v>
      </c>
      <c r="AJ109" s="1">
        <f t="shared" si="11"/>
        <v>25.225577999999999</v>
      </c>
      <c r="AK109" s="1">
        <f t="shared" si="12"/>
        <v>0.54185760000000005</v>
      </c>
      <c r="AL109" s="1">
        <f t="shared" si="13"/>
        <v>8.5746599999999997</v>
      </c>
      <c r="AM109" s="1">
        <f t="shared" si="14"/>
        <v>5.8260019999999999</v>
      </c>
      <c r="AN109" s="1">
        <f t="shared" si="15"/>
        <v>9.5263500000000001E-2</v>
      </c>
      <c r="AO109" s="1">
        <f t="shared" si="16"/>
        <v>2.4602399999999998</v>
      </c>
      <c r="AP109" s="1">
        <f t="shared" si="17"/>
        <v>3.4662949999999997</v>
      </c>
      <c r="AQ109" s="1">
        <f t="shared" si="18"/>
        <v>2.2108620000000001</v>
      </c>
      <c r="AR109" s="1">
        <f t="shared" si="19"/>
        <v>1.7102120000000001</v>
      </c>
      <c r="AS109" s="1">
        <f t="shared" si="20"/>
        <v>9.7317200000000006E-2</v>
      </c>
      <c r="AU109" s="2">
        <v>0.43940000000000001</v>
      </c>
      <c r="AV109" s="1">
        <v>0.90559999999999996</v>
      </c>
      <c r="AW109" s="5">
        <f t="shared" si="21"/>
        <v>0.46619999999999995</v>
      </c>
    </row>
    <row r="110" spans="1:49" ht="15.5" x14ac:dyDescent="0.35">
      <c r="A110">
        <v>300.79000000000002</v>
      </c>
      <c r="B110" t="s">
        <v>326</v>
      </c>
      <c r="C110">
        <v>10</v>
      </c>
      <c r="D110" t="s">
        <v>265</v>
      </c>
      <c r="E110" s="10" t="s">
        <v>437</v>
      </c>
      <c r="F110" s="4">
        <v>54.08</v>
      </c>
      <c r="G110" s="4">
        <v>0.89400000000000002</v>
      </c>
      <c r="H110" s="4">
        <v>16.36</v>
      </c>
      <c r="I110" s="4">
        <v>8.4600000000000009</v>
      </c>
      <c r="J110" s="4">
        <v>0.126</v>
      </c>
      <c r="K110" s="4">
        <v>4.32</v>
      </c>
      <c r="L110" s="4">
        <v>4.2300000000000004</v>
      </c>
      <c r="M110" s="4">
        <v>2.97</v>
      </c>
      <c r="N110" s="4">
        <v>2.13</v>
      </c>
      <c r="O110" s="4">
        <v>0.21099999999999999</v>
      </c>
      <c r="P110" s="4"/>
      <c r="Q110" s="4">
        <v>6</v>
      </c>
      <c r="R110" s="4">
        <v>687</v>
      </c>
      <c r="S110" s="4">
        <v>20</v>
      </c>
      <c r="T110" s="4">
        <v>114</v>
      </c>
      <c r="U110" s="4">
        <v>42</v>
      </c>
      <c r="V110" s="4">
        <v>1</v>
      </c>
      <c r="W110" s="4">
        <v>50</v>
      </c>
      <c r="X110" s="4">
        <v>11</v>
      </c>
      <c r="Y110" s="4">
        <v>11</v>
      </c>
      <c r="Z110" s="4">
        <v>66</v>
      </c>
      <c r="AA110" s="4">
        <v>272</v>
      </c>
      <c r="AB110" s="4">
        <v>21</v>
      </c>
      <c r="AC110" s="4">
        <v>185</v>
      </c>
      <c r="AD110" s="4">
        <v>3</v>
      </c>
      <c r="AE110" s="4">
        <v>115</v>
      </c>
      <c r="AF110" s="4">
        <v>105</v>
      </c>
      <c r="AG110" s="4">
        <v>94</v>
      </c>
      <c r="AJ110" s="1">
        <f t="shared" si="11"/>
        <v>25.276992</v>
      </c>
      <c r="AK110" s="1">
        <f t="shared" si="12"/>
        <v>0.5358636</v>
      </c>
      <c r="AL110" s="1">
        <f t="shared" si="13"/>
        <v>8.6593479999999996</v>
      </c>
      <c r="AM110" s="1">
        <f t="shared" si="14"/>
        <v>5.9169240000000007</v>
      </c>
      <c r="AN110" s="1">
        <f t="shared" si="15"/>
        <v>9.7586999999999993E-2</v>
      </c>
      <c r="AO110" s="1">
        <f t="shared" si="16"/>
        <v>2.6049600000000002</v>
      </c>
      <c r="AP110" s="1">
        <f t="shared" si="17"/>
        <v>3.0231810000000001</v>
      </c>
      <c r="AQ110" s="1">
        <f t="shared" si="18"/>
        <v>2.203443</v>
      </c>
      <c r="AR110" s="1">
        <f t="shared" si="19"/>
        <v>1.7683260000000001</v>
      </c>
      <c r="AS110" s="1">
        <f t="shared" si="20"/>
        <v>9.2080399999999993E-2</v>
      </c>
      <c r="AU110" s="2">
        <v>0.43409999999999999</v>
      </c>
      <c r="AV110" s="5">
        <v>0.74099999999999999</v>
      </c>
      <c r="AW110" s="5">
        <f t="shared" si="21"/>
        <v>0.30690000000000001</v>
      </c>
    </row>
    <row r="111" spans="1:49" ht="15.5" x14ac:dyDescent="0.35">
      <c r="A111">
        <v>311.99</v>
      </c>
      <c r="B111" t="s">
        <v>326</v>
      </c>
      <c r="C111">
        <v>10</v>
      </c>
      <c r="D111" t="s">
        <v>266</v>
      </c>
      <c r="E111" s="10" t="s">
        <v>438</v>
      </c>
      <c r="F111" s="4">
        <v>55.41</v>
      </c>
      <c r="G111" s="4">
        <v>0.91500000000000004</v>
      </c>
      <c r="H111" s="4">
        <v>16.670000000000002</v>
      </c>
      <c r="I111" s="4">
        <v>7.96</v>
      </c>
      <c r="J111" s="4">
        <v>0.11</v>
      </c>
      <c r="K111" s="4">
        <v>3.67</v>
      </c>
      <c r="L111" s="4">
        <v>3.52</v>
      </c>
      <c r="M111" s="4">
        <v>2.95</v>
      </c>
      <c r="N111" s="4">
        <v>2.17</v>
      </c>
      <c r="O111" s="4">
        <v>0.20399999999999999</v>
      </c>
      <c r="P111" s="4"/>
      <c r="Q111" s="4">
        <v>8</v>
      </c>
      <c r="R111" s="4">
        <v>725</v>
      </c>
      <c r="S111" s="4">
        <v>19</v>
      </c>
      <c r="T111" s="4">
        <v>110</v>
      </c>
      <c r="U111" s="4">
        <v>36</v>
      </c>
      <c r="V111" s="4">
        <v>0</v>
      </c>
      <c r="W111" s="4">
        <v>48</v>
      </c>
      <c r="X111" s="4">
        <v>12</v>
      </c>
      <c r="Y111" s="4">
        <v>11</v>
      </c>
      <c r="Z111" s="4">
        <v>67</v>
      </c>
      <c r="AA111" s="4">
        <v>257</v>
      </c>
      <c r="AB111" s="4">
        <v>20</v>
      </c>
      <c r="AC111" s="4">
        <v>179</v>
      </c>
      <c r="AD111" s="4">
        <v>5</v>
      </c>
      <c r="AE111" s="4">
        <v>106</v>
      </c>
      <c r="AF111" s="4">
        <v>120</v>
      </c>
      <c r="AG111" s="4">
        <v>94</v>
      </c>
      <c r="AJ111" s="1">
        <f t="shared" si="11"/>
        <v>25.898633999999998</v>
      </c>
      <c r="AK111" s="1">
        <f t="shared" si="12"/>
        <v>0.54845100000000002</v>
      </c>
      <c r="AL111" s="1">
        <f t="shared" si="13"/>
        <v>8.8234310000000011</v>
      </c>
      <c r="AM111" s="1">
        <f t="shared" si="14"/>
        <v>5.5672240000000004</v>
      </c>
      <c r="AN111" s="1">
        <f t="shared" si="15"/>
        <v>8.5194999999999993E-2</v>
      </c>
      <c r="AO111" s="1">
        <f t="shared" si="16"/>
        <v>2.2130099999999997</v>
      </c>
      <c r="AP111" s="1">
        <f t="shared" si="17"/>
        <v>2.5157440000000002</v>
      </c>
      <c r="AQ111" s="1">
        <f t="shared" si="18"/>
        <v>2.1886050000000004</v>
      </c>
      <c r="AR111" s="1">
        <f t="shared" si="19"/>
        <v>1.801534</v>
      </c>
      <c r="AS111" s="1">
        <f t="shared" si="20"/>
        <v>8.9025599999999996E-2</v>
      </c>
      <c r="AU111" s="2">
        <v>0.68730000000000002</v>
      </c>
      <c r="AV111" s="1">
        <v>0.99080000000000001</v>
      </c>
      <c r="AW111" s="5">
        <f t="shared" si="21"/>
        <v>0.30349999999999999</v>
      </c>
    </row>
    <row r="112" spans="1:49" ht="15.5" x14ac:dyDescent="0.35">
      <c r="A112">
        <v>313.52</v>
      </c>
      <c r="B112" t="s">
        <v>327</v>
      </c>
      <c r="C112">
        <v>2</v>
      </c>
      <c r="D112" t="s">
        <v>106</v>
      </c>
      <c r="E112" s="10" t="s">
        <v>439</v>
      </c>
      <c r="F112" s="4">
        <v>55.46</v>
      </c>
      <c r="G112" s="4">
        <v>0.93700000000000006</v>
      </c>
      <c r="H112" s="4">
        <v>16.920000000000002</v>
      </c>
      <c r="I112" s="4">
        <v>8.4499999999999993</v>
      </c>
      <c r="J112" s="4">
        <v>0.11700000000000001</v>
      </c>
      <c r="K112" s="4">
        <v>3.95</v>
      </c>
      <c r="L112" s="4">
        <v>3.4</v>
      </c>
      <c r="M112" s="4">
        <v>2.94</v>
      </c>
      <c r="N112" s="4">
        <v>2.23</v>
      </c>
      <c r="O112" s="4">
        <v>0.214</v>
      </c>
      <c r="P112" s="4"/>
      <c r="Q112" s="4">
        <v>9</v>
      </c>
      <c r="R112" s="4">
        <v>749</v>
      </c>
      <c r="S112" s="4">
        <v>21</v>
      </c>
      <c r="T112" s="4">
        <v>119</v>
      </c>
      <c r="U112" s="4">
        <v>43</v>
      </c>
      <c r="V112" s="4">
        <v>0</v>
      </c>
      <c r="W112" s="4">
        <v>51</v>
      </c>
      <c r="X112" s="4">
        <v>12</v>
      </c>
      <c r="Y112" s="4">
        <v>11</v>
      </c>
      <c r="Z112" s="4">
        <v>71</v>
      </c>
      <c r="AA112" s="4">
        <v>246</v>
      </c>
      <c r="AB112" s="4">
        <v>21</v>
      </c>
      <c r="AC112" s="4">
        <v>188</v>
      </c>
      <c r="AD112" s="4">
        <v>5</v>
      </c>
      <c r="AE112" s="4">
        <v>113</v>
      </c>
      <c r="AF112" s="4">
        <v>120</v>
      </c>
      <c r="AG112" s="4">
        <v>95</v>
      </c>
      <c r="AJ112" s="1">
        <f t="shared" si="11"/>
        <v>25.922004000000001</v>
      </c>
      <c r="AK112" s="1">
        <f t="shared" si="12"/>
        <v>0.56163780000000008</v>
      </c>
      <c r="AL112" s="1">
        <f t="shared" si="13"/>
        <v>8.9557560000000009</v>
      </c>
      <c r="AM112" s="1">
        <f t="shared" si="14"/>
        <v>5.9099300000000001</v>
      </c>
      <c r="AN112" s="1">
        <f t="shared" si="15"/>
        <v>9.0616500000000003E-2</v>
      </c>
      <c r="AO112" s="1">
        <f t="shared" si="16"/>
        <v>2.38185</v>
      </c>
      <c r="AP112" s="1">
        <f t="shared" si="17"/>
        <v>2.42998</v>
      </c>
      <c r="AQ112" s="1">
        <f t="shared" si="18"/>
        <v>2.1811859999999998</v>
      </c>
      <c r="AR112" s="1">
        <f t="shared" si="19"/>
        <v>1.8513460000000002</v>
      </c>
      <c r="AS112" s="1">
        <f t="shared" si="20"/>
        <v>9.3389600000000003E-2</v>
      </c>
      <c r="AU112" s="2">
        <v>0.61580000000000001</v>
      </c>
      <c r="AV112" s="1">
        <v>0.87309999999999999</v>
      </c>
      <c r="AW112" s="5">
        <f t="shared" si="21"/>
        <v>0.25729999999999997</v>
      </c>
    </row>
    <row r="113" spans="1:49" ht="15.5" x14ac:dyDescent="0.35">
      <c r="A113">
        <v>321.69</v>
      </c>
      <c r="B113" t="s">
        <v>326</v>
      </c>
      <c r="C113">
        <v>10</v>
      </c>
      <c r="D113" t="s">
        <v>267</v>
      </c>
      <c r="E113" s="10" t="s">
        <v>440</v>
      </c>
      <c r="F113" s="4">
        <v>54.43</v>
      </c>
      <c r="G113" s="4">
        <v>0.89900000000000002</v>
      </c>
      <c r="H113" s="4">
        <v>16.3</v>
      </c>
      <c r="I113" s="4">
        <v>8.06</v>
      </c>
      <c r="J113" s="4">
        <v>0.13</v>
      </c>
      <c r="K113" s="4">
        <v>3.99</v>
      </c>
      <c r="L113" s="4">
        <v>4.24</v>
      </c>
      <c r="M113" s="4">
        <v>2.81</v>
      </c>
      <c r="N113" s="4">
        <v>2</v>
      </c>
      <c r="O113" s="4">
        <v>0.20399999999999999</v>
      </c>
      <c r="P113" s="4"/>
      <c r="Q113" s="4">
        <v>6</v>
      </c>
      <c r="R113" s="4">
        <v>631</v>
      </c>
      <c r="S113" s="4">
        <v>20</v>
      </c>
      <c r="T113" s="4">
        <v>121</v>
      </c>
      <c r="U113" s="4">
        <v>46</v>
      </c>
      <c r="V113" s="4"/>
      <c r="W113" s="4">
        <v>60</v>
      </c>
      <c r="X113" s="4">
        <v>11</v>
      </c>
      <c r="Y113" s="4">
        <v>9</v>
      </c>
      <c r="Z113" s="4">
        <v>62</v>
      </c>
      <c r="AA113" s="4">
        <v>246</v>
      </c>
      <c r="AB113" s="4">
        <v>19</v>
      </c>
      <c r="AC113" s="4">
        <v>181</v>
      </c>
      <c r="AD113" s="4">
        <v>7</v>
      </c>
      <c r="AE113" s="4">
        <v>104</v>
      </c>
      <c r="AF113" s="4">
        <v>107</v>
      </c>
      <c r="AG113" s="4">
        <v>93.4</v>
      </c>
      <c r="AJ113" s="1">
        <f t="shared" si="11"/>
        <v>25.440581999999999</v>
      </c>
      <c r="AK113" s="1">
        <f t="shared" si="12"/>
        <v>0.53886060000000002</v>
      </c>
      <c r="AL113" s="1">
        <f t="shared" si="13"/>
        <v>8.6275899999999996</v>
      </c>
      <c r="AM113" s="1">
        <f t="shared" si="14"/>
        <v>5.6371640000000003</v>
      </c>
      <c r="AN113" s="1">
        <f t="shared" si="15"/>
        <v>0.100685</v>
      </c>
      <c r="AO113" s="1">
        <f t="shared" si="16"/>
        <v>2.4059699999999999</v>
      </c>
      <c r="AP113" s="1">
        <f t="shared" si="17"/>
        <v>3.0303280000000004</v>
      </c>
      <c r="AQ113" s="1">
        <f t="shared" si="18"/>
        <v>2.0847389999999999</v>
      </c>
      <c r="AR113" s="1">
        <f t="shared" si="19"/>
        <v>1.6604000000000001</v>
      </c>
      <c r="AS113" s="1">
        <f t="shared" si="20"/>
        <v>8.9025599999999996E-2</v>
      </c>
      <c r="AU113" s="2">
        <v>0.59630000000000005</v>
      </c>
      <c r="AV113" s="1">
        <v>1.0009999999999999</v>
      </c>
      <c r="AW113" s="5">
        <f t="shared" si="21"/>
        <v>0.40469999999999984</v>
      </c>
    </row>
    <row r="114" spans="1:49" ht="15.5" x14ac:dyDescent="0.35">
      <c r="A114">
        <v>323.97000000000003</v>
      </c>
      <c r="B114" t="s">
        <v>327</v>
      </c>
      <c r="C114">
        <v>2</v>
      </c>
      <c r="D114" t="s">
        <v>107</v>
      </c>
      <c r="E114" s="10" t="s">
        <v>441</v>
      </c>
      <c r="F114" s="4">
        <v>58.03</v>
      </c>
      <c r="G114" s="4">
        <v>0.82099999999999995</v>
      </c>
      <c r="H114" s="4">
        <v>15.61</v>
      </c>
      <c r="I114" s="4">
        <v>7.23</v>
      </c>
      <c r="J114" s="4">
        <v>0.104</v>
      </c>
      <c r="K114" s="4">
        <v>3.56</v>
      </c>
      <c r="L114" s="4">
        <v>3.86</v>
      </c>
      <c r="M114" s="4">
        <v>3.23</v>
      </c>
      <c r="N114" s="4">
        <v>2.0099999999999998</v>
      </c>
      <c r="O114" s="4">
        <v>0.192</v>
      </c>
      <c r="P114" s="4"/>
      <c r="Q114" s="4">
        <v>6</v>
      </c>
      <c r="R114" s="4">
        <v>717</v>
      </c>
      <c r="S114" s="4">
        <v>19</v>
      </c>
      <c r="T114" s="4">
        <v>98</v>
      </c>
      <c r="U114" s="4">
        <v>46</v>
      </c>
      <c r="V114" s="4">
        <v>1</v>
      </c>
      <c r="W114" s="4">
        <v>48</v>
      </c>
      <c r="X114" s="4">
        <v>11</v>
      </c>
      <c r="Y114" s="4">
        <v>10</v>
      </c>
      <c r="Z114" s="4">
        <v>62</v>
      </c>
      <c r="AA114" s="4">
        <v>281</v>
      </c>
      <c r="AB114" s="4">
        <v>19</v>
      </c>
      <c r="AC114" s="4">
        <v>161</v>
      </c>
      <c r="AD114" s="4">
        <v>2</v>
      </c>
      <c r="AE114" s="4">
        <v>110</v>
      </c>
      <c r="AF114" s="4">
        <v>117</v>
      </c>
      <c r="AG114" s="4">
        <v>95.2</v>
      </c>
      <c r="AJ114" s="1">
        <f t="shared" si="11"/>
        <v>27.123221999999998</v>
      </c>
      <c r="AK114" s="1">
        <f t="shared" si="12"/>
        <v>0.49210740000000003</v>
      </c>
      <c r="AL114" s="1">
        <f t="shared" si="13"/>
        <v>8.2623730000000002</v>
      </c>
      <c r="AM114" s="1">
        <f t="shared" si="14"/>
        <v>5.0566620000000002</v>
      </c>
      <c r="AN114" s="1">
        <f t="shared" si="15"/>
        <v>8.0547999999999995E-2</v>
      </c>
      <c r="AO114" s="1">
        <f t="shared" si="16"/>
        <v>2.1466799999999999</v>
      </c>
      <c r="AP114" s="1">
        <f t="shared" si="17"/>
        <v>2.7587419999999998</v>
      </c>
      <c r="AQ114" s="1">
        <f t="shared" si="18"/>
        <v>2.3963369999999999</v>
      </c>
      <c r="AR114" s="1">
        <f t="shared" si="19"/>
        <v>1.6687019999999999</v>
      </c>
      <c r="AS114" s="1">
        <f t="shared" si="20"/>
        <v>8.378880000000001E-2</v>
      </c>
      <c r="AU114" s="2">
        <v>0.48980000000000001</v>
      </c>
      <c r="AV114" s="1">
        <v>0.72030000000000005</v>
      </c>
      <c r="AW114" s="5">
        <f t="shared" si="21"/>
        <v>0.23050000000000004</v>
      </c>
    </row>
    <row r="115" spans="1:49" ht="15.5" x14ac:dyDescent="0.35">
      <c r="A115">
        <v>324.27</v>
      </c>
      <c r="B115" t="s">
        <v>326</v>
      </c>
      <c r="C115">
        <v>10</v>
      </c>
      <c r="D115" t="s">
        <v>268</v>
      </c>
      <c r="E115" s="10" t="s">
        <v>442</v>
      </c>
      <c r="F115" s="4">
        <v>55.69</v>
      </c>
      <c r="G115" s="4">
        <v>0.81299999999999994</v>
      </c>
      <c r="H115" s="4">
        <v>15.16</v>
      </c>
      <c r="I115" s="4">
        <v>7.45</v>
      </c>
      <c r="J115" s="4">
        <v>0.11</v>
      </c>
      <c r="K115" s="4">
        <v>3.69</v>
      </c>
      <c r="L115" s="4">
        <v>4.3899999999999997</v>
      </c>
      <c r="M115" s="4">
        <v>2.95</v>
      </c>
      <c r="N115" s="4">
        <v>2.0299999999999998</v>
      </c>
      <c r="O115" s="4">
        <v>0.19400000000000001</v>
      </c>
      <c r="P115" s="4"/>
      <c r="Q115" s="4">
        <v>6</v>
      </c>
      <c r="R115" s="4">
        <v>684</v>
      </c>
      <c r="S115" s="4">
        <v>22</v>
      </c>
      <c r="T115" s="4">
        <v>99</v>
      </c>
      <c r="U115" s="4">
        <v>46</v>
      </c>
      <c r="V115" s="4"/>
      <c r="W115" s="4">
        <v>49</v>
      </c>
      <c r="X115" s="4">
        <v>12</v>
      </c>
      <c r="Y115" s="4">
        <v>10</v>
      </c>
      <c r="Z115" s="4">
        <v>62</v>
      </c>
      <c r="AA115" s="4">
        <v>287</v>
      </c>
      <c r="AB115" s="4">
        <v>17</v>
      </c>
      <c r="AC115" s="4">
        <v>173</v>
      </c>
      <c r="AD115" s="4">
        <v>6</v>
      </c>
      <c r="AE115" s="4">
        <v>123</v>
      </c>
      <c r="AF115" s="4">
        <v>104</v>
      </c>
      <c r="AG115" s="4">
        <v>92.9</v>
      </c>
      <c r="AJ115" s="1">
        <f t="shared" si="11"/>
        <v>26.029505999999998</v>
      </c>
      <c r="AK115" s="1">
        <f t="shared" si="12"/>
        <v>0.48731220000000003</v>
      </c>
      <c r="AL115" s="1">
        <f t="shared" si="13"/>
        <v>8.0241880000000005</v>
      </c>
      <c r="AM115" s="1">
        <f t="shared" si="14"/>
        <v>5.2105300000000003</v>
      </c>
      <c r="AN115" s="1">
        <f t="shared" si="15"/>
        <v>8.5194999999999993E-2</v>
      </c>
      <c r="AO115" s="1">
        <f t="shared" si="16"/>
        <v>2.2250700000000001</v>
      </c>
      <c r="AP115" s="1">
        <f t="shared" si="17"/>
        <v>3.1375329999999999</v>
      </c>
      <c r="AQ115" s="1">
        <f t="shared" si="18"/>
        <v>2.1886050000000004</v>
      </c>
      <c r="AR115" s="1">
        <f t="shared" si="19"/>
        <v>1.685306</v>
      </c>
      <c r="AS115" s="1">
        <f t="shared" si="20"/>
        <v>8.4661600000000004E-2</v>
      </c>
      <c r="AU115" s="2">
        <v>0.50339999999999996</v>
      </c>
      <c r="AV115" s="1">
        <v>0.93</v>
      </c>
      <c r="AW115" s="5">
        <f t="shared" si="21"/>
        <v>0.42660000000000009</v>
      </c>
    </row>
    <row r="116" spans="1:49" ht="15.5" x14ac:dyDescent="0.35">
      <c r="A116">
        <v>324.68</v>
      </c>
      <c r="B116" t="s">
        <v>327</v>
      </c>
      <c r="C116">
        <v>2</v>
      </c>
      <c r="D116" t="s">
        <v>108</v>
      </c>
      <c r="E116" s="10" t="s">
        <v>443</v>
      </c>
      <c r="F116" s="4">
        <v>53.77</v>
      </c>
      <c r="G116" s="4">
        <v>0.91900000000000004</v>
      </c>
      <c r="H116" s="4">
        <v>16.649999999999999</v>
      </c>
      <c r="I116" s="4">
        <v>8.33</v>
      </c>
      <c r="J116" s="4">
        <v>0.123</v>
      </c>
      <c r="K116" s="4">
        <v>4.04</v>
      </c>
      <c r="L116" s="4">
        <v>3.82</v>
      </c>
      <c r="M116" s="4">
        <v>2.91</v>
      </c>
      <c r="N116" s="4">
        <v>2.06</v>
      </c>
      <c r="O116" s="4">
        <v>0.19900000000000001</v>
      </c>
      <c r="P116" s="4"/>
      <c r="Q116" s="4">
        <v>5</v>
      </c>
      <c r="R116" s="4">
        <v>630</v>
      </c>
      <c r="S116" s="4">
        <v>19</v>
      </c>
      <c r="T116" s="4">
        <v>122</v>
      </c>
      <c r="U116" s="4">
        <v>38</v>
      </c>
      <c r="V116" s="4">
        <v>0</v>
      </c>
      <c r="W116" s="4">
        <v>53</v>
      </c>
      <c r="X116" s="4">
        <v>12</v>
      </c>
      <c r="Y116" s="4">
        <v>10</v>
      </c>
      <c r="Z116" s="4">
        <v>65</v>
      </c>
      <c r="AA116" s="4">
        <v>229</v>
      </c>
      <c r="AB116" s="4">
        <v>21</v>
      </c>
      <c r="AC116" s="4">
        <v>188</v>
      </c>
      <c r="AD116" s="4">
        <v>5</v>
      </c>
      <c r="AE116" s="4">
        <v>101</v>
      </c>
      <c r="AF116" s="4">
        <v>107</v>
      </c>
      <c r="AG116" s="4">
        <v>93.2</v>
      </c>
      <c r="AJ116" s="1">
        <f t="shared" si="11"/>
        <v>25.132097999999999</v>
      </c>
      <c r="AK116" s="1">
        <f t="shared" si="12"/>
        <v>0.55084860000000002</v>
      </c>
      <c r="AL116" s="1">
        <f t="shared" si="13"/>
        <v>8.8128449999999994</v>
      </c>
      <c r="AM116" s="1">
        <f t="shared" si="14"/>
        <v>5.8260019999999999</v>
      </c>
      <c r="AN116" s="1">
        <f t="shared" si="15"/>
        <v>9.5263500000000001E-2</v>
      </c>
      <c r="AO116" s="1">
        <f t="shared" si="16"/>
        <v>2.4361199999999998</v>
      </c>
      <c r="AP116" s="1">
        <f t="shared" si="17"/>
        <v>2.7301539999999997</v>
      </c>
      <c r="AQ116" s="1">
        <f t="shared" si="18"/>
        <v>2.1589290000000001</v>
      </c>
      <c r="AR116" s="1">
        <f t="shared" si="19"/>
        <v>1.7102120000000001</v>
      </c>
      <c r="AS116" s="1">
        <f t="shared" si="20"/>
        <v>8.6843600000000007E-2</v>
      </c>
      <c r="AU116" s="2">
        <v>0.69584999999999997</v>
      </c>
      <c r="AV116" s="1">
        <v>1.0229999999999999</v>
      </c>
      <c r="AW116" s="5">
        <f t="shared" si="21"/>
        <v>0.32714999999999994</v>
      </c>
    </row>
    <row r="117" spans="1:49" ht="15.5" x14ac:dyDescent="0.35">
      <c r="A117">
        <v>327.3</v>
      </c>
      <c r="B117" t="s">
        <v>327</v>
      </c>
      <c r="C117">
        <v>2</v>
      </c>
      <c r="D117" t="s">
        <v>109</v>
      </c>
      <c r="E117" s="10" t="s">
        <v>444</v>
      </c>
      <c r="F117" s="4">
        <v>52.97</v>
      </c>
      <c r="G117" s="4">
        <v>0.95299999999999996</v>
      </c>
      <c r="H117" s="4">
        <v>16.739999999999998</v>
      </c>
      <c r="I117" s="4">
        <v>8.7200000000000006</v>
      </c>
      <c r="J117" s="4">
        <v>0.12</v>
      </c>
      <c r="K117" s="4">
        <v>4.26</v>
      </c>
      <c r="L117" s="4">
        <v>3.79</v>
      </c>
      <c r="M117" s="4">
        <v>2.83</v>
      </c>
      <c r="N117" s="4">
        <v>2.08</v>
      </c>
      <c r="O117" s="4">
        <v>0.20799999999999999</v>
      </c>
      <c r="P117" s="4"/>
      <c r="Q117" s="4">
        <v>7</v>
      </c>
      <c r="R117" s="4">
        <v>642</v>
      </c>
      <c r="S117" s="4">
        <v>21</v>
      </c>
      <c r="T117" s="4">
        <v>129</v>
      </c>
      <c r="U117" s="4">
        <v>42</v>
      </c>
      <c r="V117" s="4">
        <v>1</v>
      </c>
      <c r="W117" s="4">
        <v>56</v>
      </c>
      <c r="X117" s="4">
        <v>11</v>
      </c>
      <c r="Y117" s="4">
        <v>8</v>
      </c>
      <c r="Z117" s="4">
        <v>65</v>
      </c>
      <c r="AA117" s="4">
        <v>226</v>
      </c>
      <c r="AB117" s="4">
        <v>21</v>
      </c>
      <c r="AC117" s="4">
        <v>194</v>
      </c>
      <c r="AD117" s="4">
        <v>1</v>
      </c>
      <c r="AE117" s="4">
        <v>106</v>
      </c>
      <c r="AF117" s="4">
        <v>110</v>
      </c>
      <c r="AG117" s="4">
        <v>93</v>
      </c>
      <c r="AJ117" s="1">
        <f t="shared" si="11"/>
        <v>24.758177999999997</v>
      </c>
      <c r="AK117" s="1">
        <f t="shared" si="12"/>
        <v>0.57122819999999996</v>
      </c>
      <c r="AL117" s="1">
        <f t="shared" si="13"/>
        <v>8.8604819999999993</v>
      </c>
      <c r="AM117" s="1">
        <f t="shared" si="14"/>
        <v>6.0987680000000006</v>
      </c>
      <c r="AN117" s="1">
        <f t="shared" si="15"/>
        <v>9.2939999999999995E-2</v>
      </c>
      <c r="AO117" s="1">
        <f t="shared" si="16"/>
        <v>2.5687799999999998</v>
      </c>
      <c r="AP117" s="1">
        <f t="shared" si="17"/>
        <v>2.7087129999999999</v>
      </c>
      <c r="AQ117" s="1">
        <f t="shared" si="18"/>
        <v>2.099577</v>
      </c>
      <c r="AR117" s="1">
        <f t="shared" si="19"/>
        <v>1.7268160000000001</v>
      </c>
      <c r="AS117" s="1">
        <f t="shared" si="20"/>
        <v>9.0771199999999996E-2</v>
      </c>
      <c r="AU117" s="2">
        <v>0.65159999999999996</v>
      </c>
      <c r="AV117" s="1">
        <v>1.05</v>
      </c>
      <c r="AW117" s="5">
        <f t="shared" si="21"/>
        <v>0.39840000000000009</v>
      </c>
    </row>
    <row r="118" spans="1:49" ht="15.5" x14ac:dyDescent="0.35">
      <c r="A118">
        <v>331.37</v>
      </c>
      <c r="B118" t="s">
        <v>326</v>
      </c>
      <c r="C118">
        <v>10</v>
      </c>
      <c r="D118" t="s">
        <v>269</v>
      </c>
      <c r="E118" s="10" t="s">
        <v>445</v>
      </c>
      <c r="F118" s="4">
        <v>54.32</v>
      </c>
      <c r="G118" s="4">
        <v>0.90600000000000003</v>
      </c>
      <c r="H118" s="4">
        <v>16.25</v>
      </c>
      <c r="I118" s="4">
        <v>8.2799999999999994</v>
      </c>
      <c r="J118" s="4">
        <v>0.11799999999999999</v>
      </c>
      <c r="K118" s="4">
        <v>4.08</v>
      </c>
      <c r="L118" s="4">
        <v>4.1399999999999997</v>
      </c>
      <c r="M118" s="4">
        <v>2.88</v>
      </c>
      <c r="N118" s="4">
        <v>1.97</v>
      </c>
      <c r="O118" s="4">
        <v>0.20599999999999999</v>
      </c>
      <c r="P118" s="4"/>
      <c r="Q118" s="4">
        <v>6</v>
      </c>
      <c r="R118" s="4">
        <v>609</v>
      </c>
      <c r="S118" s="4">
        <v>21</v>
      </c>
      <c r="T118" s="4">
        <v>120</v>
      </c>
      <c r="U118" s="4">
        <v>41</v>
      </c>
      <c r="V118" s="4">
        <v>2</v>
      </c>
      <c r="W118" s="4">
        <v>53</v>
      </c>
      <c r="X118" s="4">
        <v>10</v>
      </c>
      <c r="Y118" s="4">
        <v>9</v>
      </c>
      <c r="Z118" s="4">
        <v>62</v>
      </c>
      <c r="AA118" s="4">
        <v>252</v>
      </c>
      <c r="AB118" s="4">
        <v>23</v>
      </c>
      <c r="AC118" s="4">
        <v>183</v>
      </c>
      <c r="AD118" s="4">
        <v>2</v>
      </c>
      <c r="AE118" s="4">
        <v>103</v>
      </c>
      <c r="AF118" s="4">
        <v>112</v>
      </c>
      <c r="AG118" s="4">
        <v>93.4</v>
      </c>
      <c r="AJ118" s="1">
        <f t="shared" si="11"/>
        <v>25.389167999999998</v>
      </c>
      <c r="AK118" s="1">
        <f t="shared" si="12"/>
        <v>0.54305640000000011</v>
      </c>
      <c r="AL118" s="1">
        <f t="shared" si="13"/>
        <v>8.6011249999999997</v>
      </c>
      <c r="AM118" s="1">
        <f t="shared" si="14"/>
        <v>5.7910319999999995</v>
      </c>
      <c r="AN118" s="1">
        <f t="shared" si="15"/>
        <v>9.1390999999999986E-2</v>
      </c>
      <c r="AO118" s="1">
        <f t="shared" si="16"/>
        <v>2.4602399999999998</v>
      </c>
      <c r="AP118" s="1">
        <f t="shared" si="17"/>
        <v>2.9588579999999998</v>
      </c>
      <c r="AQ118" s="1">
        <f t="shared" si="18"/>
        <v>2.1366719999999999</v>
      </c>
      <c r="AR118" s="1">
        <f t="shared" si="19"/>
        <v>1.635494</v>
      </c>
      <c r="AS118" s="1">
        <f t="shared" si="20"/>
        <v>8.9898400000000003E-2</v>
      </c>
      <c r="AU118" s="2">
        <v>0.4728</v>
      </c>
      <c r="AV118" s="1">
        <v>0.82320000000000004</v>
      </c>
      <c r="AW118" s="5">
        <f t="shared" si="21"/>
        <v>0.35040000000000004</v>
      </c>
    </row>
    <row r="119" spans="1:49" ht="15.5" x14ac:dyDescent="0.35">
      <c r="A119">
        <v>332.89</v>
      </c>
      <c r="B119" t="s">
        <v>327</v>
      </c>
      <c r="C119">
        <v>2</v>
      </c>
      <c r="D119" t="s">
        <v>110</v>
      </c>
      <c r="E119" s="10" t="s">
        <v>446</v>
      </c>
      <c r="F119" s="4">
        <v>53.25</v>
      </c>
      <c r="G119" s="4">
        <v>0.92</v>
      </c>
      <c r="H119" s="4">
        <v>16.72</v>
      </c>
      <c r="I119" s="4">
        <v>8.66</v>
      </c>
      <c r="J119" s="4">
        <v>0.129</v>
      </c>
      <c r="K119" s="4">
        <v>4.26</v>
      </c>
      <c r="L119" s="4">
        <v>4.43</v>
      </c>
      <c r="M119" s="4">
        <v>2.88</v>
      </c>
      <c r="N119" s="4">
        <v>2.12</v>
      </c>
      <c r="O119" s="4">
        <v>0.217</v>
      </c>
      <c r="P119" s="4"/>
      <c r="Q119" s="4">
        <v>10</v>
      </c>
      <c r="R119" s="4">
        <v>639</v>
      </c>
      <c r="S119" s="4">
        <v>20</v>
      </c>
      <c r="T119" s="4">
        <v>126</v>
      </c>
      <c r="U119" s="4">
        <v>41</v>
      </c>
      <c r="V119" s="4">
        <v>0</v>
      </c>
      <c r="W119" s="4">
        <v>56</v>
      </c>
      <c r="X119" s="4">
        <v>12</v>
      </c>
      <c r="Y119" s="4">
        <v>10</v>
      </c>
      <c r="Z119" s="4">
        <v>68</v>
      </c>
      <c r="AA119" s="4">
        <v>244</v>
      </c>
      <c r="AB119" s="4">
        <v>19</v>
      </c>
      <c r="AC119" s="4">
        <v>192</v>
      </c>
      <c r="AD119" s="4">
        <v>2</v>
      </c>
      <c r="AE119" s="4">
        <v>106</v>
      </c>
      <c r="AF119" s="4">
        <v>104</v>
      </c>
      <c r="AG119" s="4">
        <v>93.9</v>
      </c>
      <c r="AJ119" s="1">
        <f t="shared" si="11"/>
        <v>24.889049999999997</v>
      </c>
      <c r="AK119" s="1">
        <f t="shared" si="12"/>
        <v>0.55144800000000005</v>
      </c>
      <c r="AL119" s="1">
        <f t="shared" si="13"/>
        <v>8.8498959999999993</v>
      </c>
      <c r="AM119" s="1">
        <f t="shared" si="14"/>
        <v>6.0568040000000005</v>
      </c>
      <c r="AN119" s="1">
        <f t="shared" si="15"/>
        <v>9.9910499999999999E-2</v>
      </c>
      <c r="AO119" s="1">
        <f t="shared" si="16"/>
        <v>2.5687799999999998</v>
      </c>
      <c r="AP119" s="1">
        <f t="shared" si="17"/>
        <v>3.166121</v>
      </c>
      <c r="AQ119" s="1">
        <f t="shared" si="18"/>
        <v>2.1366719999999999</v>
      </c>
      <c r="AR119" s="1">
        <f t="shared" si="19"/>
        <v>1.7600240000000003</v>
      </c>
      <c r="AS119" s="1">
        <f t="shared" si="20"/>
        <v>9.46988E-2</v>
      </c>
      <c r="AU119" s="2">
        <v>0.52510000000000001</v>
      </c>
      <c r="AV119" s="1">
        <v>0.9849</v>
      </c>
      <c r="AW119" s="5">
        <f t="shared" si="21"/>
        <v>0.45979999999999999</v>
      </c>
    </row>
    <row r="120" spans="1:49" ht="15.5" x14ac:dyDescent="0.35">
      <c r="A120">
        <v>333.51</v>
      </c>
      <c r="B120" t="s">
        <v>327</v>
      </c>
      <c r="C120">
        <v>2</v>
      </c>
      <c r="D120" t="s">
        <v>111</v>
      </c>
      <c r="E120" s="10" t="s">
        <v>447</v>
      </c>
      <c r="F120" s="4">
        <v>55.31</v>
      </c>
      <c r="G120" s="4">
        <v>0.90900000000000003</v>
      </c>
      <c r="H120" s="4">
        <v>16.87</v>
      </c>
      <c r="I120" s="4">
        <v>8.92</v>
      </c>
      <c r="J120" s="4">
        <v>0.121</v>
      </c>
      <c r="K120" s="4">
        <v>4.17</v>
      </c>
      <c r="L120" s="4">
        <v>3.25</v>
      </c>
      <c r="M120" s="4">
        <v>2.97</v>
      </c>
      <c r="N120" s="4">
        <v>2.3199999999999998</v>
      </c>
      <c r="O120" s="4">
        <v>0.22600000000000001</v>
      </c>
      <c r="P120" s="4"/>
      <c r="Q120" s="4">
        <v>9</v>
      </c>
      <c r="R120" s="4">
        <v>756</v>
      </c>
      <c r="S120" s="4">
        <v>21</v>
      </c>
      <c r="T120" s="4">
        <v>121</v>
      </c>
      <c r="U120" s="4">
        <v>49</v>
      </c>
      <c r="V120" s="4">
        <v>1</v>
      </c>
      <c r="W120" s="4">
        <v>52</v>
      </c>
      <c r="X120" s="4">
        <v>13</v>
      </c>
      <c r="Y120" s="4">
        <v>13</v>
      </c>
      <c r="Z120" s="4">
        <v>76</v>
      </c>
      <c r="AA120" s="4">
        <v>247</v>
      </c>
      <c r="AB120" s="4">
        <v>24</v>
      </c>
      <c r="AC120" s="4">
        <v>192</v>
      </c>
      <c r="AD120" s="4">
        <v>3</v>
      </c>
      <c r="AE120" s="4">
        <v>125</v>
      </c>
      <c r="AF120" s="4">
        <v>113</v>
      </c>
      <c r="AG120" s="4">
        <v>95.4</v>
      </c>
      <c r="AJ120" s="1">
        <f t="shared" si="11"/>
        <v>25.851894000000001</v>
      </c>
      <c r="AK120" s="1">
        <f t="shared" si="12"/>
        <v>0.54485460000000008</v>
      </c>
      <c r="AL120" s="1">
        <f t="shared" si="13"/>
        <v>8.929291000000001</v>
      </c>
      <c r="AM120" s="1">
        <f t="shared" si="14"/>
        <v>6.2386480000000004</v>
      </c>
      <c r="AN120" s="1">
        <f t="shared" si="15"/>
        <v>9.3714499999999992E-2</v>
      </c>
      <c r="AO120" s="1">
        <f t="shared" si="16"/>
        <v>2.51451</v>
      </c>
      <c r="AP120" s="1">
        <f t="shared" si="17"/>
        <v>2.322775</v>
      </c>
      <c r="AQ120" s="1">
        <f t="shared" si="18"/>
        <v>2.203443</v>
      </c>
      <c r="AR120" s="1">
        <f t="shared" si="19"/>
        <v>1.926064</v>
      </c>
      <c r="AS120" s="1">
        <f t="shared" si="20"/>
        <v>9.8626400000000003E-2</v>
      </c>
      <c r="AU120" s="2">
        <v>0.55589999999999995</v>
      </c>
      <c r="AV120" s="1">
        <v>0.78049999999999997</v>
      </c>
      <c r="AW120" s="5">
        <f t="shared" si="21"/>
        <v>0.22460000000000002</v>
      </c>
    </row>
    <row r="121" spans="1:49" ht="15.5" x14ac:dyDescent="0.35">
      <c r="A121">
        <v>334.1</v>
      </c>
      <c r="B121" t="s">
        <v>326</v>
      </c>
      <c r="C121">
        <v>10</v>
      </c>
      <c r="D121" t="s">
        <v>270</v>
      </c>
      <c r="E121" s="10" t="s">
        <v>448</v>
      </c>
      <c r="F121" s="4">
        <v>53.59</v>
      </c>
      <c r="G121" s="4">
        <v>0.91500000000000004</v>
      </c>
      <c r="H121" s="4">
        <v>16.39</v>
      </c>
      <c r="I121" s="4">
        <v>8.52</v>
      </c>
      <c r="J121" s="4">
        <v>0.127</v>
      </c>
      <c r="K121" s="4">
        <v>4.16</v>
      </c>
      <c r="L121" s="4">
        <v>4.4000000000000004</v>
      </c>
      <c r="M121" s="4">
        <v>2.8</v>
      </c>
      <c r="N121" s="4">
        <v>2.0299999999999998</v>
      </c>
      <c r="O121" s="4">
        <v>0.218</v>
      </c>
      <c r="P121" s="4"/>
      <c r="Q121" s="4">
        <v>12</v>
      </c>
      <c r="R121" s="4">
        <v>617</v>
      </c>
      <c r="S121" s="4">
        <v>23</v>
      </c>
      <c r="T121" s="4">
        <v>120</v>
      </c>
      <c r="U121" s="4">
        <v>41</v>
      </c>
      <c r="V121" s="4">
        <v>1</v>
      </c>
      <c r="W121" s="4">
        <v>53</v>
      </c>
      <c r="X121" s="4">
        <v>12</v>
      </c>
      <c r="Y121" s="4">
        <v>8</v>
      </c>
      <c r="Z121" s="4">
        <v>65</v>
      </c>
      <c r="AA121" s="4">
        <v>249</v>
      </c>
      <c r="AB121" s="4">
        <v>19</v>
      </c>
      <c r="AC121" s="4">
        <v>193</v>
      </c>
      <c r="AD121" s="4">
        <v>3</v>
      </c>
      <c r="AE121" s="4">
        <v>107</v>
      </c>
      <c r="AF121" s="4">
        <v>108</v>
      </c>
      <c r="AG121" s="4">
        <v>93.5</v>
      </c>
      <c r="AJ121" s="1">
        <f t="shared" si="11"/>
        <v>25.047966000000002</v>
      </c>
      <c r="AK121" s="1">
        <f t="shared" si="12"/>
        <v>0.54845100000000002</v>
      </c>
      <c r="AL121" s="1">
        <f t="shared" si="13"/>
        <v>8.6752269999999996</v>
      </c>
      <c r="AM121" s="1">
        <f t="shared" si="14"/>
        <v>5.958888</v>
      </c>
      <c r="AN121" s="1">
        <f t="shared" si="15"/>
        <v>9.8361499999999991E-2</v>
      </c>
      <c r="AO121" s="1">
        <f t="shared" si="16"/>
        <v>2.50848</v>
      </c>
      <c r="AP121" s="1">
        <f t="shared" si="17"/>
        <v>3.1446800000000001</v>
      </c>
      <c r="AQ121" s="1">
        <f t="shared" si="18"/>
        <v>2.0773199999999998</v>
      </c>
      <c r="AR121" s="1">
        <f t="shared" si="19"/>
        <v>1.685306</v>
      </c>
      <c r="AS121" s="1">
        <f t="shared" si="20"/>
        <v>9.5135200000000003E-2</v>
      </c>
      <c r="AU121" s="2">
        <v>0.48375000000000001</v>
      </c>
      <c r="AV121" s="1">
        <v>0.87029999999999996</v>
      </c>
      <c r="AW121" s="5">
        <f t="shared" si="21"/>
        <v>0.38654999999999995</v>
      </c>
    </row>
    <row r="122" spans="1:49" ht="15.5" x14ac:dyDescent="0.35">
      <c r="A122">
        <v>337.28</v>
      </c>
      <c r="B122" t="s">
        <v>327</v>
      </c>
      <c r="C122">
        <v>2</v>
      </c>
      <c r="D122" t="s">
        <v>112</v>
      </c>
      <c r="E122" s="10" t="s">
        <v>449</v>
      </c>
      <c r="F122" s="4">
        <v>55.24</v>
      </c>
      <c r="G122" s="4">
        <v>0.96699999999999997</v>
      </c>
      <c r="H122" s="4">
        <v>17.34</v>
      </c>
      <c r="I122" s="4">
        <v>8.07</v>
      </c>
      <c r="J122" s="4">
        <v>9.1999999999999998E-2</v>
      </c>
      <c r="K122" s="4">
        <v>3.67</v>
      </c>
      <c r="L122" s="4">
        <v>2.58</v>
      </c>
      <c r="M122" s="4">
        <v>2.82</v>
      </c>
      <c r="N122" s="4">
        <v>2.19</v>
      </c>
      <c r="O122" s="4">
        <v>0.20399999999999999</v>
      </c>
      <c r="P122" s="4"/>
      <c r="Q122" s="4">
        <v>10</v>
      </c>
      <c r="R122" s="4">
        <v>668</v>
      </c>
      <c r="S122" s="4">
        <v>17</v>
      </c>
      <c r="T122" s="4">
        <v>110</v>
      </c>
      <c r="U122" s="4">
        <v>34</v>
      </c>
      <c r="V122" s="4">
        <v>1</v>
      </c>
      <c r="W122" s="4">
        <v>45</v>
      </c>
      <c r="X122" s="4">
        <v>13</v>
      </c>
      <c r="Y122" s="4">
        <v>9</v>
      </c>
      <c r="Z122" s="4">
        <v>68</v>
      </c>
      <c r="AA122" s="4">
        <v>227</v>
      </c>
      <c r="AB122" s="4">
        <v>21</v>
      </c>
      <c r="AC122" s="4">
        <v>184</v>
      </c>
      <c r="AD122" s="4">
        <v>2</v>
      </c>
      <c r="AE122" s="4">
        <v>105</v>
      </c>
      <c r="AF122" s="4">
        <v>129</v>
      </c>
      <c r="AG122" s="4">
        <v>93.9</v>
      </c>
      <c r="AJ122" s="1">
        <f t="shared" si="11"/>
        <v>25.819175999999999</v>
      </c>
      <c r="AK122" s="1">
        <f t="shared" si="12"/>
        <v>0.57961980000000002</v>
      </c>
      <c r="AL122" s="1">
        <f t="shared" si="13"/>
        <v>9.1780620000000006</v>
      </c>
      <c r="AM122" s="1">
        <f t="shared" si="14"/>
        <v>5.644158</v>
      </c>
      <c r="AN122" s="1">
        <f t="shared" si="15"/>
        <v>7.1253999999999998E-2</v>
      </c>
      <c r="AO122" s="1">
        <f t="shared" si="16"/>
        <v>2.2130099999999997</v>
      </c>
      <c r="AP122" s="1">
        <f t="shared" si="17"/>
        <v>1.843926</v>
      </c>
      <c r="AQ122" s="1">
        <f t="shared" si="18"/>
        <v>2.092158</v>
      </c>
      <c r="AR122" s="1">
        <f t="shared" si="19"/>
        <v>1.818138</v>
      </c>
      <c r="AS122" s="1">
        <f t="shared" si="20"/>
        <v>8.9025599999999996E-2</v>
      </c>
      <c r="AU122" s="2">
        <v>0.88670000000000004</v>
      </c>
      <c r="AV122" s="1">
        <v>1.042</v>
      </c>
      <c r="AW122" s="5">
        <f t="shared" si="21"/>
        <v>0.15529999999999999</v>
      </c>
    </row>
    <row r="123" spans="1:49" ht="15.5" x14ac:dyDescent="0.35">
      <c r="A123">
        <v>343.79</v>
      </c>
      <c r="B123" t="s">
        <v>327</v>
      </c>
      <c r="C123">
        <v>2</v>
      </c>
      <c r="D123" t="s">
        <v>113</v>
      </c>
      <c r="E123" s="10" t="s">
        <v>450</v>
      </c>
      <c r="F123" s="4">
        <v>54.6</v>
      </c>
      <c r="G123" s="4">
        <v>0.91500000000000004</v>
      </c>
      <c r="H123" s="4">
        <v>16.66</v>
      </c>
      <c r="I123" s="4">
        <v>8.35</v>
      </c>
      <c r="J123" s="4">
        <v>0.11899999999999999</v>
      </c>
      <c r="K123" s="4">
        <v>3.89</v>
      </c>
      <c r="L123" s="4">
        <v>3.55</v>
      </c>
      <c r="M123" s="4">
        <v>2.96</v>
      </c>
      <c r="N123" s="4">
        <v>2.2999999999999998</v>
      </c>
      <c r="O123" s="4">
        <v>0.23200000000000001</v>
      </c>
      <c r="P123" s="4"/>
      <c r="Q123" s="4">
        <v>11</v>
      </c>
      <c r="R123" s="4">
        <v>735</v>
      </c>
      <c r="S123" s="4">
        <v>19</v>
      </c>
      <c r="T123" s="4">
        <v>115</v>
      </c>
      <c r="U123" s="4">
        <v>38</v>
      </c>
      <c r="V123" s="4">
        <v>1</v>
      </c>
      <c r="W123" s="4">
        <v>49</v>
      </c>
      <c r="X123" s="4">
        <v>13</v>
      </c>
      <c r="Y123" s="4">
        <v>9</v>
      </c>
      <c r="Z123" s="4">
        <v>72</v>
      </c>
      <c r="AA123" s="4">
        <v>255</v>
      </c>
      <c r="AB123" s="4">
        <v>21</v>
      </c>
      <c r="AC123" s="4">
        <v>184</v>
      </c>
      <c r="AD123" s="4">
        <v>2</v>
      </c>
      <c r="AE123" s="4">
        <v>113</v>
      </c>
      <c r="AF123" s="4">
        <v>122</v>
      </c>
      <c r="AG123" s="4">
        <v>94</v>
      </c>
      <c r="AJ123" s="1">
        <f t="shared" si="11"/>
        <v>25.520039999999998</v>
      </c>
      <c r="AK123" s="1">
        <f t="shared" si="12"/>
        <v>0.54845100000000002</v>
      </c>
      <c r="AL123" s="1">
        <f t="shared" si="13"/>
        <v>8.8181379999999994</v>
      </c>
      <c r="AM123" s="1">
        <f t="shared" si="14"/>
        <v>5.8399900000000002</v>
      </c>
      <c r="AN123" s="1">
        <f t="shared" si="15"/>
        <v>9.2165499999999997E-2</v>
      </c>
      <c r="AO123" s="1">
        <f t="shared" si="16"/>
        <v>2.3456700000000001</v>
      </c>
      <c r="AP123" s="1">
        <f t="shared" si="17"/>
        <v>2.537185</v>
      </c>
      <c r="AQ123" s="1">
        <f t="shared" si="18"/>
        <v>2.196024</v>
      </c>
      <c r="AR123" s="1">
        <f t="shared" si="19"/>
        <v>1.9094599999999999</v>
      </c>
      <c r="AS123" s="1">
        <f t="shared" si="20"/>
        <v>0.10124480000000001</v>
      </c>
      <c r="AU123" s="2">
        <v>0.504</v>
      </c>
      <c r="AV123" s="1">
        <v>0.84219999999999995</v>
      </c>
      <c r="AW123" s="5">
        <f t="shared" si="21"/>
        <v>0.33819999999999995</v>
      </c>
    </row>
    <row r="124" spans="1:49" ht="15.5" x14ac:dyDescent="0.35">
      <c r="A124">
        <v>346.79</v>
      </c>
      <c r="B124" t="s">
        <v>326</v>
      </c>
      <c r="C124">
        <v>10</v>
      </c>
      <c r="D124" t="s">
        <v>271</v>
      </c>
      <c r="E124" s="10" t="s">
        <v>451</v>
      </c>
      <c r="F124" s="4">
        <v>54.51</v>
      </c>
      <c r="G124" s="4">
        <v>0.92300000000000004</v>
      </c>
      <c r="H124" s="4">
        <v>16.53</v>
      </c>
      <c r="I124" s="4">
        <v>8.4700000000000006</v>
      </c>
      <c r="J124" s="4">
        <v>0.11899999999999999</v>
      </c>
      <c r="K124" s="4">
        <v>4.1500000000000004</v>
      </c>
      <c r="L124" s="4">
        <v>3.95</v>
      </c>
      <c r="M124" s="4">
        <v>2.88</v>
      </c>
      <c r="N124" s="4">
        <v>2.06</v>
      </c>
      <c r="O124" s="4">
        <v>0.21099999999999999</v>
      </c>
      <c r="P124" s="4"/>
      <c r="Q124" s="4">
        <v>8</v>
      </c>
      <c r="R124" s="4">
        <v>632</v>
      </c>
      <c r="S124" s="4">
        <v>21</v>
      </c>
      <c r="T124" s="4">
        <v>125</v>
      </c>
      <c r="U124" s="4">
        <v>43</v>
      </c>
      <c r="V124" s="4">
        <v>1</v>
      </c>
      <c r="W124" s="4">
        <v>55</v>
      </c>
      <c r="X124" s="4">
        <v>12</v>
      </c>
      <c r="Y124" s="4">
        <v>8</v>
      </c>
      <c r="Z124" s="4">
        <v>64</v>
      </c>
      <c r="AA124" s="4">
        <v>247</v>
      </c>
      <c r="AB124" s="4">
        <v>20</v>
      </c>
      <c r="AC124" s="4">
        <v>191</v>
      </c>
      <c r="AD124" s="4">
        <v>1</v>
      </c>
      <c r="AE124" s="4">
        <v>106</v>
      </c>
      <c r="AF124" s="4">
        <v>113</v>
      </c>
      <c r="AG124" s="4">
        <v>94.2</v>
      </c>
      <c r="AJ124" s="1">
        <f t="shared" si="11"/>
        <v>25.477974</v>
      </c>
      <c r="AK124" s="1">
        <f t="shared" si="12"/>
        <v>0.55324620000000002</v>
      </c>
      <c r="AL124" s="1">
        <f t="shared" si="13"/>
        <v>8.7493290000000012</v>
      </c>
      <c r="AM124" s="1">
        <f t="shared" si="14"/>
        <v>5.9239180000000005</v>
      </c>
      <c r="AN124" s="1">
        <f t="shared" si="15"/>
        <v>9.2165499999999997E-2</v>
      </c>
      <c r="AO124" s="1">
        <f t="shared" si="16"/>
        <v>2.5024500000000001</v>
      </c>
      <c r="AP124" s="1">
        <f t="shared" si="17"/>
        <v>2.8230650000000002</v>
      </c>
      <c r="AQ124" s="1">
        <f t="shared" si="18"/>
        <v>2.1366719999999999</v>
      </c>
      <c r="AR124" s="1">
        <f t="shared" si="19"/>
        <v>1.7102120000000001</v>
      </c>
      <c r="AS124" s="1">
        <f t="shared" si="20"/>
        <v>9.2080399999999993E-2</v>
      </c>
      <c r="AU124" s="2">
        <v>0.52944999999999998</v>
      </c>
      <c r="AV124" s="1">
        <v>0.86550000000000005</v>
      </c>
      <c r="AW124" s="5">
        <f t="shared" si="21"/>
        <v>0.33605000000000007</v>
      </c>
    </row>
    <row r="125" spans="1:49" ht="15.5" x14ac:dyDescent="0.35">
      <c r="A125">
        <v>347.84</v>
      </c>
      <c r="B125" t="s">
        <v>327</v>
      </c>
      <c r="C125">
        <v>2</v>
      </c>
      <c r="D125" t="s">
        <v>114</v>
      </c>
      <c r="E125" s="10" t="s">
        <v>452</v>
      </c>
      <c r="F125" s="4">
        <v>54.37</v>
      </c>
      <c r="G125" s="4">
        <v>0.92800000000000005</v>
      </c>
      <c r="H125" s="4">
        <v>16.75</v>
      </c>
      <c r="I125" s="4">
        <v>8.4</v>
      </c>
      <c r="J125" s="4">
        <v>0.12</v>
      </c>
      <c r="K125" s="4">
        <v>4.09</v>
      </c>
      <c r="L125" s="4">
        <v>3.78</v>
      </c>
      <c r="M125" s="4">
        <v>2.94</v>
      </c>
      <c r="N125" s="4">
        <v>2.1</v>
      </c>
      <c r="O125" s="4">
        <v>0.20399999999999999</v>
      </c>
      <c r="P125" s="4"/>
      <c r="Q125" s="4">
        <v>8</v>
      </c>
      <c r="R125" s="4">
        <v>636</v>
      </c>
      <c r="S125" s="4">
        <v>23</v>
      </c>
      <c r="T125" s="4">
        <v>123</v>
      </c>
      <c r="U125" s="4">
        <v>50</v>
      </c>
      <c r="V125" s="4">
        <v>0</v>
      </c>
      <c r="W125" s="4">
        <v>54</v>
      </c>
      <c r="X125" s="4">
        <v>12</v>
      </c>
      <c r="Y125" s="4">
        <v>8</v>
      </c>
      <c r="Z125" s="4">
        <v>64</v>
      </c>
      <c r="AA125" s="4">
        <v>240</v>
      </c>
      <c r="AB125" s="4">
        <v>18</v>
      </c>
      <c r="AC125" s="4">
        <v>188</v>
      </c>
      <c r="AD125" s="4">
        <v>3</v>
      </c>
      <c r="AE125" s="4">
        <v>106</v>
      </c>
      <c r="AF125" s="4">
        <v>105</v>
      </c>
      <c r="AG125" s="4">
        <v>94.1</v>
      </c>
      <c r="AJ125" s="1">
        <f t="shared" si="11"/>
        <v>25.412537999999998</v>
      </c>
      <c r="AK125" s="1">
        <f t="shared" si="12"/>
        <v>0.55624320000000005</v>
      </c>
      <c r="AL125" s="1">
        <f t="shared" si="13"/>
        <v>8.8657749999999993</v>
      </c>
      <c r="AM125" s="1">
        <f t="shared" si="14"/>
        <v>5.8749600000000006</v>
      </c>
      <c r="AN125" s="1">
        <f t="shared" si="15"/>
        <v>9.2939999999999995E-2</v>
      </c>
      <c r="AO125" s="1">
        <f t="shared" si="16"/>
        <v>2.4662699999999997</v>
      </c>
      <c r="AP125" s="1">
        <f t="shared" si="17"/>
        <v>2.7015659999999997</v>
      </c>
      <c r="AQ125" s="1">
        <f t="shared" si="18"/>
        <v>2.1811859999999998</v>
      </c>
      <c r="AR125" s="1">
        <f t="shared" si="19"/>
        <v>1.7434200000000002</v>
      </c>
      <c r="AS125" s="1">
        <f t="shared" si="20"/>
        <v>8.9025599999999996E-2</v>
      </c>
      <c r="AU125" s="2">
        <v>0.65100000000000002</v>
      </c>
      <c r="AV125" s="1">
        <v>0.91479999999999995</v>
      </c>
      <c r="AW125" s="5">
        <f t="shared" si="21"/>
        <v>0.26379999999999992</v>
      </c>
    </row>
    <row r="126" spans="1:49" ht="15.5" x14ac:dyDescent="0.35">
      <c r="A126">
        <v>352.11</v>
      </c>
      <c r="B126" t="s">
        <v>327</v>
      </c>
      <c r="C126">
        <v>2</v>
      </c>
      <c r="D126" t="s">
        <v>115</v>
      </c>
      <c r="E126" s="10" t="s">
        <v>453</v>
      </c>
      <c r="F126" s="4">
        <v>54</v>
      </c>
      <c r="G126" s="4">
        <v>0.91</v>
      </c>
      <c r="H126" s="4">
        <v>15.99</v>
      </c>
      <c r="I126" s="4">
        <v>8.4600000000000009</v>
      </c>
      <c r="J126" s="4">
        <v>0.127</v>
      </c>
      <c r="K126" s="4">
        <v>4.25</v>
      </c>
      <c r="L126" s="4">
        <v>5.0199999999999996</v>
      </c>
      <c r="M126" s="4">
        <v>3.04</v>
      </c>
      <c r="N126" s="4">
        <v>1.95</v>
      </c>
      <c r="O126" s="4">
        <v>0.247</v>
      </c>
      <c r="P126" s="4"/>
      <c r="Q126" s="4">
        <v>11</v>
      </c>
      <c r="R126" s="4">
        <v>632</v>
      </c>
      <c r="S126" s="4">
        <v>23</v>
      </c>
      <c r="T126" s="4">
        <v>115</v>
      </c>
      <c r="U126" s="4">
        <v>43</v>
      </c>
      <c r="V126" s="4">
        <v>1</v>
      </c>
      <c r="W126" s="4">
        <v>51</v>
      </c>
      <c r="X126" s="4">
        <v>11</v>
      </c>
      <c r="Y126" s="4">
        <v>8</v>
      </c>
      <c r="Z126" s="4">
        <v>62</v>
      </c>
      <c r="AA126" s="4">
        <v>283</v>
      </c>
      <c r="AB126" s="4">
        <v>21</v>
      </c>
      <c r="AC126" s="4">
        <v>190</v>
      </c>
      <c r="AD126" s="4">
        <v>1</v>
      </c>
      <c r="AE126" s="4">
        <v>106</v>
      </c>
      <c r="AF126" s="4">
        <v>113</v>
      </c>
      <c r="AG126" s="4">
        <v>94.4</v>
      </c>
      <c r="AJ126" s="1">
        <f t="shared" si="11"/>
        <v>25.239599999999999</v>
      </c>
      <c r="AK126" s="1">
        <f t="shared" si="12"/>
        <v>0.54545400000000011</v>
      </c>
      <c r="AL126" s="1">
        <f t="shared" si="13"/>
        <v>8.4635069999999999</v>
      </c>
      <c r="AM126" s="1">
        <f t="shared" si="14"/>
        <v>5.9169240000000007</v>
      </c>
      <c r="AN126" s="1">
        <f t="shared" si="15"/>
        <v>9.8361499999999991E-2</v>
      </c>
      <c r="AO126" s="1">
        <f t="shared" si="16"/>
        <v>2.5627499999999999</v>
      </c>
      <c r="AP126" s="1">
        <f t="shared" si="17"/>
        <v>3.5877939999999997</v>
      </c>
      <c r="AQ126" s="1">
        <f t="shared" si="18"/>
        <v>2.255376</v>
      </c>
      <c r="AR126" s="1">
        <f t="shared" si="19"/>
        <v>1.6188900000000002</v>
      </c>
      <c r="AS126" s="1">
        <f t="shared" si="20"/>
        <v>0.10779080000000001</v>
      </c>
      <c r="AU126" s="2">
        <v>0.34100000000000003</v>
      </c>
      <c r="AV126" s="1">
        <v>0.78249999999999997</v>
      </c>
      <c r="AW126" s="5">
        <f t="shared" si="21"/>
        <v>0.44149999999999995</v>
      </c>
    </row>
    <row r="127" spans="1:49" ht="15.5" x14ac:dyDescent="0.35">
      <c r="A127">
        <v>355</v>
      </c>
      <c r="B127" t="s">
        <v>326</v>
      </c>
      <c r="C127">
        <v>9</v>
      </c>
      <c r="D127" t="s">
        <v>272</v>
      </c>
      <c r="E127" s="10" t="s">
        <v>454</v>
      </c>
      <c r="F127" s="4">
        <v>53.57</v>
      </c>
      <c r="G127" s="4">
        <v>0.92100000000000004</v>
      </c>
      <c r="H127" s="4">
        <v>16.23</v>
      </c>
      <c r="I127" s="4">
        <v>8.56</v>
      </c>
      <c r="J127" s="4">
        <v>0.121</v>
      </c>
      <c r="K127" s="4">
        <v>4.2300000000000004</v>
      </c>
      <c r="L127" s="4">
        <v>4.21</v>
      </c>
      <c r="M127" s="4">
        <v>2.8</v>
      </c>
      <c r="N127" s="4">
        <v>2.02</v>
      </c>
      <c r="O127" s="4">
        <v>0.222</v>
      </c>
      <c r="P127" s="4"/>
      <c r="Q127" s="4">
        <v>9</v>
      </c>
      <c r="R127" s="4">
        <v>636</v>
      </c>
      <c r="S127" s="4">
        <v>21</v>
      </c>
      <c r="T127" s="4">
        <v>123</v>
      </c>
      <c r="U127" s="4">
        <v>48</v>
      </c>
      <c r="V127" s="4">
        <v>1</v>
      </c>
      <c r="W127" s="4">
        <v>56</v>
      </c>
      <c r="X127" s="4">
        <v>12</v>
      </c>
      <c r="Y127" s="4">
        <v>9</v>
      </c>
      <c r="Z127" s="4">
        <v>63</v>
      </c>
      <c r="AA127" s="4">
        <v>248</v>
      </c>
      <c r="AB127" s="4">
        <v>20</v>
      </c>
      <c r="AC127" s="4">
        <v>187</v>
      </c>
      <c r="AD127" s="4">
        <v>1</v>
      </c>
      <c r="AE127" s="4">
        <v>107</v>
      </c>
      <c r="AF127" s="4">
        <v>107</v>
      </c>
      <c r="AG127" s="4">
        <v>93.3</v>
      </c>
      <c r="AJ127" s="1">
        <f t="shared" si="11"/>
        <v>25.038618</v>
      </c>
      <c r="AK127" s="1">
        <f t="shared" si="12"/>
        <v>0.55204740000000008</v>
      </c>
      <c r="AL127" s="1">
        <f t="shared" si="13"/>
        <v>8.5905389999999997</v>
      </c>
      <c r="AM127" s="1">
        <f t="shared" si="14"/>
        <v>5.9868640000000006</v>
      </c>
      <c r="AN127" s="1">
        <f t="shared" si="15"/>
        <v>9.3714499999999992E-2</v>
      </c>
      <c r="AO127" s="1">
        <f t="shared" si="16"/>
        <v>2.5506900000000003</v>
      </c>
      <c r="AP127" s="1">
        <f t="shared" si="17"/>
        <v>3.0088870000000001</v>
      </c>
      <c r="AQ127" s="1">
        <f t="shared" si="18"/>
        <v>2.0773199999999998</v>
      </c>
      <c r="AR127" s="1">
        <f t="shared" si="19"/>
        <v>1.6770040000000002</v>
      </c>
      <c r="AS127" s="1">
        <f t="shared" si="20"/>
        <v>9.6880800000000003E-2</v>
      </c>
      <c r="AU127" s="2">
        <v>0.48680000000000001</v>
      </c>
      <c r="AV127" s="1">
        <v>0.84230000000000005</v>
      </c>
      <c r="AW127" s="5">
        <f t="shared" si="21"/>
        <v>0.35550000000000004</v>
      </c>
    </row>
    <row r="128" spans="1:49" ht="15.5" x14ac:dyDescent="0.35">
      <c r="A128">
        <v>357.02</v>
      </c>
      <c r="B128" t="s">
        <v>327</v>
      </c>
      <c r="C128">
        <v>2</v>
      </c>
      <c r="D128" t="s">
        <v>116</v>
      </c>
      <c r="E128" s="10" t="s">
        <v>455</v>
      </c>
      <c r="F128" s="4">
        <v>55.01</v>
      </c>
      <c r="G128" s="4">
        <v>0.92</v>
      </c>
      <c r="H128" s="4">
        <v>16.649999999999999</v>
      </c>
      <c r="I128" s="4">
        <v>8.32</v>
      </c>
      <c r="J128" s="4">
        <v>0.114</v>
      </c>
      <c r="K128" s="4">
        <v>3.95</v>
      </c>
      <c r="L128" s="4">
        <v>3.4</v>
      </c>
      <c r="M128" s="4">
        <v>2.96</v>
      </c>
      <c r="N128" s="4">
        <v>2.19</v>
      </c>
      <c r="O128" s="4">
        <v>0.218</v>
      </c>
      <c r="P128" s="4"/>
      <c r="Q128" s="4">
        <v>9</v>
      </c>
      <c r="R128" s="4">
        <v>697</v>
      </c>
      <c r="S128" s="4">
        <v>19</v>
      </c>
      <c r="T128" s="4">
        <v>116</v>
      </c>
      <c r="U128" s="4">
        <v>42</v>
      </c>
      <c r="V128" s="4">
        <v>0</v>
      </c>
      <c r="W128" s="4">
        <v>51</v>
      </c>
      <c r="X128" s="4">
        <v>13</v>
      </c>
      <c r="Y128" s="4">
        <v>10</v>
      </c>
      <c r="Z128" s="4">
        <v>69</v>
      </c>
      <c r="AA128" s="4">
        <v>245</v>
      </c>
      <c r="AB128" s="4">
        <v>18</v>
      </c>
      <c r="AC128" s="4">
        <v>183</v>
      </c>
      <c r="AD128" s="4">
        <v>2</v>
      </c>
      <c r="AE128" s="4">
        <v>108</v>
      </c>
      <c r="AF128" s="4">
        <v>115</v>
      </c>
      <c r="AG128" s="4">
        <v>94.1</v>
      </c>
      <c r="AJ128" s="1">
        <f t="shared" si="11"/>
        <v>25.711673999999999</v>
      </c>
      <c r="AK128" s="1">
        <f t="shared" si="12"/>
        <v>0.55144800000000005</v>
      </c>
      <c r="AL128" s="1">
        <f t="shared" si="13"/>
        <v>8.8128449999999994</v>
      </c>
      <c r="AM128" s="1">
        <f t="shared" si="14"/>
        <v>5.8190080000000002</v>
      </c>
      <c r="AN128" s="1">
        <f t="shared" si="15"/>
        <v>8.8292999999999996E-2</v>
      </c>
      <c r="AO128" s="1">
        <f t="shared" si="16"/>
        <v>2.38185</v>
      </c>
      <c r="AP128" s="1">
        <f t="shared" si="17"/>
        <v>2.42998</v>
      </c>
      <c r="AQ128" s="1">
        <f t="shared" si="18"/>
        <v>2.196024</v>
      </c>
      <c r="AR128" s="1">
        <f t="shared" si="19"/>
        <v>1.818138</v>
      </c>
      <c r="AS128" s="1">
        <f t="shared" si="20"/>
        <v>9.5135200000000003E-2</v>
      </c>
      <c r="AU128" s="2">
        <v>0.58120000000000005</v>
      </c>
      <c r="AV128" s="1">
        <v>0.82720000000000005</v>
      </c>
      <c r="AW128" s="5">
        <f t="shared" si="21"/>
        <v>0.246</v>
      </c>
    </row>
    <row r="129" spans="1:49" ht="15.5" x14ac:dyDescent="0.35">
      <c r="A129">
        <v>360.43</v>
      </c>
      <c r="B129" t="s">
        <v>327</v>
      </c>
      <c r="C129">
        <v>2</v>
      </c>
      <c r="D129" t="s">
        <v>117</v>
      </c>
      <c r="E129" s="10" t="s">
        <v>456</v>
      </c>
      <c r="F129" s="4">
        <v>54.3</v>
      </c>
      <c r="G129" s="4">
        <v>0.92</v>
      </c>
      <c r="H129" s="4">
        <v>16.45</v>
      </c>
      <c r="I129" s="4">
        <v>8.59</v>
      </c>
      <c r="J129" s="4">
        <v>0.11899999999999999</v>
      </c>
      <c r="K129" s="4">
        <v>4.18</v>
      </c>
      <c r="L129" s="4">
        <v>3.97</v>
      </c>
      <c r="M129" s="4">
        <v>2.98</v>
      </c>
      <c r="N129" s="4">
        <v>2.15</v>
      </c>
      <c r="O129" s="4">
        <v>0.223</v>
      </c>
      <c r="P129" s="4"/>
      <c r="Q129" s="4">
        <v>9</v>
      </c>
      <c r="R129" s="4">
        <v>684</v>
      </c>
      <c r="S129" s="4">
        <v>20</v>
      </c>
      <c r="T129" s="4">
        <v>118</v>
      </c>
      <c r="U129" s="4">
        <v>45</v>
      </c>
      <c r="V129" s="4">
        <v>0</v>
      </c>
      <c r="W129" s="4">
        <v>52</v>
      </c>
      <c r="X129" s="4">
        <v>13</v>
      </c>
      <c r="Y129" s="4">
        <v>9</v>
      </c>
      <c r="Z129" s="4">
        <v>67</v>
      </c>
      <c r="AA129" s="4">
        <v>258</v>
      </c>
      <c r="AB129" s="4">
        <v>20</v>
      </c>
      <c r="AC129" s="4">
        <v>190</v>
      </c>
      <c r="AD129" s="4">
        <v>3</v>
      </c>
      <c r="AE129" s="4">
        <v>110</v>
      </c>
      <c r="AF129" s="4">
        <v>112</v>
      </c>
      <c r="AG129" s="4">
        <v>94.3</v>
      </c>
      <c r="AJ129" s="1">
        <f t="shared" si="11"/>
        <v>25.379819999999999</v>
      </c>
      <c r="AK129" s="1">
        <f t="shared" si="12"/>
        <v>0.55144800000000005</v>
      </c>
      <c r="AL129" s="1">
        <f t="shared" si="13"/>
        <v>8.7069849999999995</v>
      </c>
      <c r="AM129" s="1">
        <f t="shared" si="14"/>
        <v>6.0078459999999998</v>
      </c>
      <c r="AN129" s="1">
        <f t="shared" si="15"/>
        <v>9.2165499999999997E-2</v>
      </c>
      <c r="AO129" s="1">
        <f t="shared" si="16"/>
        <v>2.5205399999999996</v>
      </c>
      <c r="AP129" s="1">
        <f t="shared" si="17"/>
        <v>2.8373590000000002</v>
      </c>
      <c r="AQ129" s="1">
        <f t="shared" si="18"/>
        <v>2.2108620000000001</v>
      </c>
      <c r="AR129" s="1">
        <f t="shared" si="19"/>
        <v>1.7849300000000001</v>
      </c>
      <c r="AS129" s="1">
        <f t="shared" si="20"/>
        <v>9.7317200000000006E-2</v>
      </c>
      <c r="AU129" s="2">
        <v>0.4556</v>
      </c>
      <c r="AV129" s="1">
        <v>0.8488</v>
      </c>
      <c r="AW129" s="5">
        <f t="shared" si="21"/>
        <v>0.39319999999999999</v>
      </c>
    </row>
    <row r="130" spans="1:49" ht="15.5" x14ac:dyDescent="0.35">
      <c r="A130">
        <v>372.85</v>
      </c>
      <c r="B130" t="s">
        <v>327</v>
      </c>
      <c r="C130">
        <v>2</v>
      </c>
      <c r="D130" t="s">
        <v>118</v>
      </c>
      <c r="E130" s="10" t="s">
        <v>457</v>
      </c>
      <c r="F130" s="4">
        <v>54.7</v>
      </c>
      <c r="G130" s="4">
        <v>0.91400000000000003</v>
      </c>
      <c r="H130" s="4">
        <v>16.68</v>
      </c>
      <c r="I130" s="4">
        <v>8.24</v>
      </c>
      <c r="J130" s="4">
        <v>0.114</v>
      </c>
      <c r="K130" s="4">
        <v>3.87</v>
      </c>
      <c r="L130" s="4">
        <v>2.91</v>
      </c>
      <c r="M130" s="4">
        <v>2.99</v>
      </c>
      <c r="N130" s="4">
        <v>2.2599999999999998</v>
      </c>
      <c r="O130" s="4">
        <v>0.21299999999999999</v>
      </c>
      <c r="P130" s="4"/>
      <c r="Q130" s="4">
        <v>7</v>
      </c>
      <c r="R130" s="4">
        <v>754</v>
      </c>
      <c r="S130" s="4">
        <v>20</v>
      </c>
      <c r="T130" s="4">
        <v>115</v>
      </c>
      <c r="U130" s="4">
        <v>42</v>
      </c>
      <c r="V130" s="4">
        <v>0</v>
      </c>
      <c r="W130" s="4">
        <v>50</v>
      </c>
      <c r="X130" s="4">
        <v>12</v>
      </c>
      <c r="Y130" s="4">
        <v>12</v>
      </c>
      <c r="Z130" s="4">
        <v>72</v>
      </c>
      <c r="AA130" s="4">
        <v>236</v>
      </c>
      <c r="AB130" s="4">
        <v>19</v>
      </c>
      <c r="AC130" s="4">
        <v>189</v>
      </c>
      <c r="AD130" s="4">
        <v>4</v>
      </c>
      <c r="AE130" s="4">
        <v>115</v>
      </c>
      <c r="AF130" s="4">
        <v>114</v>
      </c>
      <c r="AG130" s="4">
        <v>93.3</v>
      </c>
      <c r="AJ130" s="1">
        <f t="shared" ref="AJ130:AJ193" si="22">F130*0.4674</f>
        <v>25.566780000000001</v>
      </c>
      <c r="AK130" s="1">
        <f t="shared" ref="AK130:AK193" si="23">G130*0.5994</f>
        <v>0.54785160000000011</v>
      </c>
      <c r="AL130" s="1">
        <f t="shared" ref="AL130:AL193" si="24">H130*0.5293</f>
        <v>8.8287239999999994</v>
      </c>
      <c r="AM130" s="1">
        <f t="shared" ref="AM130:AM193" si="25">I130*0.6994</f>
        <v>5.7630560000000006</v>
      </c>
      <c r="AN130" s="1">
        <f t="shared" ref="AN130:AN193" si="26">J130*0.7745</f>
        <v>8.8292999999999996E-2</v>
      </c>
      <c r="AO130" s="1">
        <f t="shared" ref="AO130:AO193" si="27">K130*0.603</f>
        <v>2.3336100000000002</v>
      </c>
      <c r="AP130" s="1">
        <f t="shared" ref="AP130:AP193" si="28">L130*0.7147</f>
        <v>2.079777</v>
      </c>
      <c r="AQ130" s="1">
        <f t="shared" ref="AQ130:AQ193" si="29">M130*0.7419</f>
        <v>2.2182810000000002</v>
      </c>
      <c r="AR130" s="1">
        <f t="shared" ref="AR130:AR193" si="30">N130*0.8302</f>
        <v>1.876252</v>
      </c>
      <c r="AS130" s="1">
        <f t="shared" ref="AS130:AS193" si="31">O130*0.4364</f>
        <v>9.29532E-2</v>
      </c>
      <c r="AU130" s="2">
        <v>0.62160000000000004</v>
      </c>
      <c r="AV130" s="1">
        <v>0.79769999999999996</v>
      </c>
      <c r="AW130" s="5">
        <f t="shared" si="21"/>
        <v>0.17609999999999992</v>
      </c>
    </row>
    <row r="131" spans="1:49" ht="15.5" x14ac:dyDescent="0.35">
      <c r="A131">
        <v>375.88</v>
      </c>
      <c r="B131" t="s">
        <v>326</v>
      </c>
      <c r="C131">
        <v>11</v>
      </c>
      <c r="D131" t="s">
        <v>273</v>
      </c>
      <c r="E131" s="10" t="s">
        <v>458</v>
      </c>
      <c r="F131" s="4">
        <v>56.52</v>
      </c>
      <c r="G131" s="4">
        <v>0.88600000000000001</v>
      </c>
      <c r="H131" s="4">
        <v>16.37</v>
      </c>
      <c r="I131" s="4">
        <v>7.82</v>
      </c>
      <c r="J131" s="4">
        <v>0.114</v>
      </c>
      <c r="K131" s="4">
        <v>3.62</v>
      </c>
      <c r="L131" s="4">
        <v>3.41</v>
      </c>
      <c r="M131" s="4">
        <v>2.93</v>
      </c>
      <c r="N131" s="4">
        <v>2.2200000000000002</v>
      </c>
      <c r="O131" s="4">
        <v>0.217</v>
      </c>
      <c r="P131" s="4"/>
      <c r="Q131" s="4">
        <v>9</v>
      </c>
      <c r="R131" s="4">
        <v>783</v>
      </c>
      <c r="S131" s="4">
        <v>18</v>
      </c>
      <c r="T131" s="4">
        <v>105</v>
      </c>
      <c r="U131" s="4">
        <v>32</v>
      </c>
      <c r="V131" s="4">
        <v>1</v>
      </c>
      <c r="W131" s="4">
        <v>45</v>
      </c>
      <c r="X131" s="4">
        <v>11</v>
      </c>
      <c r="Y131" s="4">
        <v>10</v>
      </c>
      <c r="Z131" s="4">
        <v>71</v>
      </c>
      <c r="AA131" s="4">
        <v>267</v>
      </c>
      <c r="AB131" s="4">
        <v>21</v>
      </c>
      <c r="AC131" s="4">
        <v>172</v>
      </c>
      <c r="AD131" s="4">
        <v>1</v>
      </c>
      <c r="AE131" s="4">
        <v>109</v>
      </c>
      <c r="AF131" s="4">
        <v>127</v>
      </c>
      <c r="AG131" s="4">
        <v>94.5</v>
      </c>
      <c r="AJ131" s="1">
        <f t="shared" si="22"/>
        <v>26.417448</v>
      </c>
      <c r="AK131" s="1">
        <f t="shared" si="23"/>
        <v>0.5310684</v>
      </c>
      <c r="AL131" s="1">
        <f t="shared" si="24"/>
        <v>8.6646409999999996</v>
      </c>
      <c r="AM131" s="1">
        <f t="shared" si="25"/>
        <v>5.4693080000000007</v>
      </c>
      <c r="AN131" s="1">
        <f t="shared" si="26"/>
        <v>8.8292999999999996E-2</v>
      </c>
      <c r="AO131" s="1">
        <f t="shared" si="27"/>
        <v>2.1828599999999998</v>
      </c>
      <c r="AP131" s="1">
        <f t="shared" si="28"/>
        <v>2.4371270000000003</v>
      </c>
      <c r="AQ131" s="1">
        <f t="shared" si="29"/>
        <v>2.1737670000000002</v>
      </c>
      <c r="AR131" s="1">
        <f t="shared" si="30"/>
        <v>1.8430440000000003</v>
      </c>
      <c r="AS131" s="1">
        <f t="shared" si="31"/>
        <v>9.46988E-2</v>
      </c>
      <c r="AU131" s="2">
        <v>0.49559999999999998</v>
      </c>
      <c r="AV131" s="1">
        <v>0.69920000000000004</v>
      </c>
      <c r="AW131" s="5">
        <f t="shared" ref="AW131:AW194" si="32">AV131-AU131</f>
        <v>0.20360000000000006</v>
      </c>
    </row>
    <row r="132" spans="1:49" ht="15.5" x14ac:dyDescent="0.35">
      <c r="A132">
        <v>378.36</v>
      </c>
      <c r="B132" t="s">
        <v>327</v>
      </c>
      <c r="C132">
        <v>2</v>
      </c>
      <c r="D132" t="s">
        <v>119</v>
      </c>
      <c r="E132" s="10" t="s">
        <v>459</v>
      </c>
      <c r="F132" s="4">
        <v>56.64</v>
      </c>
      <c r="G132" s="4">
        <v>0.81</v>
      </c>
      <c r="H132" s="4">
        <v>15.04</v>
      </c>
      <c r="I132" s="4">
        <v>8.7899999999999991</v>
      </c>
      <c r="J132" s="4">
        <v>0.108</v>
      </c>
      <c r="K132" s="4">
        <v>3.68</v>
      </c>
      <c r="L132" s="4">
        <v>3.4</v>
      </c>
      <c r="M132" s="4">
        <v>3.07</v>
      </c>
      <c r="N132" s="4">
        <v>2.0499999999999998</v>
      </c>
      <c r="O132" s="4">
        <v>0.19</v>
      </c>
      <c r="P132" s="4"/>
      <c r="Q132" s="4">
        <v>19</v>
      </c>
      <c r="R132" s="4">
        <v>691</v>
      </c>
      <c r="S132" s="4">
        <v>21</v>
      </c>
      <c r="T132" s="4">
        <v>99</v>
      </c>
      <c r="U132" s="4">
        <v>42</v>
      </c>
      <c r="V132" s="4">
        <v>2</v>
      </c>
      <c r="W132" s="4">
        <v>57</v>
      </c>
      <c r="X132" s="4">
        <v>11</v>
      </c>
      <c r="Y132" s="4">
        <v>10</v>
      </c>
      <c r="Z132" s="4">
        <v>64</v>
      </c>
      <c r="AA132" s="4">
        <v>268</v>
      </c>
      <c r="AB132" s="4">
        <v>20</v>
      </c>
      <c r="AC132" s="4">
        <v>177</v>
      </c>
      <c r="AD132" s="4">
        <v>1</v>
      </c>
      <c r="AE132" s="4">
        <v>122</v>
      </c>
      <c r="AF132" s="4">
        <v>109</v>
      </c>
      <c r="AG132" s="4">
        <v>95.3</v>
      </c>
      <c r="AJ132" s="1">
        <f t="shared" si="22"/>
        <v>26.473535999999999</v>
      </c>
      <c r="AK132" s="1">
        <f t="shared" si="23"/>
        <v>0.48551400000000006</v>
      </c>
      <c r="AL132" s="1">
        <f t="shared" si="24"/>
        <v>7.9606719999999997</v>
      </c>
      <c r="AM132" s="1">
        <f t="shared" si="25"/>
        <v>6.1477259999999996</v>
      </c>
      <c r="AN132" s="1">
        <f t="shared" si="26"/>
        <v>8.3645999999999998E-2</v>
      </c>
      <c r="AO132" s="1">
        <f t="shared" si="27"/>
        <v>2.2190400000000001</v>
      </c>
      <c r="AP132" s="1">
        <f t="shared" si="28"/>
        <v>2.42998</v>
      </c>
      <c r="AQ132" s="1">
        <f t="shared" si="29"/>
        <v>2.2776329999999998</v>
      </c>
      <c r="AR132" s="1">
        <f t="shared" si="30"/>
        <v>1.70191</v>
      </c>
      <c r="AS132" s="1">
        <f t="shared" si="31"/>
        <v>8.2916000000000004E-2</v>
      </c>
      <c r="AU132" s="2">
        <v>0.46410000000000001</v>
      </c>
      <c r="AV132" s="5">
        <v>0.67800000000000005</v>
      </c>
      <c r="AW132" s="5">
        <f t="shared" si="32"/>
        <v>0.21390000000000003</v>
      </c>
    </row>
    <row r="133" spans="1:49" ht="15.5" x14ac:dyDescent="0.35">
      <c r="A133">
        <v>382.57</v>
      </c>
      <c r="B133" t="s">
        <v>326</v>
      </c>
      <c r="C133">
        <v>12</v>
      </c>
      <c r="D133" t="s">
        <v>274</v>
      </c>
      <c r="E133" s="10" t="s">
        <v>460</v>
      </c>
      <c r="F133" s="4">
        <v>54.29</v>
      </c>
      <c r="G133" s="4">
        <v>0.91400000000000003</v>
      </c>
      <c r="H133" s="4">
        <v>16.600000000000001</v>
      </c>
      <c r="I133" s="4">
        <v>8.4700000000000006</v>
      </c>
      <c r="J133" s="4">
        <v>0.125</v>
      </c>
      <c r="K133" s="4">
        <v>4.2</v>
      </c>
      <c r="L133" s="4">
        <v>3.84</v>
      </c>
      <c r="M133" s="4">
        <v>2.87</v>
      </c>
      <c r="N133" s="4">
        <v>2.06</v>
      </c>
      <c r="O133" s="4">
        <v>0.20699999999999999</v>
      </c>
      <c r="P133" s="4"/>
      <c r="Q133" s="4">
        <v>8</v>
      </c>
      <c r="R133" s="4">
        <v>665</v>
      </c>
      <c r="S133" s="4">
        <v>23</v>
      </c>
      <c r="T133" s="4">
        <v>124</v>
      </c>
      <c r="U133" s="4">
        <v>48</v>
      </c>
      <c r="V133" s="4">
        <v>2</v>
      </c>
      <c r="W133" s="4">
        <v>56</v>
      </c>
      <c r="X133" s="4">
        <v>11</v>
      </c>
      <c r="Y133" s="4">
        <v>9</v>
      </c>
      <c r="Z133" s="4">
        <v>64</v>
      </c>
      <c r="AA133" s="4">
        <v>237</v>
      </c>
      <c r="AB133" s="4">
        <v>21</v>
      </c>
      <c r="AC133" s="4">
        <v>193</v>
      </c>
      <c r="AD133" s="4">
        <v>0</v>
      </c>
      <c r="AE133" s="4">
        <v>107</v>
      </c>
      <c r="AF133" s="4">
        <v>110</v>
      </c>
      <c r="AG133" s="4">
        <v>94</v>
      </c>
      <c r="AJ133" s="1">
        <f t="shared" si="22"/>
        <v>25.375145999999997</v>
      </c>
      <c r="AK133" s="1">
        <f t="shared" si="23"/>
        <v>0.54785160000000011</v>
      </c>
      <c r="AL133" s="1">
        <f t="shared" si="24"/>
        <v>8.7863800000000012</v>
      </c>
      <c r="AM133" s="1">
        <f t="shared" si="25"/>
        <v>5.9239180000000005</v>
      </c>
      <c r="AN133" s="1">
        <f t="shared" si="26"/>
        <v>9.6812499999999996E-2</v>
      </c>
      <c r="AO133" s="1">
        <f t="shared" si="27"/>
        <v>2.5326</v>
      </c>
      <c r="AP133" s="1">
        <f t="shared" si="28"/>
        <v>2.7444479999999998</v>
      </c>
      <c r="AQ133" s="1">
        <f t="shared" si="29"/>
        <v>2.1292530000000003</v>
      </c>
      <c r="AR133" s="1">
        <f t="shared" si="30"/>
        <v>1.7102120000000001</v>
      </c>
      <c r="AS133" s="1">
        <f t="shared" si="31"/>
        <v>9.0334799999999993E-2</v>
      </c>
      <c r="AU133" s="2">
        <v>0.50860000000000005</v>
      </c>
      <c r="AV133" s="1">
        <v>0.78580000000000005</v>
      </c>
      <c r="AW133" s="5">
        <f t="shared" si="32"/>
        <v>0.2772</v>
      </c>
    </row>
    <row r="134" spans="1:49" ht="15.5" x14ac:dyDescent="0.35">
      <c r="A134">
        <v>385.38</v>
      </c>
      <c r="B134" t="s">
        <v>327</v>
      </c>
      <c r="C134">
        <v>2</v>
      </c>
      <c r="D134" t="s">
        <v>120</v>
      </c>
      <c r="E134" s="10" t="s">
        <v>461</v>
      </c>
      <c r="F134" s="4">
        <v>55.44</v>
      </c>
      <c r="G134" s="4">
        <v>0.90400000000000003</v>
      </c>
      <c r="H134" s="4">
        <v>16.059999999999999</v>
      </c>
      <c r="I134" s="4">
        <v>8.0399999999999991</v>
      </c>
      <c r="J134" s="4">
        <v>0.11899999999999999</v>
      </c>
      <c r="K134" s="4">
        <v>3.86</v>
      </c>
      <c r="L134" s="4">
        <v>3.7</v>
      </c>
      <c r="M134" s="4">
        <v>3.01</v>
      </c>
      <c r="N134" s="4">
        <v>2.02</v>
      </c>
      <c r="O134" s="4">
        <v>0.221</v>
      </c>
      <c r="P134" s="4"/>
      <c r="Q134" s="4">
        <v>9</v>
      </c>
      <c r="R134" s="4">
        <v>700</v>
      </c>
      <c r="S134" s="4">
        <v>21</v>
      </c>
      <c r="T134" s="4">
        <v>115</v>
      </c>
      <c r="U134" s="4">
        <v>39</v>
      </c>
      <c r="V134" s="4">
        <v>1</v>
      </c>
      <c r="W134" s="4">
        <v>54</v>
      </c>
      <c r="X134" s="4">
        <v>12</v>
      </c>
      <c r="Y134" s="4">
        <v>10</v>
      </c>
      <c r="Z134" s="4">
        <v>62</v>
      </c>
      <c r="AA134" s="4">
        <v>257</v>
      </c>
      <c r="AB134" s="4">
        <v>20</v>
      </c>
      <c r="AC134" s="4">
        <v>177</v>
      </c>
      <c r="AD134" s="4">
        <v>0</v>
      </c>
      <c r="AE134" s="4">
        <v>104</v>
      </c>
      <c r="AF134" s="4">
        <v>119</v>
      </c>
      <c r="AG134" s="4">
        <v>93.8</v>
      </c>
      <c r="AJ134" s="1">
        <f t="shared" si="22"/>
        <v>25.912655999999998</v>
      </c>
      <c r="AK134" s="1">
        <f t="shared" si="23"/>
        <v>0.54185760000000005</v>
      </c>
      <c r="AL134" s="1">
        <f t="shared" si="24"/>
        <v>8.5005579999999998</v>
      </c>
      <c r="AM134" s="1">
        <f t="shared" si="25"/>
        <v>5.623176</v>
      </c>
      <c r="AN134" s="1">
        <f t="shared" si="26"/>
        <v>9.2165499999999997E-2</v>
      </c>
      <c r="AO134" s="1">
        <f t="shared" si="27"/>
        <v>2.3275799999999998</v>
      </c>
      <c r="AP134" s="1">
        <f t="shared" si="28"/>
        <v>2.64439</v>
      </c>
      <c r="AQ134" s="1">
        <f t="shared" si="29"/>
        <v>2.2331189999999999</v>
      </c>
      <c r="AR134" s="1">
        <f t="shared" si="30"/>
        <v>1.6770040000000002</v>
      </c>
      <c r="AS134" s="1">
        <f t="shared" si="31"/>
        <v>9.64444E-2</v>
      </c>
      <c r="AU134" s="2">
        <v>0.48470000000000002</v>
      </c>
      <c r="AV134" s="1">
        <v>0.76170000000000004</v>
      </c>
      <c r="AW134" s="5">
        <f t="shared" si="32"/>
        <v>0.27700000000000002</v>
      </c>
    </row>
    <row r="135" spans="1:49" ht="15.5" x14ac:dyDescent="0.35">
      <c r="A135">
        <v>390.99</v>
      </c>
      <c r="B135" t="s">
        <v>327</v>
      </c>
      <c r="C135">
        <v>2</v>
      </c>
      <c r="D135" t="s">
        <v>121</v>
      </c>
      <c r="E135" s="10" t="s">
        <v>462</v>
      </c>
      <c r="F135" s="4">
        <v>53.3</v>
      </c>
      <c r="G135" s="4">
        <v>0.92200000000000004</v>
      </c>
      <c r="H135" s="4">
        <v>16.39</v>
      </c>
      <c r="I135" s="4">
        <v>9.06</v>
      </c>
      <c r="J135" s="4">
        <v>0.155</v>
      </c>
      <c r="K135" s="4">
        <v>4.6500000000000004</v>
      </c>
      <c r="L135" s="4">
        <v>4.4000000000000004</v>
      </c>
      <c r="M135" s="4">
        <v>2.92</v>
      </c>
      <c r="N135" s="4">
        <v>2.0299999999999998</v>
      </c>
      <c r="O135" s="4">
        <v>0.27800000000000002</v>
      </c>
      <c r="P135" s="4"/>
      <c r="Q135" s="4">
        <v>7</v>
      </c>
      <c r="R135" s="4">
        <v>637</v>
      </c>
      <c r="S135" s="4">
        <v>25</v>
      </c>
      <c r="T135" s="4">
        <v>136</v>
      </c>
      <c r="U135" s="4">
        <v>52</v>
      </c>
      <c r="V135" s="4">
        <v>1</v>
      </c>
      <c r="W135" s="4">
        <v>64</v>
      </c>
      <c r="X135" s="4">
        <v>12</v>
      </c>
      <c r="Y135" s="4">
        <v>8</v>
      </c>
      <c r="Z135" s="4">
        <v>64</v>
      </c>
      <c r="AA135" s="4">
        <v>242</v>
      </c>
      <c r="AB135" s="4">
        <v>20</v>
      </c>
      <c r="AC135" s="4">
        <v>201</v>
      </c>
      <c r="AD135" s="4">
        <v>2</v>
      </c>
      <c r="AE135" s="4">
        <v>112</v>
      </c>
      <c r="AF135" s="4">
        <v>101</v>
      </c>
      <c r="AG135" s="4">
        <v>94.5</v>
      </c>
      <c r="AJ135" s="1">
        <f t="shared" si="22"/>
        <v>24.912419999999997</v>
      </c>
      <c r="AK135" s="1">
        <f t="shared" si="23"/>
        <v>0.5526468000000001</v>
      </c>
      <c r="AL135" s="1">
        <f t="shared" si="24"/>
        <v>8.6752269999999996</v>
      </c>
      <c r="AM135" s="1">
        <f t="shared" si="25"/>
        <v>6.336564000000001</v>
      </c>
      <c r="AN135" s="1">
        <f t="shared" si="26"/>
        <v>0.12004749999999999</v>
      </c>
      <c r="AO135" s="1">
        <f t="shared" si="27"/>
        <v>2.8039499999999999</v>
      </c>
      <c r="AP135" s="1">
        <f t="shared" si="28"/>
        <v>3.1446800000000001</v>
      </c>
      <c r="AQ135" s="1">
        <f t="shared" si="29"/>
        <v>2.1663480000000002</v>
      </c>
      <c r="AR135" s="1">
        <f t="shared" si="30"/>
        <v>1.685306</v>
      </c>
      <c r="AS135" s="1">
        <f t="shared" si="31"/>
        <v>0.12131920000000002</v>
      </c>
      <c r="AU135" s="2">
        <v>0.51280000000000003</v>
      </c>
      <c r="AV135" s="1">
        <v>0.8357</v>
      </c>
      <c r="AW135" s="5">
        <f t="shared" si="32"/>
        <v>0.32289999999999996</v>
      </c>
    </row>
    <row r="136" spans="1:49" ht="15.5" x14ac:dyDescent="0.35">
      <c r="A136">
        <v>393.77</v>
      </c>
      <c r="B136" t="s">
        <v>326</v>
      </c>
      <c r="C136">
        <v>12</v>
      </c>
      <c r="D136" t="s">
        <v>275</v>
      </c>
      <c r="E136" s="10" t="s">
        <v>463</v>
      </c>
      <c r="F136" s="4">
        <v>57.24</v>
      </c>
      <c r="G136" s="4">
        <v>0.92300000000000004</v>
      </c>
      <c r="H136" s="4">
        <v>16.55</v>
      </c>
      <c r="I136" s="4">
        <v>7.82</v>
      </c>
      <c r="J136" s="4">
        <v>9.5000000000000001E-2</v>
      </c>
      <c r="K136" s="4">
        <v>3.6</v>
      </c>
      <c r="L136" s="4">
        <v>2.5299999999999998</v>
      </c>
      <c r="M136" s="4">
        <v>3.01</v>
      </c>
      <c r="N136" s="4">
        <v>2.0299999999999998</v>
      </c>
      <c r="O136" s="4">
        <v>0.19400000000000001</v>
      </c>
      <c r="P136" s="4"/>
      <c r="Q136" s="4">
        <v>7</v>
      </c>
      <c r="R136" s="4">
        <v>676</v>
      </c>
      <c r="S136" s="4">
        <v>17</v>
      </c>
      <c r="T136" s="4">
        <v>107</v>
      </c>
      <c r="U136" s="4">
        <v>34</v>
      </c>
      <c r="V136" s="4">
        <v>1</v>
      </c>
      <c r="W136" s="4">
        <v>44</v>
      </c>
      <c r="X136" s="4">
        <v>12</v>
      </c>
      <c r="Y136" s="4">
        <v>9</v>
      </c>
      <c r="Z136" s="4">
        <v>63</v>
      </c>
      <c r="AA136" s="4">
        <v>232</v>
      </c>
      <c r="AB136" s="4">
        <v>20</v>
      </c>
      <c r="AC136" s="4">
        <v>175</v>
      </c>
      <c r="AD136" s="4">
        <v>3</v>
      </c>
      <c r="AE136" s="4">
        <v>101</v>
      </c>
      <c r="AF136" s="4">
        <v>127</v>
      </c>
      <c r="AG136" s="4">
        <v>94.3</v>
      </c>
      <c r="AJ136" s="1">
        <f t="shared" si="22"/>
        <v>26.753976000000002</v>
      </c>
      <c r="AK136" s="1">
        <f t="shared" si="23"/>
        <v>0.55324620000000002</v>
      </c>
      <c r="AL136" s="1">
        <f t="shared" si="24"/>
        <v>8.7599149999999995</v>
      </c>
      <c r="AM136" s="1">
        <f t="shared" si="25"/>
        <v>5.4693080000000007</v>
      </c>
      <c r="AN136" s="1">
        <f t="shared" si="26"/>
        <v>7.3577500000000004E-2</v>
      </c>
      <c r="AO136" s="1">
        <f t="shared" si="27"/>
        <v>2.1707999999999998</v>
      </c>
      <c r="AP136" s="1">
        <f t="shared" si="28"/>
        <v>1.8081909999999999</v>
      </c>
      <c r="AQ136" s="1">
        <f t="shared" si="29"/>
        <v>2.2331189999999999</v>
      </c>
      <c r="AR136" s="1">
        <f t="shared" si="30"/>
        <v>1.685306</v>
      </c>
      <c r="AS136" s="1">
        <f t="shared" si="31"/>
        <v>8.4661600000000004E-2</v>
      </c>
      <c r="AU136" s="2">
        <v>0.76539999999999997</v>
      </c>
      <c r="AV136" s="1">
        <v>0.753</v>
      </c>
      <c r="AW136" s="5"/>
    </row>
    <row r="137" spans="1:49" ht="15.5" x14ac:dyDescent="0.35">
      <c r="A137">
        <v>396.65</v>
      </c>
      <c r="B137" t="s">
        <v>327</v>
      </c>
      <c r="C137">
        <v>2</v>
      </c>
      <c r="D137" t="s">
        <v>122</v>
      </c>
      <c r="E137" s="10" t="s">
        <v>464</v>
      </c>
      <c r="F137" s="4">
        <v>54.85</v>
      </c>
      <c r="G137" s="4">
        <v>0.88200000000000001</v>
      </c>
      <c r="H137" s="4">
        <v>16.53</v>
      </c>
      <c r="I137" s="4">
        <v>8.1300000000000008</v>
      </c>
      <c r="J137" s="4">
        <v>0.121</v>
      </c>
      <c r="K137" s="4">
        <v>3.82</v>
      </c>
      <c r="L137" s="4">
        <v>3.48</v>
      </c>
      <c r="M137" s="4">
        <v>2.96</v>
      </c>
      <c r="N137" s="4">
        <v>2.27</v>
      </c>
      <c r="O137" s="4">
        <v>0.22800000000000001</v>
      </c>
      <c r="P137" s="4"/>
      <c r="Q137" s="4">
        <v>8</v>
      </c>
      <c r="R137" s="4">
        <v>790</v>
      </c>
      <c r="S137" s="4">
        <v>19</v>
      </c>
      <c r="T137" s="4">
        <v>109</v>
      </c>
      <c r="U137" s="4">
        <v>40</v>
      </c>
      <c r="V137" s="4">
        <v>2</v>
      </c>
      <c r="W137" s="4">
        <v>46</v>
      </c>
      <c r="X137" s="4">
        <v>13</v>
      </c>
      <c r="Y137" s="4">
        <v>11</v>
      </c>
      <c r="Z137" s="4">
        <v>71</v>
      </c>
      <c r="AA137" s="4">
        <v>258</v>
      </c>
      <c r="AB137" s="4">
        <v>21</v>
      </c>
      <c r="AC137" s="4">
        <v>180</v>
      </c>
      <c r="AD137" s="4">
        <v>0</v>
      </c>
      <c r="AE137" s="4">
        <v>114</v>
      </c>
      <c r="AF137" s="4">
        <v>119</v>
      </c>
      <c r="AG137" s="4">
        <v>93.7</v>
      </c>
      <c r="AJ137" s="1">
        <f t="shared" si="22"/>
        <v>25.636890000000001</v>
      </c>
      <c r="AK137" s="1">
        <f t="shared" si="23"/>
        <v>0.5286708</v>
      </c>
      <c r="AL137" s="1">
        <f t="shared" si="24"/>
        <v>8.7493290000000012</v>
      </c>
      <c r="AM137" s="1">
        <f t="shared" si="25"/>
        <v>5.686122000000001</v>
      </c>
      <c r="AN137" s="1">
        <f t="shared" si="26"/>
        <v>9.3714499999999992E-2</v>
      </c>
      <c r="AO137" s="1">
        <f t="shared" si="27"/>
        <v>2.3034599999999998</v>
      </c>
      <c r="AP137" s="1">
        <f t="shared" si="28"/>
        <v>2.4871560000000001</v>
      </c>
      <c r="AQ137" s="1">
        <f t="shared" si="29"/>
        <v>2.196024</v>
      </c>
      <c r="AR137" s="1">
        <f t="shared" si="30"/>
        <v>1.8845540000000001</v>
      </c>
      <c r="AS137" s="1">
        <f t="shared" si="31"/>
        <v>9.949920000000001E-2</v>
      </c>
      <c r="AU137" s="2">
        <v>0.50780000000000003</v>
      </c>
      <c r="AV137" s="1">
        <v>0.73080000000000001</v>
      </c>
      <c r="AW137" s="5">
        <f t="shared" si="32"/>
        <v>0.22299999999999998</v>
      </c>
    </row>
    <row r="138" spans="1:49" ht="15.5" x14ac:dyDescent="0.35">
      <c r="A138">
        <v>400.59</v>
      </c>
      <c r="B138" t="s">
        <v>327</v>
      </c>
      <c r="C138">
        <v>2</v>
      </c>
      <c r="D138" t="s">
        <v>123</v>
      </c>
      <c r="E138" s="10" t="s">
        <v>465</v>
      </c>
      <c r="F138" s="4">
        <v>55.75</v>
      </c>
      <c r="G138" s="4">
        <v>0.89400000000000002</v>
      </c>
      <c r="H138" s="4">
        <v>16.489999999999998</v>
      </c>
      <c r="I138" s="4">
        <v>8.06</v>
      </c>
      <c r="J138" s="4">
        <v>0.113</v>
      </c>
      <c r="K138" s="4">
        <v>3.84</v>
      </c>
      <c r="L138" s="4">
        <v>3.68</v>
      </c>
      <c r="M138" s="4">
        <v>2.95</v>
      </c>
      <c r="N138" s="4">
        <v>2.15</v>
      </c>
      <c r="O138" s="4">
        <v>0.21099999999999999</v>
      </c>
      <c r="P138" s="4"/>
      <c r="Q138" s="4">
        <v>8</v>
      </c>
      <c r="R138" s="4">
        <v>726</v>
      </c>
      <c r="S138" s="4">
        <v>19</v>
      </c>
      <c r="T138" s="4">
        <v>117</v>
      </c>
      <c r="U138" s="4">
        <v>36</v>
      </c>
      <c r="V138" s="4">
        <v>1</v>
      </c>
      <c r="W138" s="4">
        <v>49</v>
      </c>
      <c r="X138" s="4">
        <v>12</v>
      </c>
      <c r="Y138" s="4">
        <v>10</v>
      </c>
      <c r="Z138" s="4">
        <v>66</v>
      </c>
      <c r="AA138" s="4">
        <v>253</v>
      </c>
      <c r="AB138" s="4">
        <v>22</v>
      </c>
      <c r="AC138" s="4">
        <v>180</v>
      </c>
      <c r="AD138" s="4">
        <v>0</v>
      </c>
      <c r="AE138" s="4">
        <v>106</v>
      </c>
      <c r="AF138" s="4">
        <v>127</v>
      </c>
      <c r="AG138" s="4">
        <v>94.5</v>
      </c>
      <c r="AJ138" s="1">
        <f t="shared" si="22"/>
        <v>26.057549999999999</v>
      </c>
      <c r="AK138" s="1">
        <f t="shared" si="23"/>
        <v>0.5358636</v>
      </c>
      <c r="AL138" s="1">
        <f t="shared" si="24"/>
        <v>8.7281569999999995</v>
      </c>
      <c r="AM138" s="1">
        <f t="shared" si="25"/>
        <v>5.6371640000000003</v>
      </c>
      <c r="AN138" s="1">
        <f t="shared" si="26"/>
        <v>8.7518499999999999E-2</v>
      </c>
      <c r="AO138" s="1">
        <f t="shared" si="27"/>
        <v>2.3155199999999998</v>
      </c>
      <c r="AP138" s="1">
        <f t="shared" si="28"/>
        <v>2.630096</v>
      </c>
      <c r="AQ138" s="1">
        <f t="shared" si="29"/>
        <v>2.1886050000000004</v>
      </c>
      <c r="AR138" s="1">
        <f t="shared" si="30"/>
        <v>1.7849300000000001</v>
      </c>
      <c r="AS138" s="1">
        <f t="shared" si="31"/>
        <v>9.2080399999999993E-2</v>
      </c>
      <c r="AU138" s="2">
        <v>0.50770000000000004</v>
      </c>
      <c r="AV138" s="1">
        <v>0.73939999999999995</v>
      </c>
      <c r="AW138" s="5">
        <f t="shared" si="32"/>
        <v>0.23169999999999991</v>
      </c>
    </row>
    <row r="139" spans="1:49" ht="15.5" x14ac:dyDescent="0.35">
      <c r="A139">
        <v>403.49</v>
      </c>
      <c r="B139" t="s">
        <v>327</v>
      </c>
      <c r="C139">
        <v>2</v>
      </c>
      <c r="D139" t="s">
        <v>124</v>
      </c>
      <c r="E139" s="10" t="s">
        <v>466</v>
      </c>
      <c r="F139" s="4">
        <v>54.02</v>
      </c>
      <c r="G139" s="4">
        <v>0.90600000000000003</v>
      </c>
      <c r="H139" s="4">
        <v>16.41</v>
      </c>
      <c r="I139" s="4">
        <v>8.2899999999999991</v>
      </c>
      <c r="J139" s="4">
        <v>0.115</v>
      </c>
      <c r="K139" s="4">
        <v>3.9</v>
      </c>
      <c r="L139" s="4">
        <v>3.99</v>
      </c>
      <c r="M139" s="4">
        <v>2.83</v>
      </c>
      <c r="N139" s="4">
        <v>2.0499999999999998</v>
      </c>
      <c r="O139" s="4">
        <v>0.20399999999999999</v>
      </c>
      <c r="P139" s="4"/>
      <c r="Q139" s="4">
        <v>10</v>
      </c>
      <c r="R139" s="4">
        <v>654</v>
      </c>
      <c r="S139" s="4">
        <v>19</v>
      </c>
      <c r="T139" s="4">
        <v>122</v>
      </c>
      <c r="U139" s="4">
        <v>45</v>
      </c>
      <c r="V139" s="4">
        <v>0</v>
      </c>
      <c r="W139" s="4">
        <v>54</v>
      </c>
      <c r="X139" s="4">
        <v>12</v>
      </c>
      <c r="Y139" s="4">
        <v>10</v>
      </c>
      <c r="Z139" s="4">
        <v>64</v>
      </c>
      <c r="AA139" s="4">
        <v>237</v>
      </c>
      <c r="AB139" s="4">
        <v>20</v>
      </c>
      <c r="AC139" s="4">
        <v>185</v>
      </c>
      <c r="AD139" s="4">
        <v>3</v>
      </c>
      <c r="AE139" s="4">
        <v>103</v>
      </c>
      <c r="AF139" s="4">
        <v>114</v>
      </c>
      <c r="AG139" s="4">
        <v>93.2</v>
      </c>
      <c r="AJ139" s="1">
        <f t="shared" si="22"/>
        <v>25.248948000000002</v>
      </c>
      <c r="AK139" s="1">
        <f t="shared" si="23"/>
        <v>0.54305640000000011</v>
      </c>
      <c r="AL139" s="1">
        <f t="shared" si="24"/>
        <v>8.6858129999999996</v>
      </c>
      <c r="AM139" s="1">
        <f t="shared" si="25"/>
        <v>5.7980259999999992</v>
      </c>
      <c r="AN139" s="1">
        <f t="shared" si="26"/>
        <v>8.9067499999999994E-2</v>
      </c>
      <c r="AO139" s="1">
        <f t="shared" si="27"/>
        <v>2.3516999999999997</v>
      </c>
      <c r="AP139" s="1">
        <f t="shared" si="28"/>
        <v>2.8516530000000002</v>
      </c>
      <c r="AQ139" s="1">
        <f t="shared" si="29"/>
        <v>2.099577</v>
      </c>
      <c r="AR139" s="1">
        <f t="shared" si="30"/>
        <v>1.70191</v>
      </c>
      <c r="AS139" s="1">
        <f t="shared" si="31"/>
        <v>8.9025599999999996E-2</v>
      </c>
      <c r="AU139" s="2">
        <v>0.57599999999999996</v>
      </c>
      <c r="AV139" s="1">
        <v>0.94010000000000005</v>
      </c>
      <c r="AW139" s="5">
        <f t="shared" si="32"/>
        <v>0.36410000000000009</v>
      </c>
    </row>
    <row r="140" spans="1:49" ht="15.5" x14ac:dyDescent="0.35">
      <c r="A140">
        <v>406.49</v>
      </c>
      <c r="B140" t="s">
        <v>326</v>
      </c>
      <c r="C140">
        <v>10</v>
      </c>
      <c r="D140" t="s">
        <v>276</v>
      </c>
      <c r="E140" s="10" t="s">
        <v>467</v>
      </c>
      <c r="F140" s="4">
        <v>54.08</v>
      </c>
      <c r="G140" s="4">
        <v>0.93300000000000005</v>
      </c>
      <c r="H140" s="4">
        <v>17.309999999999999</v>
      </c>
      <c r="I140" s="4">
        <v>8.36</v>
      </c>
      <c r="J140" s="4">
        <v>0.113</v>
      </c>
      <c r="K140" s="4">
        <v>3.83</v>
      </c>
      <c r="L140" s="4">
        <v>3.38</v>
      </c>
      <c r="M140" s="4">
        <v>2.68</v>
      </c>
      <c r="N140" s="4">
        <v>2.2400000000000002</v>
      </c>
      <c r="O140" s="4">
        <v>0.2</v>
      </c>
      <c r="P140" s="4"/>
      <c r="Q140" s="4">
        <v>8</v>
      </c>
      <c r="R140" s="4">
        <v>715</v>
      </c>
      <c r="S140" s="4">
        <v>20</v>
      </c>
      <c r="T140" s="4">
        <v>122</v>
      </c>
      <c r="U140" s="4">
        <v>40</v>
      </c>
      <c r="V140" s="4">
        <v>2</v>
      </c>
      <c r="W140" s="4">
        <v>50</v>
      </c>
      <c r="X140" s="4">
        <v>13</v>
      </c>
      <c r="Y140" s="4">
        <v>10</v>
      </c>
      <c r="Z140" s="4">
        <v>69</v>
      </c>
      <c r="AA140" s="4">
        <v>232</v>
      </c>
      <c r="AB140" s="4">
        <v>21</v>
      </c>
      <c r="AC140" s="4">
        <v>190</v>
      </c>
      <c r="AD140" s="4">
        <v>2</v>
      </c>
      <c r="AE140" s="4">
        <v>109</v>
      </c>
      <c r="AF140" s="4">
        <v>115</v>
      </c>
      <c r="AG140" s="4">
        <v>93.7</v>
      </c>
      <c r="AJ140" s="1">
        <f t="shared" si="22"/>
        <v>25.276992</v>
      </c>
      <c r="AK140" s="1">
        <f t="shared" si="23"/>
        <v>0.55924020000000008</v>
      </c>
      <c r="AL140" s="1">
        <f t="shared" si="24"/>
        <v>9.1621829999999989</v>
      </c>
      <c r="AM140" s="1">
        <f t="shared" si="25"/>
        <v>5.846984</v>
      </c>
      <c r="AN140" s="1">
        <f t="shared" si="26"/>
        <v>8.7518499999999999E-2</v>
      </c>
      <c r="AO140" s="1">
        <f t="shared" si="27"/>
        <v>2.3094899999999998</v>
      </c>
      <c r="AP140" s="1">
        <f t="shared" si="28"/>
        <v>2.415686</v>
      </c>
      <c r="AQ140" s="1">
        <f t="shared" si="29"/>
        <v>1.9882920000000002</v>
      </c>
      <c r="AR140" s="1">
        <f t="shared" si="30"/>
        <v>1.8596480000000002</v>
      </c>
      <c r="AS140" s="1">
        <f t="shared" si="31"/>
        <v>8.728000000000001E-2</v>
      </c>
      <c r="AU140" s="2">
        <v>0.8649</v>
      </c>
      <c r="AV140" s="1">
        <v>1.179</v>
      </c>
      <c r="AW140" s="5">
        <f t="shared" si="32"/>
        <v>0.31410000000000005</v>
      </c>
    </row>
    <row r="141" spans="1:49" ht="15.5" x14ac:dyDescent="0.35">
      <c r="A141">
        <v>408.46</v>
      </c>
      <c r="B141" t="s">
        <v>327</v>
      </c>
      <c r="C141">
        <v>2</v>
      </c>
      <c r="D141" t="s">
        <v>125</v>
      </c>
      <c r="E141" s="10" t="s">
        <v>468</v>
      </c>
      <c r="F141" s="4">
        <v>54.1</v>
      </c>
      <c r="G141" s="4">
        <v>0.89300000000000002</v>
      </c>
      <c r="H141" s="4">
        <v>16.12</v>
      </c>
      <c r="I141" s="4">
        <v>8.07</v>
      </c>
      <c r="J141" s="4">
        <v>0.125</v>
      </c>
      <c r="K141" s="4">
        <v>4.05</v>
      </c>
      <c r="L141" s="4">
        <v>4.87</v>
      </c>
      <c r="M141" s="4">
        <v>2.87</v>
      </c>
      <c r="N141" s="4">
        <v>1.9</v>
      </c>
      <c r="O141" s="4">
        <v>0.20200000000000001</v>
      </c>
      <c r="P141" s="4"/>
      <c r="Q141" s="4">
        <v>7</v>
      </c>
      <c r="R141" s="4">
        <v>597</v>
      </c>
      <c r="S141" s="4">
        <v>23</v>
      </c>
      <c r="T141" s="4">
        <v>124</v>
      </c>
      <c r="U141" s="4">
        <v>50</v>
      </c>
      <c r="V141" s="4">
        <v>1</v>
      </c>
      <c r="W141" s="4">
        <v>55</v>
      </c>
      <c r="X141" s="4">
        <v>11</v>
      </c>
      <c r="Y141" s="4">
        <v>9</v>
      </c>
      <c r="Z141" s="4">
        <v>59</v>
      </c>
      <c r="AA141" s="4">
        <v>245</v>
      </c>
      <c r="AB141" s="4">
        <v>21</v>
      </c>
      <c r="AC141" s="4">
        <v>187</v>
      </c>
      <c r="AD141" s="4">
        <v>1</v>
      </c>
      <c r="AE141" s="4">
        <v>100</v>
      </c>
      <c r="AF141" s="4">
        <v>110</v>
      </c>
      <c r="AG141" s="4">
        <v>93.6</v>
      </c>
      <c r="AJ141" s="1">
        <f t="shared" si="22"/>
        <v>25.286339999999999</v>
      </c>
      <c r="AK141" s="1">
        <f t="shared" si="23"/>
        <v>0.53526420000000008</v>
      </c>
      <c r="AL141" s="1">
        <f t="shared" si="24"/>
        <v>8.5323159999999998</v>
      </c>
      <c r="AM141" s="1">
        <f t="shared" si="25"/>
        <v>5.644158</v>
      </c>
      <c r="AN141" s="1">
        <f t="shared" si="26"/>
        <v>9.6812499999999996E-2</v>
      </c>
      <c r="AO141" s="1">
        <f t="shared" si="27"/>
        <v>2.4421499999999998</v>
      </c>
      <c r="AP141" s="1">
        <f t="shared" si="28"/>
        <v>3.4805890000000002</v>
      </c>
      <c r="AQ141" s="1">
        <f t="shared" si="29"/>
        <v>2.1292530000000003</v>
      </c>
      <c r="AR141" s="1">
        <f t="shared" si="30"/>
        <v>1.57738</v>
      </c>
      <c r="AS141" s="1">
        <f t="shared" si="31"/>
        <v>8.8152800000000003E-2</v>
      </c>
      <c r="AU141" s="2">
        <v>0.51249999999999996</v>
      </c>
      <c r="AV141" s="1">
        <v>1.075</v>
      </c>
      <c r="AW141" s="5">
        <f t="shared" si="32"/>
        <v>0.5625</v>
      </c>
    </row>
    <row r="142" spans="1:49" ht="15.5" x14ac:dyDescent="0.35">
      <c r="A142">
        <v>411.69</v>
      </c>
      <c r="B142" t="s">
        <v>326</v>
      </c>
      <c r="C142">
        <v>10</v>
      </c>
      <c r="D142" t="s">
        <v>126</v>
      </c>
      <c r="E142" s="10" t="s">
        <v>469</v>
      </c>
      <c r="F142" s="4">
        <v>54.68</v>
      </c>
      <c r="G142" s="4">
        <v>0.94499999999999995</v>
      </c>
      <c r="H142" s="4">
        <v>17.39</v>
      </c>
      <c r="I142" s="4">
        <v>8.06</v>
      </c>
      <c r="J142" s="4">
        <v>0.1</v>
      </c>
      <c r="K142" s="4">
        <v>3.68</v>
      </c>
      <c r="L142" s="4">
        <v>2.61</v>
      </c>
      <c r="M142" s="4">
        <v>2.66</v>
      </c>
      <c r="N142" s="4">
        <v>2.2200000000000002</v>
      </c>
      <c r="O142" s="4">
        <v>0.19400000000000001</v>
      </c>
      <c r="P142" s="4"/>
      <c r="Q142" s="4">
        <v>9</v>
      </c>
      <c r="R142" s="4">
        <v>702</v>
      </c>
      <c r="S142" s="4">
        <v>18</v>
      </c>
      <c r="T142" s="4">
        <v>110</v>
      </c>
      <c r="U142" s="4">
        <v>37</v>
      </c>
      <c r="V142" s="4">
        <v>1</v>
      </c>
      <c r="W142" s="4">
        <v>48</v>
      </c>
      <c r="X142" s="4">
        <v>13</v>
      </c>
      <c r="Y142" s="4">
        <v>10</v>
      </c>
      <c r="Z142" s="4">
        <v>68</v>
      </c>
      <c r="AA142" s="4">
        <v>219</v>
      </c>
      <c r="AB142" s="4">
        <v>21</v>
      </c>
      <c r="AC142" s="4">
        <v>185</v>
      </c>
      <c r="AD142" s="4">
        <v>1</v>
      </c>
      <c r="AE142" s="4">
        <v>108</v>
      </c>
      <c r="AF142" s="4">
        <v>117</v>
      </c>
      <c r="AG142" s="4">
        <v>93.1</v>
      </c>
      <c r="AJ142" s="1">
        <f t="shared" si="22"/>
        <v>25.557431999999999</v>
      </c>
      <c r="AK142" s="1">
        <f t="shared" si="23"/>
        <v>0.56643299999999996</v>
      </c>
      <c r="AL142" s="1">
        <f t="shared" si="24"/>
        <v>9.2045270000000006</v>
      </c>
      <c r="AM142" s="1">
        <f t="shared" si="25"/>
        <v>5.6371640000000003</v>
      </c>
      <c r="AN142" s="1">
        <f t="shared" si="26"/>
        <v>7.7450000000000005E-2</v>
      </c>
      <c r="AO142" s="1">
        <f t="shared" si="27"/>
        <v>2.2190400000000001</v>
      </c>
      <c r="AP142" s="1">
        <f t="shared" si="28"/>
        <v>1.865367</v>
      </c>
      <c r="AQ142" s="1">
        <f t="shared" si="29"/>
        <v>1.973454</v>
      </c>
      <c r="AR142" s="1">
        <f t="shared" si="30"/>
        <v>1.8430440000000003</v>
      </c>
      <c r="AS142" s="1">
        <f t="shared" si="31"/>
        <v>8.4661600000000004E-2</v>
      </c>
      <c r="AU142" s="2">
        <v>0.9819</v>
      </c>
      <c r="AV142" s="1">
        <v>1.3149999999999999</v>
      </c>
      <c r="AW142" s="5">
        <f t="shared" si="32"/>
        <v>0.33309999999999995</v>
      </c>
    </row>
    <row r="143" spans="1:49" ht="15.5" x14ac:dyDescent="0.35">
      <c r="A143">
        <v>414.25</v>
      </c>
      <c r="B143" t="s">
        <v>327</v>
      </c>
      <c r="C143">
        <v>2</v>
      </c>
      <c r="D143" t="s">
        <v>127</v>
      </c>
      <c r="E143" s="10" t="s">
        <v>470</v>
      </c>
      <c r="F143" s="4">
        <v>53.91</v>
      </c>
      <c r="G143" s="4">
        <v>0.91</v>
      </c>
      <c r="H143" s="4">
        <v>16.09</v>
      </c>
      <c r="I143" s="4">
        <v>8.39</v>
      </c>
      <c r="J143" s="4">
        <v>0.124</v>
      </c>
      <c r="K143" s="4">
        <v>4.2300000000000004</v>
      </c>
      <c r="L143" s="4">
        <v>4.57</v>
      </c>
      <c r="M143" s="4">
        <v>2.91</v>
      </c>
      <c r="N143" s="4">
        <v>1.99</v>
      </c>
      <c r="O143" s="4">
        <v>0.21</v>
      </c>
      <c r="P143" s="4"/>
      <c r="Q143" s="4">
        <v>9</v>
      </c>
      <c r="R143" s="4">
        <v>640</v>
      </c>
      <c r="S143" s="4">
        <v>22</v>
      </c>
      <c r="T143" s="4">
        <v>125</v>
      </c>
      <c r="U143" s="4">
        <v>43</v>
      </c>
      <c r="V143" s="4">
        <v>2</v>
      </c>
      <c r="W143" s="4">
        <v>58</v>
      </c>
      <c r="X143" s="4">
        <v>13</v>
      </c>
      <c r="Y143" s="4">
        <v>10</v>
      </c>
      <c r="Z143" s="4">
        <v>63</v>
      </c>
      <c r="AA143" s="4">
        <v>258</v>
      </c>
      <c r="AB143" s="4">
        <v>21</v>
      </c>
      <c r="AC143" s="4">
        <v>190</v>
      </c>
      <c r="AD143" s="4">
        <v>1</v>
      </c>
      <c r="AE143" s="4">
        <v>109</v>
      </c>
      <c r="AF143" s="4">
        <v>117</v>
      </c>
      <c r="AG143" s="4">
        <v>93.7</v>
      </c>
      <c r="AJ143" s="1">
        <f t="shared" si="22"/>
        <v>25.197533999999997</v>
      </c>
      <c r="AK143" s="1">
        <f t="shared" si="23"/>
        <v>0.54545400000000011</v>
      </c>
      <c r="AL143" s="1">
        <f t="shared" si="24"/>
        <v>8.5164369999999998</v>
      </c>
      <c r="AM143" s="1">
        <f t="shared" si="25"/>
        <v>5.8679660000000009</v>
      </c>
      <c r="AN143" s="1">
        <f t="shared" si="26"/>
        <v>9.6037999999999998E-2</v>
      </c>
      <c r="AO143" s="1">
        <f t="shared" si="27"/>
        <v>2.5506900000000003</v>
      </c>
      <c r="AP143" s="1">
        <f t="shared" si="28"/>
        <v>3.2661790000000002</v>
      </c>
      <c r="AQ143" s="1">
        <f t="shared" si="29"/>
        <v>2.1589290000000001</v>
      </c>
      <c r="AR143" s="1">
        <f t="shared" si="30"/>
        <v>1.6520980000000001</v>
      </c>
      <c r="AS143" s="1">
        <f t="shared" si="31"/>
        <v>9.1644000000000003E-2</v>
      </c>
      <c r="AU143" s="2">
        <v>0.434</v>
      </c>
      <c r="AV143" s="1">
        <v>0.86240000000000006</v>
      </c>
      <c r="AW143" s="5">
        <f t="shared" si="32"/>
        <v>0.42840000000000006</v>
      </c>
    </row>
    <row r="144" spans="1:49" ht="15.5" x14ac:dyDescent="0.35">
      <c r="A144">
        <v>421.39</v>
      </c>
      <c r="B144" t="s">
        <v>327</v>
      </c>
      <c r="C144">
        <v>2</v>
      </c>
      <c r="D144" t="s">
        <v>128</v>
      </c>
      <c r="E144" s="10" t="s">
        <v>471</v>
      </c>
      <c r="F144" s="4">
        <v>53.8</v>
      </c>
      <c r="G144" s="4">
        <v>0.91200000000000003</v>
      </c>
      <c r="H144" s="4">
        <v>16.03</v>
      </c>
      <c r="I144" s="4">
        <v>8.4600000000000009</v>
      </c>
      <c r="J144" s="4">
        <v>0.128</v>
      </c>
      <c r="K144" s="4">
        <v>4.2699999999999996</v>
      </c>
      <c r="L144" s="4">
        <v>4.8099999999999996</v>
      </c>
      <c r="M144" s="4">
        <v>3.05</v>
      </c>
      <c r="N144" s="4">
        <v>1.99</v>
      </c>
      <c r="O144" s="4">
        <v>0.23200000000000001</v>
      </c>
      <c r="P144" s="4"/>
      <c r="Q144" s="4">
        <v>8</v>
      </c>
      <c r="R144" s="4">
        <v>642</v>
      </c>
      <c r="S144" s="4">
        <v>21</v>
      </c>
      <c r="T144" s="4">
        <v>116</v>
      </c>
      <c r="U144" s="4">
        <v>42</v>
      </c>
      <c r="V144" s="4">
        <v>0</v>
      </c>
      <c r="W144" s="4">
        <v>50</v>
      </c>
      <c r="X144" s="4">
        <v>12</v>
      </c>
      <c r="Y144" s="4">
        <v>8</v>
      </c>
      <c r="Z144" s="4">
        <v>62</v>
      </c>
      <c r="AA144" s="4">
        <v>273</v>
      </c>
      <c r="AB144" s="4">
        <v>20</v>
      </c>
      <c r="AC144" s="4">
        <v>192</v>
      </c>
      <c r="AD144" s="4">
        <v>2</v>
      </c>
      <c r="AE144" s="4">
        <v>111</v>
      </c>
      <c r="AF144" s="4">
        <v>109</v>
      </c>
      <c r="AG144" s="4">
        <v>94</v>
      </c>
      <c r="AJ144" s="1">
        <f t="shared" si="22"/>
        <v>25.146119999999996</v>
      </c>
      <c r="AK144" s="1">
        <f t="shared" si="23"/>
        <v>0.54665280000000005</v>
      </c>
      <c r="AL144" s="1">
        <f t="shared" si="24"/>
        <v>8.4846789999999999</v>
      </c>
      <c r="AM144" s="1">
        <f t="shared" si="25"/>
        <v>5.9169240000000007</v>
      </c>
      <c r="AN144" s="1">
        <f t="shared" si="26"/>
        <v>9.9136000000000002E-2</v>
      </c>
      <c r="AO144" s="1">
        <f t="shared" si="27"/>
        <v>2.5748099999999998</v>
      </c>
      <c r="AP144" s="1">
        <f t="shared" si="28"/>
        <v>3.4377069999999996</v>
      </c>
      <c r="AQ144" s="1">
        <f t="shared" si="29"/>
        <v>2.2627949999999997</v>
      </c>
      <c r="AR144" s="1">
        <f t="shared" si="30"/>
        <v>1.6520980000000001</v>
      </c>
      <c r="AS144" s="1">
        <f t="shared" si="31"/>
        <v>0.10124480000000001</v>
      </c>
      <c r="AU144" s="2">
        <v>0.39760000000000001</v>
      </c>
      <c r="AV144" s="1">
        <v>0.79379999999999995</v>
      </c>
      <c r="AW144" s="5">
        <f t="shared" si="32"/>
        <v>0.39619999999999994</v>
      </c>
    </row>
    <row r="145" spans="1:49" ht="15.5" x14ac:dyDescent="0.35">
      <c r="A145">
        <v>424.39</v>
      </c>
      <c r="B145" t="s">
        <v>326</v>
      </c>
      <c r="C145">
        <v>10</v>
      </c>
      <c r="D145" t="s">
        <v>129</v>
      </c>
      <c r="E145" s="10" t="s">
        <v>472</v>
      </c>
      <c r="F145" s="4">
        <v>54.71</v>
      </c>
      <c r="G145" s="4">
        <v>0.89200000000000002</v>
      </c>
      <c r="H145" s="4">
        <v>16.489999999999998</v>
      </c>
      <c r="I145" s="4">
        <v>8.2200000000000006</v>
      </c>
      <c r="J145" s="4">
        <v>0.11600000000000001</v>
      </c>
      <c r="K145" s="4">
        <v>3.91</v>
      </c>
      <c r="L145" s="4">
        <v>3.4</v>
      </c>
      <c r="M145" s="4">
        <v>2.85</v>
      </c>
      <c r="N145" s="4">
        <v>2.2000000000000002</v>
      </c>
      <c r="O145" s="4">
        <v>0.20799999999999999</v>
      </c>
      <c r="P145" s="4"/>
      <c r="Q145" s="4">
        <v>10</v>
      </c>
      <c r="R145" s="4">
        <v>719</v>
      </c>
      <c r="S145" s="4">
        <v>20</v>
      </c>
      <c r="T145" s="4">
        <v>122</v>
      </c>
      <c r="U145" s="4">
        <v>42</v>
      </c>
      <c r="V145" s="4">
        <v>3</v>
      </c>
      <c r="W145" s="4">
        <v>52</v>
      </c>
      <c r="X145" s="4">
        <v>12</v>
      </c>
      <c r="Y145" s="4">
        <v>11</v>
      </c>
      <c r="Z145" s="4">
        <v>71</v>
      </c>
      <c r="AA145" s="4">
        <v>244</v>
      </c>
      <c r="AB145" s="4">
        <v>22</v>
      </c>
      <c r="AC145" s="4">
        <v>185</v>
      </c>
      <c r="AD145" s="4">
        <v>1</v>
      </c>
      <c r="AE145" s="4">
        <v>110</v>
      </c>
      <c r="AF145" s="4">
        <v>121</v>
      </c>
      <c r="AG145" s="4">
        <v>93.4</v>
      </c>
      <c r="AJ145" s="1">
        <f t="shared" si="22"/>
        <v>25.571453999999999</v>
      </c>
      <c r="AK145" s="1">
        <f t="shared" si="23"/>
        <v>0.53466480000000005</v>
      </c>
      <c r="AL145" s="1">
        <f t="shared" si="24"/>
        <v>8.7281569999999995</v>
      </c>
      <c r="AM145" s="1">
        <f t="shared" si="25"/>
        <v>5.7490680000000003</v>
      </c>
      <c r="AN145" s="1">
        <f t="shared" si="26"/>
        <v>8.9842000000000005E-2</v>
      </c>
      <c r="AO145" s="1">
        <f t="shared" si="27"/>
        <v>2.3577300000000001</v>
      </c>
      <c r="AP145" s="1">
        <f t="shared" si="28"/>
        <v>2.42998</v>
      </c>
      <c r="AQ145" s="1">
        <f t="shared" si="29"/>
        <v>2.1144150000000002</v>
      </c>
      <c r="AR145" s="1">
        <f t="shared" si="30"/>
        <v>1.8264400000000003</v>
      </c>
      <c r="AS145" s="1">
        <f t="shared" si="31"/>
        <v>9.0771199999999996E-2</v>
      </c>
      <c r="AU145" s="2">
        <v>0.54110000000000003</v>
      </c>
      <c r="AV145" s="1">
        <v>0.80359999999999998</v>
      </c>
      <c r="AW145" s="5">
        <f t="shared" si="32"/>
        <v>0.26249999999999996</v>
      </c>
    </row>
    <row r="146" spans="1:49" ht="15.5" x14ac:dyDescent="0.35">
      <c r="A146">
        <v>426.72</v>
      </c>
      <c r="B146" t="s">
        <v>327</v>
      </c>
      <c r="C146">
        <v>2</v>
      </c>
      <c r="D146" t="s">
        <v>130</v>
      </c>
      <c r="E146" s="10" t="s">
        <v>473</v>
      </c>
      <c r="F146" s="4">
        <v>51.67</v>
      </c>
      <c r="G146" s="4">
        <v>0.89900000000000002</v>
      </c>
      <c r="H146" s="4">
        <v>16.22</v>
      </c>
      <c r="I146" s="4">
        <v>8.49</v>
      </c>
      <c r="J146" s="4">
        <v>0.158</v>
      </c>
      <c r="K146" s="4">
        <v>4.22</v>
      </c>
      <c r="L146" s="4">
        <v>5.53</v>
      </c>
      <c r="M146" s="4">
        <v>2.73</v>
      </c>
      <c r="N146" s="4">
        <v>2</v>
      </c>
      <c r="O146" s="4">
        <v>0.28299999999999997</v>
      </c>
      <c r="P146" s="4"/>
      <c r="Q146" s="4">
        <v>9</v>
      </c>
      <c r="R146" s="4">
        <v>621</v>
      </c>
      <c r="S146" s="4">
        <v>23</v>
      </c>
      <c r="T146" s="4">
        <v>124</v>
      </c>
      <c r="U146" s="4">
        <v>48</v>
      </c>
      <c r="V146" s="4">
        <v>1</v>
      </c>
      <c r="W146" s="4">
        <v>56</v>
      </c>
      <c r="X146" s="4">
        <v>12</v>
      </c>
      <c r="Y146" s="4">
        <v>8</v>
      </c>
      <c r="Z146" s="4">
        <v>62</v>
      </c>
      <c r="AA146" s="4">
        <v>246</v>
      </c>
      <c r="AB146" s="4">
        <v>19</v>
      </c>
      <c r="AC146" s="4">
        <v>190</v>
      </c>
      <c r="AD146" s="4">
        <v>1</v>
      </c>
      <c r="AE146" s="4">
        <v>103</v>
      </c>
      <c r="AF146" s="4">
        <v>103</v>
      </c>
      <c r="AG146" s="4">
        <v>92.6</v>
      </c>
      <c r="AJ146" s="1">
        <f t="shared" si="22"/>
        <v>24.150558</v>
      </c>
      <c r="AK146" s="1">
        <f t="shared" si="23"/>
        <v>0.53886060000000002</v>
      </c>
      <c r="AL146" s="1">
        <f t="shared" si="24"/>
        <v>8.5852459999999997</v>
      </c>
      <c r="AM146" s="1">
        <f t="shared" si="25"/>
        <v>5.9379059999999999</v>
      </c>
      <c r="AN146" s="1">
        <f t="shared" si="26"/>
        <v>0.12237099999999999</v>
      </c>
      <c r="AO146" s="1">
        <f t="shared" si="27"/>
        <v>2.5446599999999999</v>
      </c>
      <c r="AP146" s="1">
        <f t="shared" si="28"/>
        <v>3.9522910000000002</v>
      </c>
      <c r="AQ146" s="1">
        <f t="shared" si="29"/>
        <v>2.0253869999999998</v>
      </c>
      <c r="AR146" s="1">
        <f t="shared" si="30"/>
        <v>1.6604000000000001</v>
      </c>
      <c r="AS146" s="1">
        <f t="shared" si="31"/>
        <v>0.12350119999999999</v>
      </c>
      <c r="AU146" s="2">
        <v>0.5071</v>
      </c>
      <c r="AV146" s="1">
        <v>1.236</v>
      </c>
      <c r="AW146" s="5">
        <f t="shared" si="32"/>
        <v>0.72889999999999999</v>
      </c>
    </row>
    <row r="147" spans="1:49" ht="15.5" x14ac:dyDescent="0.35">
      <c r="A147">
        <v>431.09</v>
      </c>
      <c r="B147" t="s">
        <v>327</v>
      </c>
      <c r="C147">
        <v>2</v>
      </c>
      <c r="D147" t="s">
        <v>131</v>
      </c>
      <c r="E147" s="10" t="s">
        <v>474</v>
      </c>
      <c r="F147" s="4">
        <v>54.77</v>
      </c>
      <c r="G147" s="4">
        <v>0.95099999999999996</v>
      </c>
      <c r="H147" s="4">
        <v>16.68</v>
      </c>
      <c r="I147" s="4">
        <v>8.52</v>
      </c>
      <c r="J147" s="4">
        <v>0.112</v>
      </c>
      <c r="K147" s="4">
        <v>4.18</v>
      </c>
      <c r="L147" s="4">
        <v>3.53</v>
      </c>
      <c r="M147" s="4">
        <v>2.92</v>
      </c>
      <c r="N147" s="4">
        <v>2.06</v>
      </c>
      <c r="O147" s="4">
        <v>0.20300000000000001</v>
      </c>
      <c r="P147" s="4"/>
      <c r="Q147" s="4">
        <v>8</v>
      </c>
      <c r="R147" s="4">
        <v>632</v>
      </c>
      <c r="S147" s="4">
        <v>20</v>
      </c>
      <c r="T147" s="4">
        <v>127</v>
      </c>
      <c r="U147" s="4">
        <v>41</v>
      </c>
      <c r="V147" s="4">
        <v>1</v>
      </c>
      <c r="W147" s="4">
        <v>108</v>
      </c>
      <c r="X147" s="4">
        <v>12</v>
      </c>
      <c r="Y147" s="4">
        <v>9</v>
      </c>
      <c r="Z147" s="4">
        <v>65</v>
      </c>
      <c r="AA147" s="4">
        <v>233</v>
      </c>
      <c r="AB147" s="4">
        <v>21</v>
      </c>
      <c r="AC147" s="4">
        <v>187</v>
      </c>
      <c r="AD147" s="4">
        <v>0</v>
      </c>
      <c r="AE147" s="4">
        <v>109</v>
      </c>
      <c r="AF147" s="4">
        <v>117</v>
      </c>
      <c r="AG147" s="4">
        <v>94.3</v>
      </c>
      <c r="AJ147" s="1">
        <f t="shared" si="22"/>
        <v>25.599498000000001</v>
      </c>
      <c r="AK147" s="1">
        <f t="shared" si="23"/>
        <v>0.57002940000000002</v>
      </c>
      <c r="AL147" s="1">
        <f t="shared" si="24"/>
        <v>8.8287239999999994</v>
      </c>
      <c r="AM147" s="1">
        <f t="shared" si="25"/>
        <v>5.958888</v>
      </c>
      <c r="AN147" s="1">
        <f t="shared" si="26"/>
        <v>8.6744000000000002E-2</v>
      </c>
      <c r="AO147" s="1">
        <f t="shared" si="27"/>
        <v>2.5205399999999996</v>
      </c>
      <c r="AP147" s="1">
        <f t="shared" si="28"/>
        <v>2.522891</v>
      </c>
      <c r="AQ147" s="1">
        <f t="shared" si="29"/>
        <v>2.1663480000000002</v>
      </c>
      <c r="AR147" s="1">
        <f t="shared" si="30"/>
        <v>1.7102120000000001</v>
      </c>
      <c r="AS147" s="1">
        <f t="shared" si="31"/>
        <v>8.8589200000000007E-2</v>
      </c>
      <c r="AU147" s="2">
        <v>0.63929999999999998</v>
      </c>
      <c r="AV147" s="1">
        <v>0.8377</v>
      </c>
      <c r="AW147" s="5">
        <f t="shared" si="32"/>
        <v>0.19840000000000002</v>
      </c>
    </row>
    <row r="148" spans="1:49" ht="15.5" x14ac:dyDescent="0.35">
      <c r="A148">
        <v>434.04</v>
      </c>
      <c r="B148" t="s">
        <v>326</v>
      </c>
      <c r="C148">
        <v>15</v>
      </c>
      <c r="D148" t="s">
        <v>277</v>
      </c>
      <c r="E148" s="10" t="s">
        <v>475</v>
      </c>
      <c r="F148" s="4">
        <v>54.24</v>
      </c>
      <c r="G148" s="4">
        <v>0.89800000000000002</v>
      </c>
      <c r="H148" s="4">
        <v>16.5</v>
      </c>
      <c r="I148" s="4">
        <v>8.32</v>
      </c>
      <c r="J148" s="4">
        <v>0.115</v>
      </c>
      <c r="K148" s="4">
        <v>3.95</v>
      </c>
      <c r="L148" s="4">
        <v>3.55</v>
      </c>
      <c r="M148" s="4">
        <v>2.97</v>
      </c>
      <c r="N148" s="4">
        <v>2.2200000000000002</v>
      </c>
      <c r="O148" s="4">
        <v>0.21099999999999999</v>
      </c>
      <c r="P148" s="4"/>
      <c r="Q148" s="4">
        <v>10</v>
      </c>
      <c r="R148" s="4">
        <v>741</v>
      </c>
      <c r="S148" s="4">
        <v>22</v>
      </c>
      <c r="T148" s="4">
        <v>117</v>
      </c>
      <c r="U148" s="4">
        <v>42</v>
      </c>
      <c r="V148" s="4">
        <v>1</v>
      </c>
      <c r="W148" s="4">
        <v>52</v>
      </c>
      <c r="X148" s="4">
        <v>12</v>
      </c>
      <c r="Y148" s="4">
        <v>8</v>
      </c>
      <c r="Z148" s="4">
        <v>70</v>
      </c>
      <c r="AA148" s="4">
        <v>253</v>
      </c>
      <c r="AB148" s="4">
        <v>20</v>
      </c>
      <c r="AC148" s="4">
        <v>185</v>
      </c>
      <c r="AD148" s="4">
        <v>1</v>
      </c>
      <c r="AE148" s="4">
        <v>112</v>
      </c>
      <c r="AF148" s="4">
        <v>116</v>
      </c>
      <c r="AG148" s="4">
        <v>93.4</v>
      </c>
      <c r="AJ148" s="1">
        <f t="shared" si="22"/>
        <v>25.351776000000001</v>
      </c>
      <c r="AK148" s="1">
        <f t="shared" si="23"/>
        <v>0.53826120000000011</v>
      </c>
      <c r="AL148" s="1">
        <f t="shared" si="24"/>
        <v>8.7334499999999995</v>
      </c>
      <c r="AM148" s="1">
        <f t="shared" si="25"/>
        <v>5.8190080000000002</v>
      </c>
      <c r="AN148" s="1">
        <f t="shared" si="26"/>
        <v>8.9067499999999994E-2</v>
      </c>
      <c r="AO148" s="1">
        <f t="shared" si="27"/>
        <v>2.38185</v>
      </c>
      <c r="AP148" s="1">
        <f t="shared" si="28"/>
        <v>2.537185</v>
      </c>
      <c r="AQ148" s="1">
        <f t="shared" si="29"/>
        <v>2.203443</v>
      </c>
      <c r="AR148" s="1">
        <f t="shared" si="30"/>
        <v>1.8430440000000003</v>
      </c>
      <c r="AS148" s="1">
        <f t="shared" si="31"/>
        <v>9.2080399999999993E-2</v>
      </c>
      <c r="AU148" s="2">
        <v>0.50090000000000001</v>
      </c>
      <c r="AV148" s="1">
        <v>0.75949999999999995</v>
      </c>
      <c r="AW148" s="5">
        <f t="shared" si="32"/>
        <v>0.25859999999999994</v>
      </c>
    </row>
    <row r="149" spans="1:49" ht="15.5" x14ac:dyDescent="0.35">
      <c r="A149">
        <v>434.49</v>
      </c>
      <c r="B149" t="s">
        <v>327</v>
      </c>
      <c r="C149">
        <v>2</v>
      </c>
      <c r="D149" t="s">
        <v>132</v>
      </c>
      <c r="E149" s="10" t="s">
        <v>476</v>
      </c>
      <c r="F149" s="4">
        <v>51.42</v>
      </c>
      <c r="G149" s="4">
        <v>0.90600000000000003</v>
      </c>
      <c r="H149" s="4">
        <v>16.39</v>
      </c>
      <c r="I149" s="4">
        <v>8.9499999999999993</v>
      </c>
      <c r="J149" s="4">
        <v>0.16</v>
      </c>
      <c r="K149" s="4">
        <v>4.46</v>
      </c>
      <c r="L149" s="4">
        <v>5.34</v>
      </c>
      <c r="M149" s="4">
        <v>2.78</v>
      </c>
      <c r="N149" s="4">
        <v>2.1</v>
      </c>
      <c r="O149" s="4">
        <v>0.224</v>
      </c>
      <c r="P149" s="4"/>
      <c r="Q149" s="4">
        <v>7</v>
      </c>
      <c r="R149" s="4">
        <v>646</v>
      </c>
      <c r="S149" s="4">
        <v>21</v>
      </c>
      <c r="T149" s="4">
        <v>128</v>
      </c>
      <c r="U149" s="4">
        <v>53</v>
      </c>
      <c r="V149" s="4">
        <v>1</v>
      </c>
      <c r="W149" s="4">
        <v>58</v>
      </c>
      <c r="X149" s="4">
        <v>11</v>
      </c>
      <c r="Y149" s="4">
        <v>7</v>
      </c>
      <c r="Z149" s="4">
        <v>65</v>
      </c>
      <c r="AA149" s="4">
        <v>238</v>
      </c>
      <c r="AB149" s="4">
        <v>20</v>
      </c>
      <c r="AC149" s="4">
        <v>192</v>
      </c>
      <c r="AD149" s="4">
        <v>0</v>
      </c>
      <c r="AE149" s="4">
        <v>111</v>
      </c>
      <c r="AF149" s="4">
        <v>100</v>
      </c>
      <c r="AG149" s="4">
        <v>93</v>
      </c>
      <c r="AJ149" s="1">
        <f t="shared" si="22"/>
        <v>24.033708000000001</v>
      </c>
      <c r="AK149" s="1">
        <f t="shared" si="23"/>
        <v>0.54305640000000011</v>
      </c>
      <c r="AL149" s="1">
        <f t="shared" si="24"/>
        <v>8.6752269999999996</v>
      </c>
      <c r="AM149" s="1">
        <f t="shared" si="25"/>
        <v>6.2596299999999996</v>
      </c>
      <c r="AN149" s="1">
        <f t="shared" si="26"/>
        <v>0.12392</v>
      </c>
      <c r="AO149" s="1">
        <f t="shared" si="27"/>
        <v>2.6893799999999999</v>
      </c>
      <c r="AP149" s="1">
        <f t="shared" si="28"/>
        <v>3.8164979999999997</v>
      </c>
      <c r="AQ149" s="1">
        <f t="shared" si="29"/>
        <v>2.0624819999999997</v>
      </c>
      <c r="AR149" s="1">
        <f t="shared" si="30"/>
        <v>1.7434200000000002</v>
      </c>
      <c r="AS149" s="1">
        <f t="shared" si="31"/>
        <v>9.775360000000001E-2</v>
      </c>
      <c r="AU149" s="2">
        <v>0.49659999999999999</v>
      </c>
      <c r="AV149" s="1">
        <v>1.2250000000000001</v>
      </c>
      <c r="AW149" s="5">
        <f t="shared" si="32"/>
        <v>0.72840000000000016</v>
      </c>
    </row>
    <row r="150" spans="1:49" ht="15.5" x14ac:dyDescent="0.35">
      <c r="A150">
        <v>440.67</v>
      </c>
      <c r="B150" t="s">
        <v>327</v>
      </c>
      <c r="C150">
        <v>2</v>
      </c>
      <c r="D150" t="s">
        <v>133</v>
      </c>
      <c r="E150" s="10" t="s">
        <v>477</v>
      </c>
      <c r="F150" s="4">
        <v>54.81</v>
      </c>
      <c r="G150" s="4">
        <v>0.93899999999999995</v>
      </c>
      <c r="H150" s="4">
        <v>16.93</v>
      </c>
      <c r="I150" s="4">
        <v>8.7799999999999994</v>
      </c>
      <c r="J150" s="4">
        <v>0.125</v>
      </c>
      <c r="K150" s="4">
        <v>4.3099999999999996</v>
      </c>
      <c r="L150" s="4">
        <v>3.61</v>
      </c>
      <c r="M150" s="4">
        <v>2.99</v>
      </c>
      <c r="N150" s="4">
        <v>2.15</v>
      </c>
      <c r="O150" s="4">
        <v>0.219</v>
      </c>
      <c r="P150" s="4"/>
      <c r="Q150" s="4">
        <v>7</v>
      </c>
      <c r="R150" s="4">
        <v>672</v>
      </c>
      <c r="S150" s="4">
        <v>23</v>
      </c>
      <c r="T150" s="4">
        <v>126</v>
      </c>
      <c r="U150" s="4">
        <v>47</v>
      </c>
      <c r="V150" s="4">
        <v>1</v>
      </c>
      <c r="W150" s="4">
        <v>56</v>
      </c>
      <c r="X150" s="4">
        <v>12</v>
      </c>
      <c r="Y150" s="4">
        <v>9</v>
      </c>
      <c r="Z150" s="4">
        <v>66</v>
      </c>
      <c r="AA150" s="4">
        <v>243</v>
      </c>
      <c r="AB150" s="4">
        <v>21</v>
      </c>
      <c r="AC150" s="4">
        <v>194</v>
      </c>
      <c r="AD150" s="4">
        <v>0</v>
      </c>
      <c r="AE150" s="4">
        <v>115</v>
      </c>
      <c r="AF150" s="4">
        <v>109</v>
      </c>
      <c r="AG150" s="4">
        <v>95.2</v>
      </c>
      <c r="AJ150" s="1">
        <f t="shared" si="22"/>
        <v>25.618193999999999</v>
      </c>
      <c r="AK150" s="1">
        <f t="shared" si="23"/>
        <v>0.56283660000000002</v>
      </c>
      <c r="AL150" s="1">
        <f t="shared" si="24"/>
        <v>8.9610489999999992</v>
      </c>
      <c r="AM150" s="1">
        <f t="shared" si="25"/>
        <v>6.1407319999999999</v>
      </c>
      <c r="AN150" s="1">
        <f t="shared" si="26"/>
        <v>9.6812499999999996E-2</v>
      </c>
      <c r="AO150" s="1">
        <f t="shared" si="27"/>
        <v>2.5989299999999997</v>
      </c>
      <c r="AP150" s="1">
        <f t="shared" si="28"/>
        <v>2.5800670000000001</v>
      </c>
      <c r="AQ150" s="1">
        <f t="shared" si="29"/>
        <v>2.2182810000000002</v>
      </c>
      <c r="AR150" s="1">
        <f t="shared" si="30"/>
        <v>1.7849300000000001</v>
      </c>
      <c r="AS150" s="1">
        <f t="shared" si="31"/>
        <v>9.5571600000000007E-2</v>
      </c>
      <c r="AU150" s="2">
        <v>0.60550000000000004</v>
      </c>
      <c r="AV150" s="5">
        <v>0.80100000000000005</v>
      </c>
      <c r="AW150" s="5">
        <f t="shared" si="32"/>
        <v>0.19550000000000001</v>
      </c>
    </row>
    <row r="151" spans="1:49" ht="15.5" x14ac:dyDescent="0.35">
      <c r="A151">
        <v>442.15</v>
      </c>
      <c r="B151" t="s">
        <v>326</v>
      </c>
      <c r="C151">
        <v>17</v>
      </c>
      <c r="D151" t="s">
        <v>278</v>
      </c>
      <c r="E151" s="10" t="s">
        <v>478</v>
      </c>
      <c r="F151" s="4">
        <v>55.36</v>
      </c>
      <c r="G151" s="4">
        <v>0.878</v>
      </c>
      <c r="H151" s="4">
        <v>16.46</v>
      </c>
      <c r="I151" s="4">
        <v>7.95</v>
      </c>
      <c r="J151" s="4">
        <v>0.106</v>
      </c>
      <c r="K151" s="4">
        <v>3.77</v>
      </c>
      <c r="L151" s="4">
        <v>2.9</v>
      </c>
      <c r="M151" s="4">
        <v>3.04</v>
      </c>
      <c r="N151" s="4">
        <v>2.2200000000000002</v>
      </c>
      <c r="O151" s="4">
        <v>0.20499999999999999</v>
      </c>
      <c r="P151" s="4"/>
      <c r="Q151" s="4">
        <v>8</v>
      </c>
      <c r="R151" s="4">
        <v>765</v>
      </c>
      <c r="S151" s="4">
        <v>18</v>
      </c>
      <c r="T151" s="4">
        <v>112</v>
      </c>
      <c r="U151" s="4">
        <v>41</v>
      </c>
      <c r="V151" s="4">
        <v>0</v>
      </c>
      <c r="W151" s="4">
        <v>48</v>
      </c>
      <c r="X151" s="4">
        <v>12</v>
      </c>
      <c r="Y151" s="4">
        <v>12</v>
      </c>
      <c r="Z151" s="4">
        <v>70</v>
      </c>
      <c r="AA151" s="4">
        <v>250</v>
      </c>
      <c r="AB151" s="4">
        <v>19</v>
      </c>
      <c r="AC151" s="4">
        <v>176</v>
      </c>
      <c r="AD151" s="4">
        <v>2</v>
      </c>
      <c r="AE151" s="4">
        <v>113</v>
      </c>
      <c r="AF151" s="4">
        <v>118</v>
      </c>
      <c r="AG151" s="4">
        <v>93.2</v>
      </c>
      <c r="AJ151" s="1">
        <f t="shared" si="22"/>
        <v>25.875263999999998</v>
      </c>
      <c r="AK151" s="1">
        <f t="shared" si="23"/>
        <v>0.5262732</v>
      </c>
      <c r="AL151" s="1">
        <f t="shared" si="24"/>
        <v>8.7122779999999995</v>
      </c>
      <c r="AM151" s="1">
        <f t="shared" si="25"/>
        <v>5.5602300000000007</v>
      </c>
      <c r="AN151" s="1">
        <f t="shared" si="26"/>
        <v>8.2096999999999989E-2</v>
      </c>
      <c r="AO151" s="1">
        <f t="shared" si="27"/>
        <v>2.2733099999999999</v>
      </c>
      <c r="AP151" s="1">
        <f t="shared" si="28"/>
        <v>2.0726299999999998</v>
      </c>
      <c r="AQ151" s="1">
        <f t="shared" si="29"/>
        <v>2.255376</v>
      </c>
      <c r="AR151" s="1">
        <f t="shared" si="30"/>
        <v>1.8430440000000003</v>
      </c>
      <c r="AS151" s="1">
        <f t="shared" si="31"/>
        <v>8.9462E-2</v>
      </c>
      <c r="AU151" s="2">
        <v>0.54300000000000004</v>
      </c>
      <c r="AV151" s="1">
        <v>0.66659999999999997</v>
      </c>
      <c r="AW151" s="5">
        <f t="shared" si="32"/>
        <v>0.12359999999999993</v>
      </c>
    </row>
    <row r="152" spans="1:49" ht="15.5" x14ac:dyDescent="0.35">
      <c r="A152">
        <v>443.9</v>
      </c>
      <c r="B152" t="s">
        <v>327</v>
      </c>
      <c r="C152">
        <v>2</v>
      </c>
      <c r="D152" t="s">
        <v>134</v>
      </c>
      <c r="E152" s="10" t="s">
        <v>479</v>
      </c>
      <c r="F152" s="4">
        <v>54.09</v>
      </c>
      <c r="G152" s="4">
        <v>0.92600000000000005</v>
      </c>
      <c r="H152" s="4">
        <v>17.53</v>
      </c>
      <c r="I152" s="4">
        <v>8.26</v>
      </c>
      <c r="J152" s="4">
        <v>0.107</v>
      </c>
      <c r="K152" s="4">
        <v>3.87</v>
      </c>
      <c r="L152" s="4">
        <v>2.6</v>
      </c>
      <c r="M152" s="4">
        <v>2.89</v>
      </c>
      <c r="N152" s="4">
        <v>2.2200000000000002</v>
      </c>
      <c r="O152" s="4">
        <v>0.17899999999999999</v>
      </c>
      <c r="P152" s="4"/>
      <c r="Q152" s="4">
        <v>7</v>
      </c>
      <c r="R152" s="4">
        <v>719</v>
      </c>
      <c r="S152" s="4">
        <v>21</v>
      </c>
      <c r="T152" s="4">
        <v>118</v>
      </c>
      <c r="U152" s="4">
        <v>46</v>
      </c>
      <c r="V152" s="4">
        <v>1</v>
      </c>
      <c r="W152" s="4">
        <v>52</v>
      </c>
      <c r="X152" s="4">
        <v>11</v>
      </c>
      <c r="Y152" s="4">
        <v>10</v>
      </c>
      <c r="Z152" s="4">
        <v>67</v>
      </c>
      <c r="AA152" s="4">
        <v>215</v>
      </c>
      <c r="AB152" s="4">
        <v>20</v>
      </c>
      <c r="AC152" s="4">
        <v>192</v>
      </c>
      <c r="AD152" s="4">
        <v>3</v>
      </c>
      <c r="AE152" s="4">
        <v>107</v>
      </c>
      <c r="AF152" s="4">
        <v>114</v>
      </c>
      <c r="AG152" s="4">
        <v>93.1</v>
      </c>
      <c r="AJ152" s="1">
        <f t="shared" si="22"/>
        <v>25.281666000000001</v>
      </c>
      <c r="AK152" s="1">
        <f t="shared" si="23"/>
        <v>0.5550444000000001</v>
      </c>
      <c r="AL152" s="1">
        <f t="shared" si="24"/>
        <v>9.2786290000000005</v>
      </c>
      <c r="AM152" s="1">
        <f t="shared" si="25"/>
        <v>5.7770440000000001</v>
      </c>
      <c r="AN152" s="1">
        <f t="shared" si="26"/>
        <v>8.2871500000000001E-2</v>
      </c>
      <c r="AO152" s="1">
        <f t="shared" si="27"/>
        <v>2.3336100000000002</v>
      </c>
      <c r="AP152" s="1">
        <f t="shared" si="28"/>
        <v>1.85822</v>
      </c>
      <c r="AQ152" s="1">
        <f t="shared" si="29"/>
        <v>2.144091</v>
      </c>
      <c r="AR152" s="1">
        <f t="shared" si="30"/>
        <v>1.8430440000000003</v>
      </c>
      <c r="AS152" s="1">
        <f t="shared" si="31"/>
        <v>7.8115599999999993E-2</v>
      </c>
      <c r="AU152" s="2">
        <v>1.0089999999999999</v>
      </c>
      <c r="AV152" s="1">
        <v>1.044</v>
      </c>
      <c r="AW152" s="5">
        <f t="shared" si="32"/>
        <v>3.5000000000000142E-2</v>
      </c>
    </row>
    <row r="153" spans="1:49" ht="15.5" x14ac:dyDescent="0.35">
      <c r="A153">
        <v>450.33</v>
      </c>
      <c r="B153" t="s">
        <v>327</v>
      </c>
      <c r="C153">
        <v>2</v>
      </c>
      <c r="D153" t="s">
        <v>135</v>
      </c>
      <c r="E153" s="10" t="s">
        <v>480</v>
      </c>
      <c r="F153" s="4">
        <v>56.51</v>
      </c>
      <c r="G153" s="4">
        <v>0.89200000000000002</v>
      </c>
      <c r="H153" s="4">
        <v>15.84</v>
      </c>
      <c r="I153" s="4">
        <v>7.96</v>
      </c>
      <c r="J153" s="4">
        <v>0.113</v>
      </c>
      <c r="K153" s="4">
        <v>3.87</v>
      </c>
      <c r="L153" s="4">
        <v>3.91</v>
      </c>
      <c r="M153" s="4">
        <v>2.98</v>
      </c>
      <c r="N153" s="4">
        <v>1.92</v>
      </c>
      <c r="O153" s="4">
        <v>0.20599999999999999</v>
      </c>
      <c r="P153" s="4"/>
      <c r="Q153" s="4">
        <v>8</v>
      </c>
      <c r="R153" s="4">
        <v>664</v>
      </c>
      <c r="S153" s="4">
        <v>21</v>
      </c>
      <c r="T153" s="4">
        <v>121</v>
      </c>
      <c r="U153" s="4">
        <v>39</v>
      </c>
      <c r="V153" s="4">
        <v>1</v>
      </c>
      <c r="W153" s="4">
        <v>53</v>
      </c>
      <c r="X153" s="4">
        <v>12</v>
      </c>
      <c r="Y153" s="4">
        <v>9</v>
      </c>
      <c r="Z153" s="4">
        <v>60</v>
      </c>
      <c r="AA153" s="4">
        <v>260</v>
      </c>
      <c r="AB153" s="4">
        <v>20</v>
      </c>
      <c r="AC153" s="4">
        <v>179</v>
      </c>
      <c r="AD153" s="4">
        <v>1</v>
      </c>
      <c r="AE153" s="4">
        <v>103</v>
      </c>
      <c r="AF153" s="4">
        <v>125</v>
      </c>
      <c r="AG153" s="4">
        <v>94.6</v>
      </c>
      <c r="AJ153" s="1">
        <f t="shared" si="22"/>
        <v>26.412773999999999</v>
      </c>
      <c r="AK153" s="1">
        <f t="shared" si="23"/>
        <v>0.53466480000000005</v>
      </c>
      <c r="AL153" s="1">
        <f t="shared" si="24"/>
        <v>8.384112</v>
      </c>
      <c r="AM153" s="1">
        <f t="shared" si="25"/>
        <v>5.5672240000000004</v>
      </c>
      <c r="AN153" s="1">
        <f t="shared" si="26"/>
        <v>8.7518499999999999E-2</v>
      </c>
      <c r="AO153" s="1">
        <f t="shared" si="27"/>
        <v>2.3336100000000002</v>
      </c>
      <c r="AP153" s="1">
        <f t="shared" si="28"/>
        <v>2.7944770000000001</v>
      </c>
      <c r="AQ153" s="1">
        <f t="shared" si="29"/>
        <v>2.2108620000000001</v>
      </c>
      <c r="AR153" s="1">
        <f t="shared" si="30"/>
        <v>1.5939840000000001</v>
      </c>
      <c r="AS153" s="1">
        <f t="shared" si="31"/>
        <v>8.9898400000000003E-2</v>
      </c>
      <c r="AU153" s="2">
        <v>0.42599999999999999</v>
      </c>
      <c r="AV153" s="1">
        <v>0.64029999999999998</v>
      </c>
      <c r="AW153" s="5">
        <f t="shared" si="32"/>
        <v>0.21429999999999999</v>
      </c>
    </row>
    <row r="154" spans="1:49" ht="15.5" x14ac:dyDescent="0.35">
      <c r="A154">
        <v>451.94</v>
      </c>
      <c r="B154" t="s">
        <v>326</v>
      </c>
      <c r="C154">
        <v>15</v>
      </c>
      <c r="D154" t="s">
        <v>279</v>
      </c>
      <c r="E154" s="10" t="s">
        <v>481</v>
      </c>
      <c r="F154" s="4">
        <v>55.17</v>
      </c>
      <c r="G154" s="4">
        <v>0.93200000000000005</v>
      </c>
      <c r="H154" s="4">
        <v>16.649999999999999</v>
      </c>
      <c r="I154" s="4">
        <v>8.31</v>
      </c>
      <c r="J154" s="4">
        <v>0.112</v>
      </c>
      <c r="K154" s="4">
        <v>3.92</v>
      </c>
      <c r="L154" s="4">
        <v>3.33</v>
      </c>
      <c r="M154" s="4">
        <v>2.82</v>
      </c>
      <c r="N154" s="4">
        <v>2.04</v>
      </c>
      <c r="O154" s="4">
        <v>0.20399999999999999</v>
      </c>
      <c r="P154" s="4"/>
      <c r="Q154" s="4">
        <v>8</v>
      </c>
      <c r="R154" s="4">
        <v>663</v>
      </c>
      <c r="S154" s="4">
        <v>21</v>
      </c>
      <c r="T154" s="4">
        <v>119</v>
      </c>
      <c r="U154" s="4">
        <v>43</v>
      </c>
      <c r="V154" s="4">
        <v>0</v>
      </c>
      <c r="W154" s="4">
        <v>54</v>
      </c>
      <c r="X154" s="4">
        <v>11</v>
      </c>
      <c r="Y154" s="4">
        <v>10</v>
      </c>
      <c r="Z154" s="4">
        <v>63</v>
      </c>
      <c r="AA154" s="4">
        <v>234</v>
      </c>
      <c r="AB154" s="4">
        <v>20</v>
      </c>
      <c r="AC154" s="4">
        <v>186</v>
      </c>
      <c r="AD154" s="4">
        <v>2</v>
      </c>
      <c r="AE154" s="4">
        <v>107</v>
      </c>
      <c r="AF154" s="4">
        <v>116</v>
      </c>
      <c r="AG154" s="4">
        <v>93.9</v>
      </c>
      <c r="AJ154" s="1">
        <f t="shared" si="22"/>
        <v>25.786458</v>
      </c>
      <c r="AK154" s="1">
        <f t="shared" si="23"/>
        <v>0.55864080000000005</v>
      </c>
      <c r="AL154" s="1">
        <f t="shared" si="24"/>
        <v>8.8128449999999994</v>
      </c>
      <c r="AM154" s="1">
        <f t="shared" si="25"/>
        <v>5.8120140000000005</v>
      </c>
      <c r="AN154" s="1">
        <f t="shared" si="26"/>
        <v>8.6744000000000002E-2</v>
      </c>
      <c r="AO154" s="1">
        <f t="shared" si="27"/>
        <v>2.3637600000000001</v>
      </c>
      <c r="AP154" s="1">
        <f t="shared" si="28"/>
        <v>2.3799510000000001</v>
      </c>
      <c r="AQ154" s="1">
        <f t="shared" si="29"/>
        <v>2.092158</v>
      </c>
      <c r="AR154" s="1">
        <f t="shared" si="30"/>
        <v>1.6936080000000002</v>
      </c>
      <c r="AS154" s="1">
        <f t="shared" si="31"/>
        <v>8.9025599999999996E-2</v>
      </c>
      <c r="AU154" s="2">
        <v>0.67710000000000004</v>
      </c>
      <c r="AV154" s="1">
        <v>0.9032</v>
      </c>
      <c r="AW154" s="5">
        <f t="shared" si="32"/>
        <v>0.22609999999999997</v>
      </c>
    </row>
    <row r="155" spans="1:49" ht="15.5" x14ac:dyDescent="0.35">
      <c r="A155">
        <v>453.75</v>
      </c>
      <c r="B155" t="s">
        <v>327</v>
      </c>
      <c r="C155">
        <v>2</v>
      </c>
      <c r="D155" t="s">
        <v>136</v>
      </c>
      <c r="E155" s="10" t="s">
        <v>482</v>
      </c>
      <c r="F155" s="4">
        <v>52.3</v>
      </c>
      <c r="G155" s="4">
        <v>0.93400000000000005</v>
      </c>
      <c r="H155" s="4">
        <v>16.329999999999998</v>
      </c>
      <c r="I155" s="4">
        <v>8.9499999999999993</v>
      </c>
      <c r="J155" s="4">
        <v>0.14199999999999999</v>
      </c>
      <c r="K155" s="4">
        <v>4.49</v>
      </c>
      <c r="L155" s="4">
        <v>4.6900000000000004</v>
      </c>
      <c r="M155" s="4">
        <v>2.8</v>
      </c>
      <c r="N155" s="4">
        <v>1.95</v>
      </c>
      <c r="O155" s="4">
        <v>0.22700000000000001</v>
      </c>
      <c r="P155" s="4"/>
      <c r="Q155" s="4">
        <v>9</v>
      </c>
      <c r="R155" s="4">
        <v>615</v>
      </c>
      <c r="S155" s="4">
        <v>23</v>
      </c>
      <c r="T155" s="4">
        <v>137</v>
      </c>
      <c r="U155" s="4">
        <v>53</v>
      </c>
      <c r="V155" s="4">
        <v>1</v>
      </c>
      <c r="W155" s="4">
        <v>64</v>
      </c>
      <c r="X155" s="4">
        <v>11</v>
      </c>
      <c r="Y155" s="4">
        <v>8</v>
      </c>
      <c r="Z155" s="4">
        <v>59</v>
      </c>
      <c r="AA155" s="4">
        <v>227</v>
      </c>
      <c r="AB155" s="4">
        <v>20</v>
      </c>
      <c r="AC155" s="4">
        <v>196</v>
      </c>
      <c r="AD155" s="4">
        <v>0</v>
      </c>
      <c r="AE155" s="4">
        <v>107</v>
      </c>
      <c r="AF155" s="4">
        <v>103</v>
      </c>
      <c r="AG155" s="4">
        <v>93.2</v>
      </c>
      <c r="AJ155" s="1">
        <f t="shared" si="22"/>
        <v>24.445019999999996</v>
      </c>
      <c r="AK155" s="1">
        <f t="shared" si="23"/>
        <v>0.5598396000000001</v>
      </c>
      <c r="AL155" s="1">
        <f t="shared" si="24"/>
        <v>8.6434689999999996</v>
      </c>
      <c r="AM155" s="1">
        <f t="shared" si="25"/>
        <v>6.2596299999999996</v>
      </c>
      <c r="AN155" s="1">
        <f t="shared" si="26"/>
        <v>0.10997899999999998</v>
      </c>
      <c r="AO155" s="1">
        <f t="shared" si="27"/>
        <v>2.7074699999999998</v>
      </c>
      <c r="AP155" s="1">
        <f t="shared" si="28"/>
        <v>3.3519430000000003</v>
      </c>
      <c r="AQ155" s="1">
        <f t="shared" si="29"/>
        <v>2.0773199999999998</v>
      </c>
      <c r="AR155" s="1">
        <f t="shared" si="30"/>
        <v>1.6188900000000002</v>
      </c>
      <c r="AS155" s="1">
        <f t="shared" si="31"/>
        <v>9.9062800000000006E-2</v>
      </c>
      <c r="AU155" s="2">
        <v>0.54059999999999997</v>
      </c>
      <c r="AV155" s="1">
        <v>1.012</v>
      </c>
      <c r="AW155" s="5">
        <f t="shared" si="32"/>
        <v>0.47140000000000004</v>
      </c>
    </row>
    <row r="156" spans="1:49" ht="15.5" x14ac:dyDescent="0.35">
      <c r="A156">
        <v>460.14</v>
      </c>
      <c r="B156" t="s">
        <v>326</v>
      </c>
      <c r="C156">
        <v>15</v>
      </c>
      <c r="D156" t="s">
        <v>280</v>
      </c>
      <c r="E156" s="10" t="s">
        <v>483</v>
      </c>
      <c r="F156" s="4">
        <v>54.71</v>
      </c>
      <c r="G156" s="4">
        <v>0.91500000000000004</v>
      </c>
      <c r="H156" s="4">
        <v>16.84</v>
      </c>
      <c r="I156" s="4">
        <v>8.23</v>
      </c>
      <c r="J156" s="4">
        <v>0.115</v>
      </c>
      <c r="K156" s="4">
        <v>3.85</v>
      </c>
      <c r="L156" s="4">
        <v>2.87</v>
      </c>
      <c r="M156" s="4">
        <v>2.95</v>
      </c>
      <c r="N156" s="4">
        <v>2.23</v>
      </c>
      <c r="O156" s="4">
        <v>0.23100000000000001</v>
      </c>
      <c r="P156" s="4"/>
      <c r="Q156" s="4">
        <v>9</v>
      </c>
      <c r="R156" s="4">
        <v>752</v>
      </c>
      <c r="S156" s="4">
        <v>21</v>
      </c>
      <c r="T156" s="4">
        <v>112</v>
      </c>
      <c r="U156" s="4">
        <v>41</v>
      </c>
      <c r="V156" s="4">
        <v>0</v>
      </c>
      <c r="W156" s="4">
        <v>49</v>
      </c>
      <c r="X156" s="4">
        <v>12</v>
      </c>
      <c r="Y156" s="4">
        <v>9</v>
      </c>
      <c r="Z156" s="4">
        <v>72</v>
      </c>
      <c r="AA156" s="4">
        <v>238</v>
      </c>
      <c r="AB156" s="4">
        <v>18</v>
      </c>
      <c r="AC156" s="4">
        <v>178</v>
      </c>
      <c r="AD156" s="4">
        <v>3</v>
      </c>
      <c r="AE156" s="4">
        <v>112</v>
      </c>
      <c r="AF156" s="4">
        <v>119</v>
      </c>
      <c r="AG156" s="4">
        <v>93.4</v>
      </c>
      <c r="AJ156" s="1">
        <f t="shared" si="22"/>
        <v>25.571453999999999</v>
      </c>
      <c r="AK156" s="1">
        <f t="shared" si="23"/>
        <v>0.54845100000000002</v>
      </c>
      <c r="AL156" s="1">
        <f t="shared" si="24"/>
        <v>8.9134119999999992</v>
      </c>
      <c r="AM156" s="1">
        <f t="shared" si="25"/>
        <v>5.7560620000000009</v>
      </c>
      <c r="AN156" s="1">
        <f t="shared" si="26"/>
        <v>8.9067499999999994E-2</v>
      </c>
      <c r="AO156" s="1">
        <f t="shared" si="27"/>
        <v>2.3215499999999998</v>
      </c>
      <c r="AP156" s="1">
        <f t="shared" si="28"/>
        <v>2.0511889999999999</v>
      </c>
      <c r="AQ156" s="1">
        <f t="shared" si="29"/>
        <v>2.1886050000000004</v>
      </c>
      <c r="AR156" s="1">
        <f t="shared" si="30"/>
        <v>1.8513460000000002</v>
      </c>
      <c r="AS156" s="1">
        <f t="shared" si="31"/>
        <v>0.10080840000000001</v>
      </c>
      <c r="AU156" s="2">
        <v>0.62209999999999999</v>
      </c>
      <c r="AV156" s="1">
        <v>0.75539999999999996</v>
      </c>
      <c r="AW156" s="5">
        <f t="shared" si="32"/>
        <v>0.13329999999999997</v>
      </c>
    </row>
    <row r="157" spans="1:49" ht="15.5" x14ac:dyDescent="0.35">
      <c r="A157">
        <v>460.39</v>
      </c>
      <c r="B157" t="s">
        <v>327</v>
      </c>
      <c r="C157">
        <v>2</v>
      </c>
      <c r="D157" t="s">
        <v>137</v>
      </c>
      <c r="E157" s="10" t="s">
        <v>484</v>
      </c>
      <c r="F157" s="4">
        <v>54.93</v>
      </c>
      <c r="G157" s="4">
        <v>0.92800000000000005</v>
      </c>
      <c r="H157" s="4">
        <v>16.95</v>
      </c>
      <c r="I157" s="4">
        <v>8.25</v>
      </c>
      <c r="J157" s="4">
        <v>0.114</v>
      </c>
      <c r="K157" s="4">
        <v>3.87</v>
      </c>
      <c r="L157" s="4">
        <v>2.79</v>
      </c>
      <c r="M157" s="4">
        <v>2.95</v>
      </c>
      <c r="N157" s="4">
        <v>2.2000000000000002</v>
      </c>
      <c r="O157" s="4">
        <v>0.20599999999999999</v>
      </c>
      <c r="P157" s="4"/>
      <c r="Q157" s="4">
        <v>9</v>
      </c>
      <c r="R157" s="4">
        <v>732</v>
      </c>
      <c r="S157" s="4">
        <v>20</v>
      </c>
      <c r="T157" s="4">
        <v>118</v>
      </c>
      <c r="U157" s="4">
        <v>42</v>
      </c>
      <c r="V157" s="4">
        <v>0</v>
      </c>
      <c r="W157" s="4">
        <v>50</v>
      </c>
      <c r="X157" s="4">
        <v>12</v>
      </c>
      <c r="Y157" s="4">
        <v>9</v>
      </c>
      <c r="Z157" s="4">
        <v>69</v>
      </c>
      <c r="AA157" s="4">
        <v>231</v>
      </c>
      <c r="AB157" s="4">
        <v>19</v>
      </c>
      <c r="AC157" s="4">
        <v>183</v>
      </c>
      <c r="AD157" s="4">
        <v>3</v>
      </c>
      <c r="AE157" s="4">
        <v>111</v>
      </c>
      <c r="AF157" s="4">
        <v>119</v>
      </c>
      <c r="AG157" s="4">
        <v>93.7</v>
      </c>
      <c r="AJ157" s="1">
        <f t="shared" si="22"/>
        <v>25.674281999999998</v>
      </c>
      <c r="AK157" s="1">
        <f t="shared" si="23"/>
        <v>0.55624320000000005</v>
      </c>
      <c r="AL157" s="1">
        <f t="shared" si="24"/>
        <v>8.9716349999999991</v>
      </c>
      <c r="AM157" s="1">
        <f t="shared" si="25"/>
        <v>5.7700500000000003</v>
      </c>
      <c r="AN157" s="1">
        <f t="shared" si="26"/>
        <v>8.8292999999999996E-2</v>
      </c>
      <c r="AO157" s="1">
        <f t="shared" si="27"/>
        <v>2.3336100000000002</v>
      </c>
      <c r="AP157" s="1">
        <f t="shared" si="28"/>
        <v>1.994013</v>
      </c>
      <c r="AQ157" s="1">
        <f t="shared" si="29"/>
        <v>2.1886050000000004</v>
      </c>
      <c r="AR157" s="1">
        <f t="shared" si="30"/>
        <v>1.8264400000000003</v>
      </c>
      <c r="AS157" s="1">
        <f t="shared" si="31"/>
        <v>8.9898400000000003E-2</v>
      </c>
      <c r="AU157" s="2">
        <v>0.71150000000000002</v>
      </c>
      <c r="AV157" s="1">
        <v>0.83289999999999997</v>
      </c>
      <c r="AW157" s="5">
        <f t="shared" si="32"/>
        <v>0.12139999999999995</v>
      </c>
    </row>
    <row r="158" spans="1:49" ht="15.5" x14ac:dyDescent="0.35">
      <c r="A158">
        <v>465.27</v>
      </c>
      <c r="B158" t="s">
        <v>327</v>
      </c>
      <c r="C158">
        <v>2</v>
      </c>
      <c r="D158" t="s">
        <v>138</v>
      </c>
      <c r="E158" s="10" t="s">
        <v>485</v>
      </c>
      <c r="F158" s="4">
        <v>56.14</v>
      </c>
      <c r="G158" s="4">
        <v>0.88200000000000001</v>
      </c>
      <c r="H158" s="4">
        <v>16.27</v>
      </c>
      <c r="I158" s="4">
        <v>8.41</v>
      </c>
      <c r="J158" s="4">
        <v>0.12</v>
      </c>
      <c r="K158" s="4">
        <v>3.91</v>
      </c>
      <c r="L158" s="4">
        <v>2.7</v>
      </c>
      <c r="M158" s="4">
        <v>3.08</v>
      </c>
      <c r="N158" s="4">
        <v>2.09</v>
      </c>
      <c r="O158" s="4">
        <v>0.184</v>
      </c>
      <c r="P158" s="4"/>
      <c r="Q158" s="4">
        <v>8</v>
      </c>
      <c r="R158" s="4">
        <v>683</v>
      </c>
      <c r="S158" s="4">
        <v>23</v>
      </c>
      <c r="T158" s="4">
        <v>112</v>
      </c>
      <c r="U158" s="4">
        <v>41</v>
      </c>
      <c r="V158" s="4">
        <v>0</v>
      </c>
      <c r="W158" s="4">
        <v>56</v>
      </c>
      <c r="X158" s="4">
        <v>12</v>
      </c>
      <c r="Y158" s="4">
        <v>9</v>
      </c>
      <c r="Z158" s="4">
        <v>67</v>
      </c>
      <c r="AA158" s="4">
        <v>232</v>
      </c>
      <c r="AB158" s="4">
        <v>19</v>
      </c>
      <c r="AC158" s="4">
        <v>183</v>
      </c>
      <c r="AD158" s="4">
        <v>3</v>
      </c>
      <c r="AE158" s="4">
        <v>113</v>
      </c>
      <c r="AF158" s="4">
        <v>108</v>
      </c>
      <c r="AG158" s="4">
        <v>94.2</v>
      </c>
      <c r="AJ158" s="1">
        <f t="shared" si="22"/>
        <v>26.239836</v>
      </c>
      <c r="AK158" s="1">
        <f t="shared" si="23"/>
        <v>0.5286708</v>
      </c>
      <c r="AL158" s="1">
        <f t="shared" si="24"/>
        <v>8.6117109999999997</v>
      </c>
      <c r="AM158" s="1">
        <f t="shared" si="25"/>
        <v>5.8819540000000003</v>
      </c>
      <c r="AN158" s="1">
        <f t="shared" si="26"/>
        <v>9.2939999999999995E-2</v>
      </c>
      <c r="AO158" s="1">
        <f t="shared" si="27"/>
        <v>2.3577300000000001</v>
      </c>
      <c r="AP158" s="1">
        <f t="shared" si="28"/>
        <v>1.9296900000000001</v>
      </c>
      <c r="AQ158" s="1">
        <f t="shared" si="29"/>
        <v>2.2850519999999999</v>
      </c>
      <c r="AR158" s="1">
        <f t="shared" si="30"/>
        <v>1.7351179999999999</v>
      </c>
      <c r="AS158" s="1">
        <f t="shared" si="31"/>
        <v>8.0297599999999997E-2</v>
      </c>
      <c r="AU158" s="2">
        <v>0.61270000000000002</v>
      </c>
      <c r="AV158" s="1">
        <v>0.60260000000000002</v>
      </c>
      <c r="AW158" s="5"/>
    </row>
    <row r="159" spans="1:49" ht="15.5" x14ac:dyDescent="0.35">
      <c r="A159">
        <v>468.33</v>
      </c>
      <c r="B159" t="s">
        <v>327</v>
      </c>
      <c r="C159">
        <v>2</v>
      </c>
      <c r="D159" t="s">
        <v>139</v>
      </c>
      <c r="E159" s="10" t="s">
        <v>486</v>
      </c>
      <c r="F159" s="4">
        <v>55.68</v>
      </c>
      <c r="G159" s="4">
        <v>0.95099999999999996</v>
      </c>
      <c r="H159" s="4">
        <v>16.87</v>
      </c>
      <c r="I159" s="4">
        <v>8.24</v>
      </c>
      <c r="J159" s="4">
        <v>9.9000000000000005E-2</v>
      </c>
      <c r="K159" s="4">
        <v>3.78</v>
      </c>
      <c r="L159" s="4">
        <v>3.03</v>
      </c>
      <c r="M159" s="4">
        <v>2.93</v>
      </c>
      <c r="N159" s="4">
        <v>2.13</v>
      </c>
      <c r="O159" s="4">
        <v>0.20899999999999999</v>
      </c>
      <c r="P159" s="4"/>
      <c r="Q159" s="4">
        <v>7</v>
      </c>
      <c r="R159" s="4">
        <v>671</v>
      </c>
      <c r="S159" s="4">
        <v>17</v>
      </c>
      <c r="T159" s="4">
        <v>113</v>
      </c>
      <c r="U159" s="4">
        <v>35</v>
      </c>
      <c r="V159" s="4">
        <v>0</v>
      </c>
      <c r="W159" s="4">
        <v>45</v>
      </c>
      <c r="X159" s="4">
        <v>12</v>
      </c>
      <c r="Y159" s="4">
        <v>9</v>
      </c>
      <c r="Z159" s="4">
        <v>65</v>
      </c>
      <c r="AA159" s="4">
        <v>230</v>
      </c>
      <c r="AB159" s="4">
        <v>19</v>
      </c>
      <c r="AC159" s="4">
        <v>183</v>
      </c>
      <c r="AD159" s="4">
        <v>4</v>
      </c>
      <c r="AE159" s="4">
        <v>106</v>
      </c>
      <c r="AF159" s="4">
        <v>119</v>
      </c>
      <c r="AG159" s="4">
        <v>94.4</v>
      </c>
      <c r="AJ159" s="1">
        <f t="shared" si="22"/>
        <v>26.024832</v>
      </c>
      <c r="AK159" s="1">
        <f t="shared" si="23"/>
        <v>0.57002940000000002</v>
      </c>
      <c r="AL159" s="1">
        <f t="shared" si="24"/>
        <v>8.929291000000001</v>
      </c>
      <c r="AM159" s="1">
        <f t="shared" si="25"/>
        <v>5.7630560000000006</v>
      </c>
      <c r="AN159" s="1">
        <f t="shared" si="26"/>
        <v>7.6675499999999994E-2</v>
      </c>
      <c r="AO159" s="1">
        <f t="shared" si="27"/>
        <v>2.2793399999999999</v>
      </c>
      <c r="AP159" s="1">
        <f t="shared" si="28"/>
        <v>2.1655409999999997</v>
      </c>
      <c r="AQ159" s="1">
        <f t="shared" si="29"/>
        <v>2.1737670000000002</v>
      </c>
      <c r="AR159" s="1">
        <f t="shared" si="30"/>
        <v>1.7683260000000001</v>
      </c>
      <c r="AS159" s="1">
        <f t="shared" si="31"/>
        <v>9.12076E-2</v>
      </c>
      <c r="AU159" s="2">
        <v>0.71840000000000004</v>
      </c>
      <c r="AV159" s="1">
        <v>1.091</v>
      </c>
      <c r="AW159" s="5">
        <f t="shared" si="32"/>
        <v>0.37259999999999993</v>
      </c>
    </row>
    <row r="160" spans="1:49" ht="15.5" x14ac:dyDescent="0.35">
      <c r="A160">
        <v>471.33</v>
      </c>
      <c r="B160" t="s">
        <v>327</v>
      </c>
      <c r="C160">
        <v>2</v>
      </c>
      <c r="D160" t="s">
        <v>140</v>
      </c>
      <c r="E160" s="10" t="s">
        <v>487</v>
      </c>
      <c r="F160" s="4">
        <v>55.07</v>
      </c>
      <c r="G160" s="4">
        <v>0.90300000000000002</v>
      </c>
      <c r="H160" s="4">
        <v>16.09</v>
      </c>
      <c r="I160" s="4">
        <v>8.0500000000000007</v>
      </c>
      <c r="J160" s="4">
        <v>0.115</v>
      </c>
      <c r="K160" s="4">
        <v>3.87</v>
      </c>
      <c r="L160" s="4">
        <v>4.4000000000000004</v>
      </c>
      <c r="M160" s="4">
        <v>2.96</v>
      </c>
      <c r="N160" s="4">
        <v>1.94</v>
      </c>
      <c r="O160" s="4">
        <v>0.21</v>
      </c>
      <c r="P160" s="4"/>
      <c r="Q160" s="4">
        <v>9</v>
      </c>
      <c r="R160" s="4">
        <v>626</v>
      </c>
      <c r="S160" s="4">
        <v>20</v>
      </c>
      <c r="T160" s="4">
        <v>118</v>
      </c>
      <c r="U160" s="4">
        <v>46</v>
      </c>
      <c r="V160" s="4">
        <v>2</v>
      </c>
      <c r="W160" s="4">
        <v>51</v>
      </c>
      <c r="X160" s="4">
        <v>12</v>
      </c>
      <c r="Y160" s="4">
        <v>9</v>
      </c>
      <c r="Z160" s="4">
        <v>60</v>
      </c>
      <c r="AA160" s="4">
        <v>253</v>
      </c>
      <c r="AB160" s="4">
        <v>22</v>
      </c>
      <c r="AC160" s="4">
        <v>182</v>
      </c>
      <c r="AD160" s="4"/>
      <c r="AE160" s="4">
        <v>101</v>
      </c>
      <c r="AF160" s="4">
        <v>121</v>
      </c>
      <c r="AG160" s="4">
        <v>94.1</v>
      </c>
      <c r="AJ160" s="1">
        <f t="shared" si="22"/>
        <v>25.739718</v>
      </c>
      <c r="AK160" s="1">
        <f t="shared" si="23"/>
        <v>0.54125820000000002</v>
      </c>
      <c r="AL160" s="1">
        <f t="shared" si="24"/>
        <v>8.5164369999999998</v>
      </c>
      <c r="AM160" s="1">
        <f t="shared" si="25"/>
        <v>5.6301700000000006</v>
      </c>
      <c r="AN160" s="1">
        <f t="shared" si="26"/>
        <v>8.9067499999999994E-2</v>
      </c>
      <c r="AO160" s="1">
        <f t="shared" si="27"/>
        <v>2.3336100000000002</v>
      </c>
      <c r="AP160" s="1">
        <f t="shared" si="28"/>
        <v>3.1446800000000001</v>
      </c>
      <c r="AQ160" s="1">
        <f t="shared" si="29"/>
        <v>2.196024</v>
      </c>
      <c r="AR160" s="1">
        <f t="shared" si="30"/>
        <v>1.6105880000000001</v>
      </c>
      <c r="AS160" s="1">
        <f t="shared" si="31"/>
        <v>9.1644000000000003E-2</v>
      </c>
      <c r="AU160" s="2">
        <v>0.51970000000000005</v>
      </c>
      <c r="AV160" s="1">
        <v>0.90839999999999999</v>
      </c>
      <c r="AW160" s="5">
        <f t="shared" si="32"/>
        <v>0.38869999999999993</v>
      </c>
    </row>
    <row r="161" spans="1:49" ht="15.5" x14ac:dyDescent="0.35">
      <c r="A161">
        <v>474.34</v>
      </c>
      <c r="B161" t="s">
        <v>326</v>
      </c>
      <c r="C161">
        <v>15</v>
      </c>
      <c r="D161" t="s">
        <v>281</v>
      </c>
      <c r="E161" s="10" t="s">
        <v>488</v>
      </c>
      <c r="F161" s="4">
        <v>55.81</v>
      </c>
      <c r="G161" s="4">
        <v>0.9</v>
      </c>
      <c r="H161" s="4">
        <v>16.61</v>
      </c>
      <c r="I161" s="4">
        <v>8.01</v>
      </c>
      <c r="J161" s="4">
        <v>0.106</v>
      </c>
      <c r="K161" s="4">
        <v>3.67</v>
      </c>
      <c r="L161" s="4">
        <v>3.27</v>
      </c>
      <c r="M161" s="4">
        <v>2.82</v>
      </c>
      <c r="N161" s="4">
        <v>2.2200000000000002</v>
      </c>
      <c r="O161" s="4">
        <v>0.21199999999999999</v>
      </c>
      <c r="P161" s="4"/>
      <c r="Q161" s="4">
        <v>8</v>
      </c>
      <c r="R161" s="4">
        <v>741</v>
      </c>
      <c r="S161" s="4">
        <v>19</v>
      </c>
      <c r="T161" s="4">
        <v>112</v>
      </c>
      <c r="U161" s="4">
        <v>34</v>
      </c>
      <c r="V161" s="4"/>
      <c r="W161" s="4">
        <v>47</v>
      </c>
      <c r="X161" s="4">
        <v>13</v>
      </c>
      <c r="Y161" s="4">
        <v>11</v>
      </c>
      <c r="Z161" s="4">
        <v>70</v>
      </c>
      <c r="AA161" s="4">
        <v>244</v>
      </c>
      <c r="AB161" s="4">
        <v>19</v>
      </c>
      <c r="AC161" s="4">
        <v>183</v>
      </c>
      <c r="AD161" s="4">
        <v>5</v>
      </c>
      <c r="AE161" s="4">
        <v>109</v>
      </c>
      <c r="AF161" s="4">
        <v>120</v>
      </c>
      <c r="AG161" s="4">
        <v>94.1</v>
      </c>
      <c r="AJ161" s="1">
        <f t="shared" si="22"/>
        <v>26.085594</v>
      </c>
      <c r="AK161" s="1">
        <f t="shared" si="23"/>
        <v>0.53946000000000005</v>
      </c>
      <c r="AL161" s="1">
        <f t="shared" si="24"/>
        <v>8.7916729999999994</v>
      </c>
      <c r="AM161" s="1">
        <f t="shared" si="25"/>
        <v>5.6021939999999999</v>
      </c>
      <c r="AN161" s="1">
        <f t="shared" si="26"/>
        <v>8.2096999999999989E-2</v>
      </c>
      <c r="AO161" s="1">
        <f t="shared" si="27"/>
        <v>2.2130099999999997</v>
      </c>
      <c r="AP161" s="1">
        <f t="shared" si="28"/>
        <v>2.3370690000000001</v>
      </c>
      <c r="AQ161" s="1">
        <f t="shared" si="29"/>
        <v>2.092158</v>
      </c>
      <c r="AR161" s="1">
        <f t="shared" si="30"/>
        <v>1.8430440000000003</v>
      </c>
      <c r="AS161" s="1">
        <f t="shared" si="31"/>
        <v>9.2516799999999996E-2</v>
      </c>
      <c r="AU161" s="2">
        <v>0.58440000000000003</v>
      </c>
      <c r="AV161" s="1">
        <v>0.91469999999999996</v>
      </c>
      <c r="AW161" s="5">
        <f t="shared" si="32"/>
        <v>0.33029999999999993</v>
      </c>
    </row>
    <row r="162" spans="1:49" ht="15.5" x14ac:dyDescent="0.35">
      <c r="A162">
        <v>479.59</v>
      </c>
      <c r="B162" t="s">
        <v>326</v>
      </c>
      <c r="C162">
        <v>10</v>
      </c>
      <c r="D162" t="s">
        <v>282</v>
      </c>
      <c r="E162" s="10" t="s">
        <v>489</v>
      </c>
      <c r="F162" s="4">
        <v>53.95</v>
      </c>
      <c r="G162" s="4">
        <v>0.90500000000000003</v>
      </c>
      <c r="H162" s="4">
        <v>16.05</v>
      </c>
      <c r="I162" s="4">
        <v>8.2799999999999994</v>
      </c>
      <c r="J162" s="4">
        <v>0.123</v>
      </c>
      <c r="K162" s="4">
        <v>4.1399999999999997</v>
      </c>
      <c r="L162" s="4">
        <v>4.75</v>
      </c>
      <c r="M162" s="4">
        <v>2.87</v>
      </c>
      <c r="N162" s="4">
        <v>1.91</v>
      </c>
      <c r="O162" s="4">
        <v>0.22</v>
      </c>
      <c r="P162" s="4"/>
      <c r="Q162" s="4">
        <v>7</v>
      </c>
      <c r="R162" s="4">
        <v>593</v>
      </c>
      <c r="S162" s="4">
        <v>20</v>
      </c>
      <c r="T162" s="4">
        <v>125</v>
      </c>
      <c r="U162" s="4">
        <v>40</v>
      </c>
      <c r="V162" s="4">
        <v>0</v>
      </c>
      <c r="W162" s="4">
        <v>54</v>
      </c>
      <c r="X162" s="4">
        <v>11</v>
      </c>
      <c r="Y162" s="4">
        <v>9</v>
      </c>
      <c r="Z162" s="4">
        <v>59</v>
      </c>
      <c r="AA162" s="4">
        <v>251</v>
      </c>
      <c r="AB162" s="4">
        <v>20</v>
      </c>
      <c r="AC162" s="4">
        <v>189</v>
      </c>
      <c r="AD162" s="4">
        <v>3</v>
      </c>
      <c r="AE162" s="4">
        <v>102</v>
      </c>
      <c r="AF162" s="4">
        <v>110</v>
      </c>
      <c r="AG162" s="4">
        <v>93.6</v>
      </c>
      <c r="AJ162" s="1">
        <f t="shared" si="22"/>
        <v>25.216229999999999</v>
      </c>
      <c r="AK162" s="1">
        <f t="shared" si="23"/>
        <v>0.54245700000000008</v>
      </c>
      <c r="AL162" s="1">
        <f t="shared" si="24"/>
        <v>8.4952649999999998</v>
      </c>
      <c r="AM162" s="1">
        <f t="shared" si="25"/>
        <v>5.7910319999999995</v>
      </c>
      <c r="AN162" s="1">
        <f t="shared" si="26"/>
        <v>9.5263500000000001E-2</v>
      </c>
      <c r="AO162" s="1">
        <f t="shared" si="27"/>
        <v>2.4964199999999996</v>
      </c>
      <c r="AP162" s="1">
        <f t="shared" si="28"/>
        <v>3.394825</v>
      </c>
      <c r="AQ162" s="1">
        <f t="shared" si="29"/>
        <v>2.1292530000000003</v>
      </c>
      <c r="AR162" s="1">
        <f t="shared" si="30"/>
        <v>1.585682</v>
      </c>
      <c r="AS162" s="1">
        <f t="shared" si="31"/>
        <v>9.6007999999999996E-2</v>
      </c>
      <c r="AU162" s="2">
        <v>0.43230000000000002</v>
      </c>
      <c r="AV162" s="1">
        <v>0.88429999999999997</v>
      </c>
      <c r="AW162" s="5">
        <f t="shared" si="32"/>
        <v>0.45199999999999996</v>
      </c>
    </row>
    <row r="163" spans="1:49" ht="15.5" x14ac:dyDescent="0.35">
      <c r="A163">
        <v>482.59</v>
      </c>
      <c r="B163" t="s">
        <v>327</v>
      </c>
      <c r="C163">
        <v>2</v>
      </c>
      <c r="D163" t="s">
        <v>141</v>
      </c>
      <c r="E163" s="10" t="s">
        <v>490</v>
      </c>
      <c r="F163" s="4">
        <v>55.55</v>
      </c>
      <c r="G163" s="4">
        <v>0.86099999999999999</v>
      </c>
      <c r="H163" s="4">
        <v>15.74</v>
      </c>
      <c r="I163" s="4">
        <v>8.26</v>
      </c>
      <c r="J163" s="4">
        <v>0.11</v>
      </c>
      <c r="K163" s="4">
        <v>4.01</v>
      </c>
      <c r="L163" s="4">
        <v>4.3</v>
      </c>
      <c r="M163" s="4">
        <v>3.05</v>
      </c>
      <c r="N163" s="4">
        <v>2.14</v>
      </c>
      <c r="O163" s="4">
        <v>0.20300000000000001</v>
      </c>
      <c r="P163" s="4"/>
      <c r="Q163" s="4">
        <v>7</v>
      </c>
      <c r="R163" s="4">
        <v>662</v>
      </c>
      <c r="S163" s="4">
        <v>18</v>
      </c>
      <c r="T163" s="4">
        <v>100</v>
      </c>
      <c r="U163" s="4">
        <v>41</v>
      </c>
      <c r="V163" s="4">
        <v>1</v>
      </c>
      <c r="W163" s="4">
        <v>44</v>
      </c>
      <c r="X163" s="4">
        <v>11</v>
      </c>
      <c r="Y163" s="4">
        <v>10</v>
      </c>
      <c r="Z163" s="4">
        <v>64</v>
      </c>
      <c r="AA163" s="4">
        <v>291</v>
      </c>
      <c r="AB163" s="4">
        <v>21</v>
      </c>
      <c r="AC163" s="4">
        <v>178</v>
      </c>
      <c r="AD163" s="4">
        <v>1</v>
      </c>
      <c r="AE163" s="4">
        <v>115</v>
      </c>
      <c r="AF163" s="4">
        <v>118</v>
      </c>
      <c r="AG163" s="4">
        <v>94.5</v>
      </c>
      <c r="AJ163" s="1">
        <f t="shared" si="22"/>
        <v>25.964069999999996</v>
      </c>
      <c r="AK163" s="1">
        <f t="shared" si="23"/>
        <v>0.51608340000000008</v>
      </c>
      <c r="AL163" s="1">
        <f t="shared" si="24"/>
        <v>8.3311820000000001</v>
      </c>
      <c r="AM163" s="1">
        <f t="shared" si="25"/>
        <v>5.7770440000000001</v>
      </c>
      <c r="AN163" s="1">
        <f t="shared" si="26"/>
        <v>8.5194999999999993E-2</v>
      </c>
      <c r="AO163" s="1">
        <f t="shared" si="27"/>
        <v>2.4180299999999999</v>
      </c>
      <c r="AP163" s="1">
        <f t="shared" si="28"/>
        <v>3.07321</v>
      </c>
      <c r="AQ163" s="1">
        <f t="shared" si="29"/>
        <v>2.2627949999999997</v>
      </c>
      <c r="AR163" s="1">
        <f t="shared" si="30"/>
        <v>1.7766280000000003</v>
      </c>
      <c r="AS163" s="1">
        <f t="shared" si="31"/>
        <v>8.8589200000000007E-2</v>
      </c>
      <c r="AU163" s="2">
        <v>0.4234</v>
      </c>
      <c r="AV163" s="1">
        <v>0.76300000000000001</v>
      </c>
      <c r="AW163" s="5">
        <f t="shared" si="32"/>
        <v>0.33960000000000001</v>
      </c>
    </row>
    <row r="164" spans="1:49" ht="15.5" x14ac:dyDescent="0.35">
      <c r="A164">
        <v>485.82</v>
      </c>
      <c r="B164" t="s">
        <v>327</v>
      </c>
      <c r="C164">
        <v>2</v>
      </c>
      <c r="D164" t="s">
        <v>142</v>
      </c>
      <c r="E164" s="10" t="s">
        <v>491</v>
      </c>
      <c r="F164" s="4">
        <v>57.05</v>
      </c>
      <c r="G164" s="4">
        <v>0.88800000000000001</v>
      </c>
      <c r="H164" s="4">
        <v>16.48</v>
      </c>
      <c r="I164" s="4">
        <v>7.56</v>
      </c>
      <c r="J164" s="4">
        <v>0.10299999999999999</v>
      </c>
      <c r="K164" s="4">
        <v>3.48</v>
      </c>
      <c r="L164" s="4">
        <v>3.29</v>
      </c>
      <c r="M164" s="4">
        <v>3.01</v>
      </c>
      <c r="N164" s="4">
        <v>2.1800000000000002</v>
      </c>
      <c r="O164" s="4">
        <v>0.214</v>
      </c>
      <c r="P164" s="4"/>
      <c r="Q164" s="4">
        <v>8</v>
      </c>
      <c r="R164" s="4">
        <v>708</v>
      </c>
      <c r="S164" s="4">
        <v>18</v>
      </c>
      <c r="T164" s="4">
        <v>102</v>
      </c>
      <c r="U164" s="4">
        <v>31</v>
      </c>
      <c r="V164" s="4">
        <v>1</v>
      </c>
      <c r="W164" s="4">
        <v>42</v>
      </c>
      <c r="X164" s="4">
        <v>12</v>
      </c>
      <c r="Y164" s="4">
        <v>12</v>
      </c>
      <c r="Z164" s="4">
        <v>68</v>
      </c>
      <c r="AA164" s="4">
        <v>258</v>
      </c>
      <c r="AB164" s="4">
        <v>21</v>
      </c>
      <c r="AC164" s="4">
        <v>172</v>
      </c>
      <c r="AD164" s="4">
        <v>2</v>
      </c>
      <c r="AE164" s="4">
        <v>105</v>
      </c>
      <c r="AF164" s="4">
        <v>131</v>
      </c>
      <c r="AG164" s="4">
        <v>94.7</v>
      </c>
      <c r="AJ164" s="1">
        <f t="shared" si="22"/>
        <v>26.665169999999996</v>
      </c>
      <c r="AK164" s="1">
        <f t="shared" si="23"/>
        <v>0.53226720000000005</v>
      </c>
      <c r="AL164" s="1">
        <f t="shared" si="24"/>
        <v>8.7228639999999995</v>
      </c>
      <c r="AM164" s="1">
        <f t="shared" si="25"/>
        <v>5.2874639999999999</v>
      </c>
      <c r="AN164" s="1">
        <f t="shared" si="26"/>
        <v>7.9773499999999997E-2</v>
      </c>
      <c r="AO164" s="1">
        <f t="shared" si="27"/>
        <v>2.0984400000000001</v>
      </c>
      <c r="AP164" s="1">
        <f t="shared" si="28"/>
        <v>2.3513630000000001</v>
      </c>
      <c r="AQ164" s="1">
        <f t="shared" si="29"/>
        <v>2.2331189999999999</v>
      </c>
      <c r="AR164" s="1">
        <f t="shared" si="30"/>
        <v>1.8098360000000002</v>
      </c>
      <c r="AS164" s="1">
        <f t="shared" si="31"/>
        <v>9.3389600000000003E-2</v>
      </c>
      <c r="AU164" s="2">
        <v>0.56440000000000001</v>
      </c>
      <c r="AV164" s="1">
        <v>0.81989999999999996</v>
      </c>
      <c r="AW164" s="5">
        <f t="shared" si="32"/>
        <v>0.25549999999999995</v>
      </c>
    </row>
    <row r="165" spans="1:49" ht="15.5" x14ac:dyDescent="0.35">
      <c r="A165">
        <v>487.75</v>
      </c>
      <c r="B165" t="s">
        <v>327</v>
      </c>
      <c r="C165">
        <v>2</v>
      </c>
      <c r="D165" t="s">
        <v>143</v>
      </c>
      <c r="E165" s="10" t="s">
        <v>492</v>
      </c>
      <c r="F165" s="4">
        <v>52.48</v>
      </c>
      <c r="G165" s="4">
        <v>0.90500000000000003</v>
      </c>
      <c r="H165" s="4">
        <v>16.079999999999998</v>
      </c>
      <c r="I165" s="4">
        <v>8.61</v>
      </c>
      <c r="J165" s="4">
        <v>0.13200000000000001</v>
      </c>
      <c r="K165" s="4">
        <v>4.3099999999999996</v>
      </c>
      <c r="L165" s="4">
        <v>5.12</v>
      </c>
      <c r="M165" s="4">
        <v>2.85</v>
      </c>
      <c r="N165" s="4">
        <v>1.97</v>
      </c>
      <c r="O165" s="4">
        <v>0.23799999999999999</v>
      </c>
      <c r="P165" s="4"/>
      <c r="Q165" s="4">
        <v>8</v>
      </c>
      <c r="R165" s="4">
        <v>632</v>
      </c>
      <c r="S165" s="4">
        <v>21</v>
      </c>
      <c r="T165" s="4">
        <v>123</v>
      </c>
      <c r="U165" s="4">
        <v>50</v>
      </c>
      <c r="V165" s="4">
        <v>0</v>
      </c>
      <c r="W165" s="4">
        <v>55</v>
      </c>
      <c r="X165" s="4">
        <v>11</v>
      </c>
      <c r="Y165" s="4">
        <v>10</v>
      </c>
      <c r="Z165" s="4">
        <v>60</v>
      </c>
      <c r="AA165" s="4">
        <v>253</v>
      </c>
      <c r="AB165" s="4">
        <v>19</v>
      </c>
      <c r="AC165" s="4">
        <v>192</v>
      </c>
      <c r="AD165" s="4">
        <v>1</v>
      </c>
      <c r="AE165" s="4">
        <v>105</v>
      </c>
      <c r="AF165" s="4">
        <v>102</v>
      </c>
      <c r="AG165" s="4">
        <v>93.1</v>
      </c>
      <c r="AJ165" s="1">
        <f t="shared" si="22"/>
        <v>24.529151999999996</v>
      </c>
      <c r="AK165" s="1">
        <f t="shared" si="23"/>
        <v>0.54245700000000008</v>
      </c>
      <c r="AL165" s="1">
        <f t="shared" si="24"/>
        <v>8.5111439999999998</v>
      </c>
      <c r="AM165" s="1">
        <f t="shared" si="25"/>
        <v>6.0218340000000001</v>
      </c>
      <c r="AN165" s="1">
        <f t="shared" si="26"/>
        <v>0.10223400000000001</v>
      </c>
      <c r="AO165" s="1">
        <f t="shared" si="27"/>
        <v>2.5989299999999997</v>
      </c>
      <c r="AP165" s="1">
        <f t="shared" si="28"/>
        <v>3.6592640000000003</v>
      </c>
      <c r="AQ165" s="1">
        <f t="shared" si="29"/>
        <v>2.1144150000000002</v>
      </c>
      <c r="AR165" s="1">
        <f t="shared" si="30"/>
        <v>1.635494</v>
      </c>
      <c r="AS165" s="1">
        <f t="shared" si="31"/>
        <v>0.1038632</v>
      </c>
      <c r="AU165" s="2">
        <v>0.45910000000000001</v>
      </c>
      <c r="AV165" s="1">
        <v>0.96819999999999995</v>
      </c>
      <c r="AW165" s="5">
        <f t="shared" si="32"/>
        <v>0.50909999999999989</v>
      </c>
    </row>
    <row r="166" spans="1:49" ht="15.5" x14ac:dyDescent="0.35">
      <c r="A166">
        <v>490.73</v>
      </c>
      <c r="B166" t="s">
        <v>327</v>
      </c>
      <c r="C166">
        <v>2</v>
      </c>
      <c r="D166" t="s">
        <v>144</v>
      </c>
      <c r="E166" s="10" t="s">
        <v>493</v>
      </c>
      <c r="F166" s="4">
        <v>53.44</v>
      </c>
      <c r="G166" s="4">
        <v>0.91800000000000004</v>
      </c>
      <c r="H166" s="4">
        <v>16.02</v>
      </c>
      <c r="I166" s="4">
        <v>8.49</v>
      </c>
      <c r="J166" s="4">
        <v>0.128</v>
      </c>
      <c r="K166" s="4">
        <v>4.24</v>
      </c>
      <c r="L166" s="4">
        <v>5.24</v>
      </c>
      <c r="M166" s="4">
        <v>2.85</v>
      </c>
      <c r="N166" s="4">
        <v>1.91</v>
      </c>
      <c r="O166" s="4">
        <v>0.219</v>
      </c>
      <c r="P166" s="4"/>
      <c r="Q166" s="4">
        <v>8</v>
      </c>
      <c r="R166" s="4">
        <v>587</v>
      </c>
      <c r="S166" s="4">
        <v>22</v>
      </c>
      <c r="T166" s="4">
        <v>123</v>
      </c>
      <c r="U166" s="4">
        <v>50</v>
      </c>
      <c r="V166" s="4">
        <v>1</v>
      </c>
      <c r="W166" s="4">
        <v>54</v>
      </c>
      <c r="X166" s="4">
        <v>12</v>
      </c>
      <c r="Y166" s="4">
        <v>8</v>
      </c>
      <c r="Z166" s="4">
        <v>59</v>
      </c>
      <c r="AA166" s="4">
        <v>257</v>
      </c>
      <c r="AB166" s="4">
        <v>21</v>
      </c>
      <c r="AC166" s="4">
        <v>192</v>
      </c>
      <c r="AD166" s="4">
        <v>1</v>
      </c>
      <c r="AE166" s="4">
        <v>105</v>
      </c>
      <c r="AF166" s="4">
        <v>109</v>
      </c>
      <c r="AG166" s="4">
        <v>93.8</v>
      </c>
      <c r="AJ166" s="1">
        <f t="shared" si="22"/>
        <v>24.977855999999999</v>
      </c>
      <c r="AK166" s="1">
        <f t="shared" si="23"/>
        <v>0.5502492000000001</v>
      </c>
      <c r="AL166" s="1">
        <f t="shared" si="24"/>
        <v>8.4793859999999999</v>
      </c>
      <c r="AM166" s="1">
        <f t="shared" si="25"/>
        <v>5.9379059999999999</v>
      </c>
      <c r="AN166" s="1">
        <f t="shared" si="26"/>
        <v>9.9136000000000002E-2</v>
      </c>
      <c r="AO166" s="1">
        <f t="shared" si="27"/>
        <v>2.5567199999999999</v>
      </c>
      <c r="AP166" s="1">
        <f t="shared" si="28"/>
        <v>3.745028</v>
      </c>
      <c r="AQ166" s="1">
        <f t="shared" si="29"/>
        <v>2.1144150000000002</v>
      </c>
      <c r="AR166" s="1">
        <f t="shared" si="30"/>
        <v>1.585682</v>
      </c>
      <c r="AS166" s="1">
        <f t="shared" si="31"/>
        <v>9.5571600000000007E-2</v>
      </c>
      <c r="AU166" s="2">
        <v>0.42330000000000001</v>
      </c>
      <c r="AV166" s="1">
        <v>0.92090000000000005</v>
      </c>
      <c r="AW166" s="5">
        <f t="shared" si="32"/>
        <v>0.49760000000000004</v>
      </c>
    </row>
    <row r="167" spans="1:49" ht="15.5" x14ac:dyDescent="0.35">
      <c r="A167">
        <v>493.79</v>
      </c>
      <c r="B167" t="s">
        <v>326</v>
      </c>
      <c r="C167">
        <v>10</v>
      </c>
      <c r="D167" t="s">
        <v>283</v>
      </c>
      <c r="E167" s="10" t="s">
        <v>494</v>
      </c>
      <c r="F167" s="4">
        <v>54.46</v>
      </c>
      <c r="G167" s="4">
        <v>0.90500000000000003</v>
      </c>
      <c r="H167" s="4">
        <v>16.72</v>
      </c>
      <c r="I167" s="4">
        <v>8.31</v>
      </c>
      <c r="J167" s="4">
        <v>0.112</v>
      </c>
      <c r="K167" s="4">
        <v>3.78</v>
      </c>
      <c r="L167" s="4">
        <v>3.34</v>
      </c>
      <c r="M167" s="4">
        <v>2.81</v>
      </c>
      <c r="N167" s="4">
        <v>2.27</v>
      </c>
      <c r="O167" s="4">
        <v>0.21099999999999999</v>
      </c>
      <c r="P167" s="4"/>
      <c r="Q167" s="4">
        <v>10</v>
      </c>
      <c r="R167" s="4">
        <v>743</v>
      </c>
      <c r="S167" s="4">
        <v>20</v>
      </c>
      <c r="T167" s="4">
        <v>110</v>
      </c>
      <c r="U167" s="4">
        <v>36</v>
      </c>
      <c r="V167" s="4">
        <v>0</v>
      </c>
      <c r="W167" s="4">
        <v>50</v>
      </c>
      <c r="X167" s="4">
        <v>12</v>
      </c>
      <c r="Y167" s="4">
        <v>9</v>
      </c>
      <c r="Z167" s="4">
        <v>71</v>
      </c>
      <c r="AA167" s="4">
        <v>245</v>
      </c>
      <c r="AB167" s="4">
        <v>19</v>
      </c>
      <c r="AC167" s="4">
        <v>184</v>
      </c>
      <c r="AD167" s="4">
        <v>3</v>
      </c>
      <c r="AE167" s="4">
        <v>113</v>
      </c>
      <c r="AF167" s="4">
        <v>116</v>
      </c>
      <c r="AG167" s="4">
        <v>93.5</v>
      </c>
      <c r="AJ167" s="1">
        <f t="shared" si="22"/>
        <v>25.454604</v>
      </c>
      <c r="AK167" s="1">
        <f t="shared" si="23"/>
        <v>0.54245700000000008</v>
      </c>
      <c r="AL167" s="1">
        <f t="shared" si="24"/>
        <v>8.8498959999999993</v>
      </c>
      <c r="AM167" s="1">
        <f t="shared" si="25"/>
        <v>5.8120140000000005</v>
      </c>
      <c r="AN167" s="1">
        <f t="shared" si="26"/>
        <v>8.6744000000000002E-2</v>
      </c>
      <c r="AO167" s="1">
        <f t="shared" si="27"/>
        <v>2.2793399999999999</v>
      </c>
      <c r="AP167" s="1">
        <f t="shared" si="28"/>
        <v>2.3870979999999999</v>
      </c>
      <c r="AQ167" s="1">
        <f t="shared" si="29"/>
        <v>2.0847389999999999</v>
      </c>
      <c r="AR167" s="1">
        <f t="shared" si="30"/>
        <v>1.8845540000000001</v>
      </c>
      <c r="AS167" s="1">
        <f t="shared" si="31"/>
        <v>9.2080399999999993E-2</v>
      </c>
      <c r="AU167" s="2">
        <v>0.64500000000000002</v>
      </c>
      <c r="AV167" s="1">
        <v>0.94010000000000005</v>
      </c>
      <c r="AW167" s="5">
        <f t="shared" si="32"/>
        <v>0.29510000000000003</v>
      </c>
    </row>
    <row r="168" spans="1:49" ht="15.5" x14ac:dyDescent="0.35">
      <c r="A168">
        <v>497.44</v>
      </c>
      <c r="B168" t="s">
        <v>327</v>
      </c>
      <c r="C168">
        <v>2</v>
      </c>
      <c r="D168" t="s">
        <v>145</v>
      </c>
      <c r="E168" s="10" t="s">
        <v>495</v>
      </c>
      <c r="F168" s="4">
        <v>55.19</v>
      </c>
      <c r="G168" s="4">
        <v>0.88900000000000001</v>
      </c>
      <c r="H168" s="4">
        <v>16.77</v>
      </c>
      <c r="I168" s="4">
        <v>8.16</v>
      </c>
      <c r="J168" s="4">
        <v>0.11</v>
      </c>
      <c r="K168" s="4">
        <v>3.75</v>
      </c>
      <c r="L168" s="4">
        <v>2.85</v>
      </c>
      <c r="M168" s="4">
        <v>2.82</v>
      </c>
      <c r="N168" s="4">
        <v>2.44</v>
      </c>
      <c r="O168" s="4">
        <v>0.219</v>
      </c>
      <c r="P168" s="4"/>
      <c r="Q168" s="4">
        <v>8</v>
      </c>
      <c r="R168" s="4">
        <v>791</v>
      </c>
      <c r="S168" s="4">
        <v>18</v>
      </c>
      <c r="T168" s="4">
        <v>115</v>
      </c>
      <c r="U168" s="4">
        <v>37</v>
      </c>
      <c r="V168" s="4">
        <v>1</v>
      </c>
      <c r="W168" s="4">
        <v>47</v>
      </c>
      <c r="X168" s="4">
        <v>13</v>
      </c>
      <c r="Y168" s="4">
        <v>14</v>
      </c>
      <c r="Z168" s="4">
        <v>79</v>
      </c>
      <c r="AA168" s="4">
        <v>231</v>
      </c>
      <c r="AB168" s="4">
        <v>20</v>
      </c>
      <c r="AC168" s="4">
        <v>186</v>
      </c>
      <c r="AD168" s="4">
        <v>4</v>
      </c>
      <c r="AE168" s="4">
        <v>114</v>
      </c>
      <c r="AF168" s="4">
        <v>117</v>
      </c>
      <c r="AG168" s="4">
        <v>93.6</v>
      </c>
      <c r="AJ168" s="1">
        <f t="shared" si="22"/>
        <v>25.795805999999999</v>
      </c>
      <c r="AK168" s="1">
        <f t="shared" si="23"/>
        <v>0.53286660000000008</v>
      </c>
      <c r="AL168" s="1">
        <f t="shared" si="24"/>
        <v>8.8763609999999993</v>
      </c>
      <c r="AM168" s="1">
        <f t="shared" si="25"/>
        <v>5.7071040000000002</v>
      </c>
      <c r="AN168" s="1">
        <f t="shared" si="26"/>
        <v>8.5194999999999993E-2</v>
      </c>
      <c r="AO168" s="1">
        <f t="shared" si="27"/>
        <v>2.26125</v>
      </c>
      <c r="AP168" s="1">
        <f t="shared" si="28"/>
        <v>2.0368949999999999</v>
      </c>
      <c r="AQ168" s="1">
        <f t="shared" si="29"/>
        <v>2.092158</v>
      </c>
      <c r="AR168" s="1">
        <f t="shared" si="30"/>
        <v>2.0256880000000002</v>
      </c>
      <c r="AS168" s="1">
        <f t="shared" si="31"/>
        <v>9.5571600000000007E-2</v>
      </c>
      <c r="AU168" s="2">
        <v>0.51600000000000001</v>
      </c>
      <c r="AV168" s="1">
        <v>0.72560000000000002</v>
      </c>
      <c r="AW168" s="5">
        <f t="shared" si="32"/>
        <v>0.20960000000000001</v>
      </c>
    </row>
    <row r="169" spans="1:49" ht="15.5" x14ac:dyDescent="0.35">
      <c r="A169">
        <v>500.46</v>
      </c>
      <c r="B169" t="s">
        <v>326</v>
      </c>
      <c r="C169">
        <v>13</v>
      </c>
      <c r="D169" t="s">
        <v>284</v>
      </c>
      <c r="E169" s="10" t="s">
        <v>496</v>
      </c>
      <c r="F169" s="4">
        <v>53.99</v>
      </c>
      <c r="G169" s="4">
        <v>0.92</v>
      </c>
      <c r="H169" s="4">
        <v>16.149999999999999</v>
      </c>
      <c r="I169" s="4">
        <v>8.33</v>
      </c>
      <c r="J169" s="4">
        <v>0.12</v>
      </c>
      <c r="K169" s="4">
        <v>4.13</v>
      </c>
      <c r="L169" s="4">
        <v>4.34</v>
      </c>
      <c r="M169" s="4">
        <v>2.97</v>
      </c>
      <c r="N169" s="4">
        <v>1.91</v>
      </c>
      <c r="O169" s="4">
        <v>0.23200000000000001</v>
      </c>
      <c r="P169" s="4"/>
      <c r="Q169" s="4">
        <v>7</v>
      </c>
      <c r="R169" s="4">
        <v>597</v>
      </c>
      <c r="S169" s="4">
        <v>22</v>
      </c>
      <c r="T169" s="4">
        <v>124</v>
      </c>
      <c r="U169" s="4">
        <v>46</v>
      </c>
      <c r="V169" s="4">
        <v>0</v>
      </c>
      <c r="W169" s="4">
        <v>54</v>
      </c>
      <c r="X169" s="4">
        <v>12</v>
      </c>
      <c r="Y169" s="4">
        <v>9</v>
      </c>
      <c r="Z169" s="4">
        <v>61</v>
      </c>
      <c r="AA169" s="4">
        <v>244</v>
      </c>
      <c r="AB169" s="4">
        <v>20</v>
      </c>
      <c r="AC169" s="4">
        <v>193</v>
      </c>
      <c r="AD169" s="4">
        <v>2</v>
      </c>
      <c r="AE169" s="4">
        <v>290</v>
      </c>
      <c r="AF169" s="4">
        <v>107</v>
      </c>
      <c r="AG169" s="4">
        <v>93.5</v>
      </c>
      <c r="AJ169" s="1">
        <f t="shared" si="22"/>
        <v>25.234926000000002</v>
      </c>
      <c r="AK169" s="1">
        <f t="shared" si="23"/>
        <v>0.55144800000000005</v>
      </c>
      <c r="AL169" s="1">
        <f t="shared" si="24"/>
        <v>8.5481949999999998</v>
      </c>
      <c r="AM169" s="1">
        <f t="shared" si="25"/>
        <v>5.8260019999999999</v>
      </c>
      <c r="AN169" s="1">
        <f t="shared" si="26"/>
        <v>9.2939999999999995E-2</v>
      </c>
      <c r="AO169" s="1">
        <f t="shared" si="27"/>
        <v>2.4903899999999997</v>
      </c>
      <c r="AP169" s="1">
        <f t="shared" si="28"/>
        <v>3.1017980000000001</v>
      </c>
      <c r="AQ169" s="1">
        <f t="shared" si="29"/>
        <v>2.203443</v>
      </c>
      <c r="AR169" s="1">
        <f t="shared" si="30"/>
        <v>1.585682</v>
      </c>
      <c r="AS169" s="1">
        <f t="shared" si="31"/>
        <v>0.10124480000000001</v>
      </c>
      <c r="AU169" s="2">
        <v>0.53220000000000001</v>
      </c>
      <c r="AV169" s="1">
        <v>0.8679</v>
      </c>
      <c r="AW169" s="5">
        <f t="shared" si="32"/>
        <v>0.3357</v>
      </c>
    </row>
    <row r="170" spans="1:49" ht="15.5" x14ac:dyDescent="0.35">
      <c r="A170">
        <v>503.44</v>
      </c>
      <c r="B170" t="s">
        <v>327</v>
      </c>
      <c r="C170">
        <v>2</v>
      </c>
      <c r="D170" t="s">
        <v>146</v>
      </c>
      <c r="E170" s="10" t="s">
        <v>497</v>
      </c>
      <c r="F170" s="4">
        <v>53.97</v>
      </c>
      <c r="G170" s="4">
        <v>0.92500000000000004</v>
      </c>
      <c r="H170" s="4">
        <v>16.149999999999999</v>
      </c>
      <c r="I170" s="4">
        <v>8.39</v>
      </c>
      <c r="J170" s="4">
        <v>0.129</v>
      </c>
      <c r="K170" s="4">
        <v>4.22</v>
      </c>
      <c r="L170" s="4">
        <v>4.9400000000000004</v>
      </c>
      <c r="M170" s="4">
        <v>2.92</v>
      </c>
      <c r="N170" s="4">
        <v>1.89</v>
      </c>
      <c r="O170" s="4">
        <v>0.22500000000000001</v>
      </c>
      <c r="P170" s="4"/>
      <c r="Q170" s="4">
        <v>8</v>
      </c>
      <c r="R170" s="4">
        <v>595</v>
      </c>
      <c r="S170" s="4">
        <v>21</v>
      </c>
      <c r="T170" s="4">
        <v>127</v>
      </c>
      <c r="U170" s="4">
        <v>46</v>
      </c>
      <c r="V170" s="4">
        <v>1</v>
      </c>
      <c r="W170" s="4">
        <v>53</v>
      </c>
      <c r="X170" s="4">
        <v>11</v>
      </c>
      <c r="Y170" s="4">
        <v>8</v>
      </c>
      <c r="Z170" s="4">
        <v>59</v>
      </c>
      <c r="AA170" s="4">
        <v>255</v>
      </c>
      <c r="AB170" s="4">
        <v>20</v>
      </c>
      <c r="AC170" s="4">
        <v>192</v>
      </c>
      <c r="AD170" s="4">
        <v>1</v>
      </c>
      <c r="AE170" s="4">
        <v>101</v>
      </c>
      <c r="AF170" s="4">
        <v>112</v>
      </c>
      <c r="AG170" s="4">
        <v>94.2</v>
      </c>
      <c r="AJ170" s="1">
        <f t="shared" si="22"/>
        <v>25.225577999999999</v>
      </c>
      <c r="AK170" s="1">
        <f t="shared" si="23"/>
        <v>0.55444500000000008</v>
      </c>
      <c r="AL170" s="1">
        <f t="shared" si="24"/>
        <v>8.5481949999999998</v>
      </c>
      <c r="AM170" s="1">
        <f t="shared" si="25"/>
        <v>5.8679660000000009</v>
      </c>
      <c r="AN170" s="1">
        <f t="shared" si="26"/>
        <v>9.9910499999999999E-2</v>
      </c>
      <c r="AO170" s="1">
        <f t="shared" si="27"/>
        <v>2.5446599999999999</v>
      </c>
      <c r="AP170" s="1">
        <f t="shared" si="28"/>
        <v>3.5306180000000005</v>
      </c>
      <c r="AQ170" s="1">
        <f t="shared" si="29"/>
        <v>2.1663480000000002</v>
      </c>
      <c r="AR170" s="1">
        <f t="shared" si="30"/>
        <v>1.569078</v>
      </c>
      <c r="AS170" s="1">
        <f t="shared" si="31"/>
        <v>9.819E-2</v>
      </c>
      <c r="AU170" s="2">
        <v>0.47120000000000001</v>
      </c>
      <c r="AV170" s="1">
        <v>0.97299999999999998</v>
      </c>
      <c r="AW170" s="5">
        <f t="shared" si="32"/>
        <v>0.50180000000000002</v>
      </c>
    </row>
    <row r="171" spans="1:49" ht="15.5" x14ac:dyDescent="0.35">
      <c r="A171">
        <v>508.67</v>
      </c>
      <c r="B171" t="s">
        <v>326</v>
      </c>
      <c r="C171">
        <v>12</v>
      </c>
      <c r="D171" t="s">
        <v>285</v>
      </c>
      <c r="E171" s="10" t="s">
        <v>498</v>
      </c>
      <c r="F171" s="4">
        <v>54.09</v>
      </c>
      <c r="G171" s="4">
        <v>0.91</v>
      </c>
      <c r="H171" s="4">
        <v>17.14</v>
      </c>
      <c r="I171" s="4">
        <v>8.44</v>
      </c>
      <c r="J171" s="4">
        <v>0.11</v>
      </c>
      <c r="K171" s="4">
        <v>3.9</v>
      </c>
      <c r="L171" s="4">
        <v>2.78</v>
      </c>
      <c r="M171" s="4">
        <v>2.83</v>
      </c>
      <c r="N171" s="4">
        <v>2.41</v>
      </c>
      <c r="O171" s="4">
        <v>0.20699999999999999</v>
      </c>
      <c r="P171" s="4"/>
      <c r="Q171" s="4">
        <v>9</v>
      </c>
      <c r="R171" s="4">
        <v>781</v>
      </c>
      <c r="S171" s="4">
        <v>19</v>
      </c>
      <c r="T171" s="4">
        <v>117</v>
      </c>
      <c r="U171" s="4">
        <v>41</v>
      </c>
      <c r="V171" s="4">
        <v>1</v>
      </c>
      <c r="W171" s="4">
        <v>50</v>
      </c>
      <c r="X171" s="4">
        <v>13</v>
      </c>
      <c r="Y171" s="4">
        <v>11</v>
      </c>
      <c r="Z171" s="4">
        <v>76</v>
      </c>
      <c r="AA171" s="4">
        <v>226</v>
      </c>
      <c r="AB171" s="4">
        <v>20</v>
      </c>
      <c r="AC171" s="4">
        <v>192</v>
      </c>
      <c r="AD171" s="4">
        <v>2</v>
      </c>
      <c r="AE171" s="4">
        <v>118</v>
      </c>
      <c r="AF171" s="4">
        <v>116</v>
      </c>
      <c r="AG171" s="4">
        <v>93.3</v>
      </c>
      <c r="AJ171" s="1">
        <f t="shared" si="22"/>
        <v>25.281666000000001</v>
      </c>
      <c r="AK171" s="1">
        <f t="shared" si="23"/>
        <v>0.54545400000000011</v>
      </c>
      <c r="AL171" s="1">
        <f t="shared" si="24"/>
        <v>9.0722020000000008</v>
      </c>
      <c r="AM171" s="1">
        <f t="shared" si="25"/>
        <v>5.9029359999999995</v>
      </c>
      <c r="AN171" s="1">
        <f t="shared" si="26"/>
        <v>8.5194999999999993E-2</v>
      </c>
      <c r="AO171" s="1">
        <f t="shared" si="27"/>
        <v>2.3516999999999997</v>
      </c>
      <c r="AP171" s="1">
        <f t="shared" si="28"/>
        <v>1.9868659999999998</v>
      </c>
      <c r="AQ171" s="1">
        <f t="shared" si="29"/>
        <v>2.099577</v>
      </c>
      <c r="AR171" s="1">
        <f t="shared" si="30"/>
        <v>2.0007820000000001</v>
      </c>
      <c r="AS171" s="1">
        <f t="shared" si="31"/>
        <v>9.0334799999999993E-2</v>
      </c>
      <c r="AU171" s="2">
        <v>0.81459999999999999</v>
      </c>
      <c r="AV171" s="1">
        <v>0.90049999999999997</v>
      </c>
      <c r="AW171" s="5">
        <f t="shared" si="32"/>
        <v>8.5899999999999976E-2</v>
      </c>
    </row>
    <row r="172" spans="1:49" ht="15.5" x14ac:dyDescent="0.35">
      <c r="A172">
        <v>511.61</v>
      </c>
      <c r="B172" t="s">
        <v>327</v>
      </c>
      <c r="C172">
        <v>2</v>
      </c>
      <c r="D172" t="s">
        <v>147</v>
      </c>
      <c r="E172" s="10" t="s">
        <v>499</v>
      </c>
      <c r="F172" s="4">
        <v>54.44</v>
      </c>
      <c r="G172" s="4">
        <v>0.90200000000000002</v>
      </c>
      <c r="H172" s="4">
        <v>16</v>
      </c>
      <c r="I172" s="4">
        <v>8.17</v>
      </c>
      <c r="J172" s="4">
        <v>0.128</v>
      </c>
      <c r="K172" s="4">
        <v>4.1100000000000003</v>
      </c>
      <c r="L172" s="4">
        <v>5.17</v>
      </c>
      <c r="M172" s="4">
        <v>2.99</v>
      </c>
      <c r="N172" s="4">
        <v>1.88</v>
      </c>
      <c r="O172" s="4">
        <v>0.223</v>
      </c>
      <c r="P172" s="4"/>
      <c r="Q172" s="4">
        <v>8</v>
      </c>
      <c r="R172" s="4">
        <v>611</v>
      </c>
      <c r="S172" s="4">
        <v>22</v>
      </c>
      <c r="T172" s="4">
        <v>117</v>
      </c>
      <c r="U172" s="4">
        <v>40</v>
      </c>
      <c r="V172" s="4">
        <v>1</v>
      </c>
      <c r="W172" s="4">
        <v>51</v>
      </c>
      <c r="X172" s="4">
        <v>12</v>
      </c>
      <c r="Y172" s="4">
        <v>8</v>
      </c>
      <c r="Z172" s="4">
        <v>59</v>
      </c>
      <c r="AA172" s="4">
        <v>274</v>
      </c>
      <c r="AB172" s="4">
        <v>21</v>
      </c>
      <c r="AC172" s="4">
        <v>188</v>
      </c>
      <c r="AD172" s="4">
        <v>1</v>
      </c>
      <c r="AE172" s="4">
        <v>104</v>
      </c>
      <c r="AF172" s="4">
        <v>111</v>
      </c>
      <c r="AG172" s="4">
        <v>94.4</v>
      </c>
      <c r="AJ172" s="1">
        <f t="shared" si="22"/>
        <v>25.445255999999997</v>
      </c>
      <c r="AK172" s="1">
        <f t="shared" si="23"/>
        <v>0.54065880000000011</v>
      </c>
      <c r="AL172" s="1">
        <f t="shared" si="24"/>
        <v>8.4687999999999999</v>
      </c>
      <c r="AM172" s="1">
        <f t="shared" si="25"/>
        <v>5.7140979999999999</v>
      </c>
      <c r="AN172" s="1">
        <f t="shared" si="26"/>
        <v>9.9136000000000002E-2</v>
      </c>
      <c r="AO172" s="1">
        <f t="shared" si="27"/>
        <v>2.4783300000000001</v>
      </c>
      <c r="AP172" s="1">
        <f t="shared" si="28"/>
        <v>3.6949990000000001</v>
      </c>
      <c r="AQ172" s="1">
        <f t="shared" si="29"/>
        <v>2.2182810000000002</v>
      </c>
      <c r="AR172" s="1">
        <f t="shared" si="30"/>
        <v>1.5607759999999999</v>
      </c>
      <c r="AS172" s="1">
        <f t="shared" si="31"/>
        <v>9.7317200000000006E-2</v>
      </c>
      <c r="AU172" s="2">
        <v>0.34770000000000001</v>
      </c>
      <c r="AV172" s="1">
        <v>0.83730000000000004</v>
      </c>
      <c r="AW172" s="5">
        <f t="shared" si="32"/>
        <v>0.48960000000000004</v>
      </c>
    </row>
    <row r="173" spans="1:49" ht="15.5" x14ac:dyDescent="0.35">
      <c r="A173">
        <v>518.34</v>
      </c>
      <c r="B173" t="s">
        <v>326</v>
      </c>
      <c r="C173">
        <v>15</v>
      </c>
      <c r="D173" t="s">
        <v>286</v>
      </c>
      <c r="E173" s="10" t="s">
        <v>500</v>
      </c>
      <c r="F173" s="4">
        <v>55.11</v>
      </c>
      <c r="G173" s="4">
        <v>0.92</v>
      </c>
      <c r="H173" s="4">
        <v>16.54</v>
      </c>
      <c r="I173" s="4">
        <v>8.01</v>
      </c>
      <c r="J173" s="4">
        <v>9.8000000000000004E-2</v>
      </c>
      <c r="K173" s="4">
        <v>3.74</v>
      </c>
      <c r="L173" s="4">
        <v>2.86</v>
      </c>
      <c r="M173" s="4">
        <v>2.92</v>
      </c>
      <c r="N173" s="4">
        <v>2.15</v>
      </c>
      <c r="O173" s="4">
        <v>0.20699999999999999</v>
      </c>
      <c r="P173" s="4"/>
      <c r="Q173" s="4">
        <v>8</v>
      </c>
      <c r="R173" s="4">
        <v>704</v>
      </c>
      <c r="S173" s="4">
        <v>20</v>
      </c>
      <c r="T173" s="4">
        <v>110</v>
      </c>
      <c r="U173" s="4">
        <v>34</v>
      </c>
      <c r="V173" s="4">
        <v>0</v>
      </c>
      <c r="W173" s="4">
        <v>47</v>
      </c>
      <c r="X173" s="4">
        <v>13</v>
      </c>
      <c r="Y173" s="4">
        <v>10</v>
      </c>
      <c r="Z173" s="4">
        <v>67</v>
      </c>
      <c r="AA173" s="4">
        <v>241</v>
      </c>
      <c r="AB173" s="4">
        <v>18</v>
      </c>
      <c r="AC173" s="4">
        <v>180</v>
      </c>
      <c r="AD173" s="4">
        <v>4</v>
      </c>
      <c r="AE173" s="4">
        <v>106</v>
      </c>
      <c r="AF173" s="4">
        <v>119</v>
      </c>
      <c r="AG173" s="4">
        <v>93</v>
      </c>
      <c r="AJ173" s="1">
        <f t="shared" si="22"/>
        <v>25.758413999999998</v>
      </c>
      <c r="AK173" s="1">
        <f t="shared" si="23"/>
        <v>0.55144800000000005</v>
      </c>
      <c r="AL173" s="1">
        <f t="shared" si="24"/>
        <v>8.7546219999999995</v>
      </c>
      <c r="AM173" s="1">
        <f t="shared" si="25"/>
        <v>5.6021939999999999</v>
      </c>
      <c r="AN173" s="1">
        <f t="shared" si="26"/>
        <v>7.5900999999999996E-2</v>
      </c>
      <c r="AO173" s="1">
        <f t="shared" si="27"/>
        <v>2.25522</v>
      </c>
      <c r="AP173" s="1">
        <f t="shared" si="28"/>
        <v>2.0440420000000001</v>
      </c>
      <c r="AQ173" s="1">
        <f t="shared" si="29"/>
        <v>2.1663480000000002</v>
      </c>
      <c r="AR173" s="1">
        <f t="shared" si="30"/>
        <v>1.7849300000000001</v>
      </c>
      <c r="AS173" s="1">
        <f t="shared" si="31"/>
        <v>9.0334799999999993E-2</v>
      </c>
      <c r="AU173" s="2">
        <v>0.61280000000000001</v>
      </c>
      <c r="AV173" s="1">
        <v>0.77154999999999996</v>
      </c>
      <c r="AW173" s="5">
        <f t="shared" si="32"/>
        <v>0.15874999999999995</v>
      </c>
    </row>
    <row r="174" spans="1:49" ht="15.5" x14ac:dyDescent="0.35">
      <c r="A174">
        <v>521.32000000000005</v>
      </c>
      <c r="B174" t="s">
        <v>327</v>
      </c>
      <c r="C174">
        <v>2</v>
      </c>
      <c r="D174" t="s">
        <v>148</v>
      </c>
      <c r="E174" s="10" t="s">
        <v>501</v>
      </c>
      <c r="F174" s="4">
        <v>54.04</v>
      </c>
      <c r="G174" s="4">
        <v>0.93899999999999995</v>
      </c>
      <c r="H174" s="4">
        <v>16.39</v>
      </c>
      <c r="I174" s="4">
        <v>8.76</v>
      </c>
      <c r="J174" s="4">
        <v>0.125</v>
      </c>
      <c r="K174" s="4">
        <v>4.32</v>
      </c>
      <c r="L174" s="4">
        <v>4.7</v>
      </c>
      <c r="M174" s="4">
        <v>2.89</v>
      </c>
      <c r="N174" s="4">
        <v>2.02</v>
      </c>
      <c r="O174" s="4">
        <v>0.217</v>
      </c>
      <c r="P174" s="4"/>
      <c r="Q174" s="4">
        <v>9</v>
      </c>
      <c r="R174" s="4">
        <v>625</v>
      </c>
      <c r="S174" s="4">
        <v>22</v>
      </c>
      <c r="T174" s="4">
        <v>129</v>
      </c>
      <c r="U174" s="4">
        <v>45</v>
      </c>
      <c r="V174" s="4">
        <v>1</v>
      </c>
      <c r="W174" s="4">
        <v>58</v>
      </c>
      <c r="X174" s="4">
        <v>12</v>
      </c>
      <c r="Y174" s="4">
        <v>8</v>
      </c>
      <c r="Z174" s="4">
        <v>63</v>
      </c>
      <c r="AA174" s="4">
        <v>251</v>
      </c>
      <c r="AB174" s="4">
        <v>22</v>
      </c>
      <c r="AC174" s="4">
        <v>194</v>
      </c>
      <c r="AD174" s="4">
        <v>1</v>
      </c>
      <c r="AE174" s="4">
        <v>108</v>
      </c>
      <c r="AF174" s="4">
        <v>118</v>
      </c>
      <c r="AG174" s="4">
        <v>94.8</v>
      </c>
      <c r="AJ174" s="1">
        <f t="shared" si="22"/>
        <v>25.258295999999998</v>
      </c>
      <c r="AK174" s="1">
        <f t="shared" si="23"/>
        <v>0.56283660000000002</v>
      </c>
      <c r="AL174" s="1">
        <f t="shared" si="24"/>
        <v>8.6752269999999996</v>
      </c>
      <c r="AM174" s="1">
        <f t="shared" si="25"/>
        <v>6.1267440000000004</v>
      </c>
      <c r="AN174" s="1">
        <f t="shared" si="26"/>
        <v>9.6812499999999996E-2</v>
      </c>
      <c r="AO174" s="1">
        <f t="shared" si="27"/>
        <v>2.6049600000000002</v>
      </c>
      <c r="AP174" s="1">
        <f t="shared" si="28"/>
        <v>3.3590900000000001</v>
      </c>
      <c r="AQ174" s="1">
        <f t="shared" si="29"/>
        <v>2.144091</v>
      </c>
      <c r="AR174" s="1">
        <f t="shared" si="30"/>
        <v>1.6770040000000002</v>
      </c>
      <c r="AS174" s="1">
        <f t="shared" si="31"/>
        <v>9.46988E-2</v>
      </c>
      <c r="AU174" s="2">
        <v>0.63619999999999999</v>
      </c>
      <c r="AV174" s="1">
        <v>0.96609999999999996</v>
      </c>
      <c r="AW174" s="5">
        <f t="shared" si="32"/>
        <v>0.32989999999999997</v>
      </c>
    </row>
    <row r="175" spans="1:49" ht="15.5" x14ac:dyDescent="0.35">
      <c r="A175">
        <v>526.63</v>
      </c>
      <c r="B175" t="s">
        <v>327</v>
      </c>
      <c r="C175">
        <v>2</v>
      </c>
      <c r="D175" t="s">
        <v>149</v>
      </c>
      <c r="E175" s="10" t="s">
        <v>502</v>
      </c>
      <c r="F175" s="4">
        <v>56.04</v>
      </c>
      <c r="G175" s="4">
        <v>0.90300000000000002</v>
      </c>
      <c r="H175" s="4">
        <v>16.239999999999998</v>
      </c>
      <c r="I175" s="4">
        <v>8.24</v>
      </c>
      <c r="J175" s="4">
        <v>0.111</v>
      </c>
      <c r="K175" s="4">
        <v>4.0199999999999996</v>
      </c>
      <c r="L175" s="4">
        <v>3.67</v>
      </c>
      <c r="M175" s="4">
        <v>3.09</v>
      </c>
      <c r="N175" s="4">
        <v>2.02</v>
      </c>
      <c r="O175" s="4">
        <v>0.21199999999999999</v>
      </c>
      <c r="P175" s="4"/>
      <c r="Q175" s="4">
        <v>8</v>
      </c>
      <c r="R175" s="4">
        <v>659</v>
      </c>
      <c r="S175" s="4">
        <v>20</v>
      </c>
      <c r="T175" s="4">
        <v>110</v>
      </c>
      <c r="U175" s="4">
        <v>42</v>
      </c>
      <c r="V175" s="4">
        <v>1</v>
      </c>
      <c r="W175" s="4">
        <v>49</v>
      </c>
      <c r="X175" s="4">
        <v>12</v>
      </c>
      <c r="Y175" s="4">
        <v>8</v>
      </c>
      <c r="Z175" s="4">
        <v>62</v>
      </c>
      <c r="AA175" s="4">
        <v>266</v>
      </c>
      <c r="AB175" s="4">
        <v>20</v>
      </c>
      <c r="AC175" s="4">
        <v>183</v>
      </c>
      <c r="AD175" s="4">
        <v>1</v>
      </c>
      <c r="AE175" s="4">
        <v>108</v>
      </c>
      <c r="AF175" s="4">
        <v>117</v>
      </c>
      <c r="AG175" s="4">
        <v>94.9</v>
      </c>
      <c r="AJ175" s="1">
        <f t="shared" si="22"/>
        <v>26.193095999999997</v>
      </c>
      <c r="AK175" s="1">
        <f t="shared" si="23"/>
        <v>0.54125820000000002</v>
      </c>
      <c r="AL175" s="1">
        <f t="shared" si="24"/>
        <v>8.5958319999999997</v>
      </c>
      <c r="AM175" s="1">
        <f t="shared" si="25"/>
        <v>5.7630560000000006</v>
      </c>
      <c r="AN175" s="1">
        <f t="shared" si="26"/>
        <v>8.5969500000000004E-2</v>
      </c>
      <c r="AO175" s="1">
        <f t="shared" si="27"/>
        <v>2.4240599999999999</v>
      </c>
      <c r="AP175" s="1">
        <f t="shared" si="28"/>
        <v>2.6229489999999998</v>
      </c>
      <c r="AQ175" s="1">
        <f t="shared" si="29"/>
        <v>2.2924709999999999</v>
      </c>
      <c r="AR175" s="1">
        <f t="shared" si="30"/>
        <v>1.6770040000000002</v>
      </c>
      <c r="AS175" s="1">
        <f t="shared" si="31"/>
        <v>9.2516799999999996E-2</v>
      </c>
      <c r="AU175" s="2">
        <v>0.41760000000000003</v>
      </c>
      <c r="AV175" s="1">
        <v>0.63839999999999997</v>
      </c>
      <c r="AW175" s="5">
        <f t="shared" si="32"/>
        <v>0.22079999999999994</v>
      </c>
    </row>
    <row r="176" spans="1:49" ht="15.5" x14ac:dyDescent="0.35">
      <c r="A176">
        <v>529.63</v>
      </c>
      <c r="B176" t="s">
        <v>327</v>
      </c>
      <c r="C176">
        <v>2</v>
      </c>
      <c r="D176" t="s">
        <v>150</v>
      </c>
      <c r="E176" s="10" t="s">
        <v>503</v>
      </c>
      <c r="F176" s="4">
        <v>54.62</v>
      </c>
      <c r="G176" s="4">
        <v>0.94499999999999995</v>
      </c>
      <c r="H176" s="4">
        <v>15.98</v>
      </c>
      <c r="I176" s="4">
        <v>8.4600000000000009</v>
      </c>
      <c r="J176" s="4">
        <v>0.121</v>
      </c>
      <c r="K176" s="4">
        <v>4.32</v>
      </c>
      <c r="L176" s="4">
        <v>4.79</v>
      </c>
      <c r="M176" s="4">
        <v>2.93</v>
      </c>
      <c r="N176" s="4">
        <v>1.82</v>
      </c>
      <c r="O176" s="4">
        <v>0.216</v>
      </c>
      <c r="P176" s="4"/>
      <c r="Q176" s="4">
        <v>9</v>
      </c>
      <c r="R176" s="4">
        <v>589</v>
      </c>
      <c r="S176" s="4">
        <v>24</v>
      </c>
      <c r="T176" s="4">
        <v>129</v>
      </c>
      <c r="U176" s="4">
        <v>44</v>
      </c>
      <c r="V176" s="4">
        <v>1</v>
      </c>
      <c r="W176" s="4">
        <v>60</v>
      </c>
      <c r="X176" s="4">
        <v>12</v>
      </c>
      <c r="Y176" s="4">
        <v>8</v>
      </c>
      <c r="Z176" s="4">
        <v>56</v>
      </c>
      <c r="AA176" s="4">
        <v>255</v>
      </c>
      <c r="AB176" s="4">
        <v>21</v>
      </c>
      <c r="AC176" s="4">
        <v>194</v>
      </c>
      <c r="AD176" s="4">
        <v>0</v>
      </c>
      <c r="AE176" s="4">
        <v>102</v>
      </c>
      <c r="AF176" s="4">
        <v>116</v>
      </c>
      <c r="AG176" s="4">
        <v>94.6</v>
      </c>
      <c r="AJ176" s="1">
        <f t="shared" si="22"/>
        <v>25.529387999999997</v>
      </c>
      <c r="AK176" s="1">
        <f t="shared" si="23"/>
        <v>0.56643299999999996</v>
      </c>
      <c r="AL176" s="1">
        <f t="shared" si="24"/>
        <v>8.4582139999999999</v>
      </c>
      <c r="AM176" s="1">
        <f t="shared" si="25"/>
        <v>5.9169240000000007</v>
      </c>
      <c r="AN176" s="1">
        <f t="shared" si="26"/>
        <v>9.3714499999999992E-2</v>
      </c>
      <c r="AO176" s="1">
        <f t="shared" si="27"/>
        <v>2.6049600000000002</v>
      </c>
      <c r="AP176" s="1">
        <f t="shared" si="28"/>
        <v>3.423413</v>
      </c>
      <c r="AQ176" s="1">
        <f t="shared" si="29"/>
        <v>2.1737670000000002</v>
      </c>
      <c r="AR176" s="1">
        <f t="shared" si="30"/>
        <v>1.5109640000000002</v>
      </c>
      <c r="AS176" s="1">
        <f t="shared" si="31"/>
        <v>9.4262399999999996E-2</v>
      </c>
      <c r="AU176" s="2">
        <v>0.41889999999999999</v>
      </c>
      <c r="AV176" s="1">
        <v>0.73094999999999999</v>
      </c>
      <c r="AW176" s="5">
        <f t="shared" si="32"/>
        <v>0.31204999999999999</v>
      </c>
    </row>
    <row r="177" spans="1:49" ht="15.5" x14ac:dyDescent="0.35">
      <c r="A177">
        <v>532.54</v>
      </c>
      <c r="B177" t="s">
        <v>326</v>
      </c>
      <c r="C177">
        <v>15</v>
      </c>
      <c r="D177" t="s">
        <v>287</v>
      </c>
      <c r="E177" s="10" t="s">
        <v>504</v>
      </c>
      <c r="F177" s="4">
        <v>54.54</v>
      </c>
      <c r="G177" s="4">
        <v>0.92900000000000005</v>
      </c>
      <c r="H177" s="4">
        <v>16.45</v>
      </c>
      <c r="I177" s="4">
        <v>8.43</v>
      </c>
      <c r="J177" s="4">
        <v>0.11600000000000001</v>
      </c>
      <c r="K177" s="4">
        <v>4.1900000000000004</v>
      </c>
      <c r="L177" s="4">
        <v>4.0599999999999996</v>
      </c>
      <c r="M177" s="4">
        <v>2.91</v>
      </c>
      <c r="N177" s="4">
        <v>2.0099999999999998</v>
      </c>
      <c r="O177" s="4">
        <v>0.20699999999999999</v>
      </c>
      <c r="P177" s="4"/>
      <c r="Q177" s="4">
        <v>8</v>
      </c>
      <c r="R177" s="4">
        <v>640</v>
      </c>
      <c r="S177" s="4">
        <v>20</v>
      </c>
      <c r="T177" s="4">
        <v>126</v>
      </c>
      <c r="U177" s="4">
        <v>46</v>
      </c>
      <c r="V177" s="4">
        <v>1</v>
      </c>
      <c r="W177" s="4">
        <v>56</v>
      </c>
      <c r="X177" s="4">
        <v>12</v>
      </c>
      <c r="Y177" s="4">
        <v>10</v>
      </c>
      <c r="Z177" s="4">
        <v>62</v>
      </c>
      <c r="AA177" s="4">
        <v>247</v>
      </c>
      <c r="AB177" s="4">
        <v>22</v>
      </c>
      <c r="AC177" s="4">
        <v>191</v>
      </c>
      <c r="AD177" s="4"/>
      <c r="AE177" s="4">
        <v>106</v>
      </c>
      <c r="AF177" s="4">
        <v>118</v>
      </c>
      <c r="AG177" s="4">
        <v>94.2</v>
      </c>
      <c r="AJ177" s="1">
        <f t="shared" si="22"/>
        <v>25.491996</v>
      </c>
      <c r="AK177" s="1">
        <f t="shared" si="23"/>
        <v>0.55684260000000008</v>
      </c>
      <c r="AL177" s="1">
        <f t="shared" si="24"/>
        <v>8.7069849999999995</v>
      </c>
      <c r="AM177" s="1">
        <f t="shared" si="25"/>
        <v>5.8959419999999998</v>
      </c>
      <c r="AN177" s="1">
        <f t="shared" si="26"/>
        <v>8.9842000000000005E-2</v>
      </c>
      <c r="AO177" s="1">
        <f t="shared" si="27"/>
        <v>2.52657</v>
      </c>
      <c r="AP177" s="1">
        <f t="shared" si="28"/>
        <v>2.9016819999999997</v>
      </c>
      <c r="AQ177" s="1">
        <f t="shared" si="29"/>
        <v>2.1589290000000001</v>
      </c>
      <c r="AR177" s="1">
        <f t="shared" si="30"/>
        <v>1.6687019999999999</v>
      </c>
      <c r="AS177" s="1">
        <f t="shared" si="31"/>
        <v>9.0334799999999993E-2</v>
      </c>
      <c r="AU177" s="2">
        <v>0.49680000000000002</v>
      </c>
      <c r="AV177" s="1">
        <v>0.79179999999999995</v>
      </c>
      <c r="AW177" s="5">
        <f t="shared" si="32"/>
        <v>0.29499999999999993</v>
      </c>
    </row>
    <row r="178" spans="1:49" ht="15.5" x14ac:dyDescent="0.35">
      <c r="A178">
        <v>536.24</v>
      </c>
      <c r="B178" t="s">
        <v>326</v>
      </c>
      <c r="C178">
        <v>15</v>
      </c>
      <c r="D178" t="s">
        <v>288</v>
      </c>
      <c r="E178" s="10" t="s">
        <v>505</v>
      </c>
      <c r="F178" s="4">
        <v>55.66</v>
      </c>
      <c r="G178" s="4">
        <v>0.89600000000000002</v>
      </c>
      <c r="H178" s="4">
        <v>16.260000000000002</v>
      </c>
      <c r="I178" s="4">
        <v>8.15</v>
      </c>
      <c r="J178" s="4">
        <v>0.109</v>
      </c>
      <c r="K178" s="4">
        <v>3.97</v>
      </c>
      <c r="L178" s="4">
        <v>3.23</v>
      </c>
      <c r="M178" s="4">
        <v>3.06</v>
      </c>
      <c r="N178" s="4">
        <v>2.14</v>
      </c>
      <c r="O178" s="4">
        <v>0.217</v>
      </c>
      <c r="P178" s="4"/>
      <c r="Q178" s="4">
        <v>9</v>
      </c>
      <c r="R178" s="4">
        <v>737</v>
      </c>
      <c r="S178" s="4">
        <v>21</v>
      </c>
      <c r="T178" s="4">
        <v>104</v>
      </c>
      <c r="U178" s="4">
        <v>40</v>
      </c>
      <c r="V178" s="4">
        <v>1</v>
      </c>
      <c r="W178" s="4">
        <v>47</v>
      </c>
      <c r="X178" s="4">
        <v>12</v>
      </c>
      <c r="Y178" s="4">
        <v>9</v>
      </c>
      <c r="Z178" s="4">
        <v>66</v>
      </c>
      <c r="AA178" s="4">
        <v>273</v>
      </c>
      <c r="AB178" s="4">
        <v>20</v>
      </c>
      <c r="AC178" s="4">
        <v>180</v>
      </c>
      <c r="AD178" s="4">
        <v>2</v>
      </c>
      <c r="AE178" s="4">
        <v>114</v>
      </c>
      <c r="AF178" s="4">
        <v>117</v>
      </c>
      <c r="AG178" s="4">
        <v>94.1</v>
      </c>
      <c r="AJ178" s="1">
        <f t="shared" si="22"/>
        <v>26.015483999999997</v>
      </c>
      <c r="AK178" s="1">
        <f t="shared" si="23"/>
        <v>0.53706240000000005</v>
      </c>
      <c r="AL178" s="1">
        <f t="shared" si="24"/>
        <v>8.6064180000000015</v>
      </c>
      <c r="AM178" s="1">
        <f t="shared" si="25"/>
        <v>5.7001100000000005</v>
      </c>
      <c r="AN178" s="1">
        <f t="shared" si="26"/>
        <v>8.4420499999999996E-2</v>
      </c>
      <c r="AO178" s="1">
        <f t="shared" si="27"/>
        <v>2.39391</v>
      </c>
      <c r="AP178" s="1">
        <f t="shared" si="28"/>
        <v>2.308481</v>
      </c>
      <c r="AQ178" s="1">
        <f t="shared" si="29"/>
        <v>2.2702140000000002</v>
      </c>
      <c r="AR178" s="1">
        <f t="shared" si="30"/>
        <v>1.7766280000000003</v>
      </c>
      <c r="AS178" s="1">
        <f t="shared" si="31"/>
        <v>9.46988E-2</v>
      </c>
      <c r="AU178" s="2">
        <v>0.44400000000000001</v>
      </c>
      <c r="AV178" s="1">
        <v>0.59230000000000005</v>
      </c>
      <c r="AW178" s="5">
        <f t="shared" si="32"/>
        <v>0.14830000000000004</v>
      </c>
    </row>
    <row r="179" spans="1:49" ht="15.5" x14ac:dyDescent="0.35">
      <c r="A179">
        <v>539.29</v>
      </c>
      <c r="B179" t="s">
        <v>327</v>
      </c>
      <c r="C179">
        <v>2</v>
      </c>
      <c r="D179" t="s">
        <v>151</v>
      </c>
      <c r="E179" s="10" t="s">
        <v>506</v>
      </c>
      <c r="F179" s="4">
        <v>56.55</v>
      </c>
      <c r="G179" s="4">
        <v>0.9</v>
      </c>
      <c r="H179" s="4">
        <v>16.41</v>
      </c>
      <c r="I179" s="4">
        <v>7.86</v>
      </c>
      <c r="J179" s="4">
        <v>9.9000000000000005E-2</v>
      </c>
      <c r="K179" s="4">
        <v>3.65</v>
      </c>
      <c r="L179" s="4">
        <v>2.99</v>
      </c>
      <c r="M179" s="4">
        <v>2.96</v>
      </c>
      <c r="N179" s="4">
        <v>2.09</v>
      </c>
      <c r="O179" s="4">
        <v>0.20599999999999999</v>
      </c>
      <c r="P179" s="4"/>
      <c r="Q179" s="4">
        <v>8</v>
      </c>
      <c r="R179" s="4">
        <v>694</v>
      </c>
      <c r="S179" s="4">
        <v>18</v>
      </c>
      <c r="T179" s="4">
        <v>106</v>
      </c>
      <c r="U179" s="4">
        <v>34</v>
      </c>
      <c r="V179" s="4">
        <v>0</v>
      </c>
      <c r="W179" s="4">
        <v>46</v>
      </c>
      <c r="X179" s="4">
        <v>12</v>
      </c>
      <c r="Y179" s="4">
        <v>11</v>
      </c>
      <c r="Z179" s="4">
        <v>64</v>
      </c>
      <c r="AA179" s="4">
        <v>245</v>
      </c>
      <c r="AB179" s="4">
        <v>18</v>
      </c>
      <c r="AC179" s="4">
        <v>175</v>
      </c>
      <c r="AD179" s="4">
        <v>2</v>
      </c>
      <c r="AE179" s="4">
        <v>104</v>
      </c>
      <c r="AF179" s="4">
        <v>119</v>
      </c>
      <c r="AG179" s="4">
        <v>94.2</v>
      </c>
      <c r="AJ179" s="1">
        <f t="shared" si="22"/>
        <v>26.431469999999997</v>
      </c>
      <c r="AK179" s="1">
        <f t="shared" si="23"/>
        <v>0.53946000000000005</v>
      </c>
      <c r="AL179" s="1">
        <f t="shared" si="24"/>
        <v>8.6858129999999996</v>
      </c>
      <c r="AM179" s="1">
        <f t="shared" si="25"/>
        <v>5.4972840000000005</v>
      </c>
      <c r="AN179" s="1">
        <f t="shared" si="26"/>
        <v>7.6675499999999994E-2</v>
      </c>
      <c r="AO179" s="1">
        <f t="shared" si="27"/>
        <v>2.2009499999999997</v>
      </c>
      <c r="AP179" s="1">
        <f t="shared" si="28"/>
        <v>2.1369530000000001</v>
      </c>
      <c r="AQ179" s="1">
        <f t="shared" si="29"/>
        <v>2.196024</v>
      </c>
      <c r="AR179" s="1">
        <f t="shared" si="30"/>
        <v>1.7351179999999999</v>
      </c>
      <c r="AS179" s="1">
        <f t="shared" si="31"/>
        <v>8.9898400000000003E-2</v>
      </c>
      <c r="AU179" s="2">
        <v>0.61870000000000003</v>
      </c>
      <c r="AV179" s="1">
        <v>0.79059999999999997</v>
      </c>
      <c r="AW179" s="5">
        <f t="shared" si="32"/>
        <v>0.17189999999999994</v>
      </c>
    </row>
    <row r="180" spans="1:49" ht="15.5" x14ac:dyDescent="0.35">
      <c r="A180">
        <v>546.23</v>
      </c>
      <c r="B180" t="s">
        <v>327</v>
      </c>
      <c r="C180">
        <v>2</v>
      </c>
      <c r="D180" t="s">
        <v>152</v>
      </c>
      <c r="E180" s="10" t="s">
        <v>507</v>
      </c>
      <c r="F180" s="4">
        <v>54.38</v>
      </c>
      <c r="G180" s="4">
        <v>0.94499999999999995</v>
      </c>
      <c r="H180" s="4">
        <v>16.53</v>
      </c>
      <c r="I180" s="4">
        <v>8.82</v>
      </c>
      <c r="J180" s="4">
        <v>0.122</v>
      </c>
      <c r="K180" s="4">
        <v>4.41</v>
      </c>
      <c r="L180" s="4">
        <v>3.7</v>
      </c>
      <c r="M180" s="4">
        <v>2.91</v>
      </c>
      <c r="N180" s="4">
        <v>2.09</v>
      </c>
      <c r="O180" s="4">
        <v>0.216</v>
      </c>
      <c r="P180" s="4"/>
      <c r="Q180" s="4">
        <v>9</v>
      </c>
      <c r="R180" s="4">
        <v>676</v>
      </c>
      <c r="S180" s="4">
        <v>22</v>
      </c>
      <c r="T180" s="4">
        <v>128</v>
      </c>
      <c r="U180" s="4">
        <v>48</v>
      </c>
      <c r="V180" s="4">
        <v>0</v>
      </c>
      <c r="W180" s="4">
        <v>57</v>
      </c>
      <c r="X180" s="4">
        <v>11</v>
      </c>
      <c r="Y180" s="4">
        <v>10</v>
      </c>
      <c r="Z180" s="4">
        <v>66</v>
      </c>
      <c r="AA180" s="4">
        <v>240</v>
      </c>
      <c r="AB180" s="4">
        <v>20</v>
      </c>
      <c r="AC180" s="4">
        <v>200</v>
      </c>
      <c r="AD180" s="4">
        <v>3</v>
      </c>
      <c r="AE180" s="4">
        <v>115</v>
      </c>
      <c r="AF180" s="4">
        <v>111</v>
      </c>
      <c r="AG180" s="4">
        <v>94.5</v>
      </c>
      <c r="AJ180" s="1">
        <f t="shared" si="22"/>
        <v>25.417211999999999</v>
      </c>
      <c r="AK180" s="1">
        <f t="shared" si="23"/>
        <v>0.56643299999999996</v>
      </c>
      <c r="AL180" s="1">
        <f t="shared" si="24"/>
        <v>8.7493290000000012</v>
      </c>
      <c r="AM180" s="1">
        <f t="shared" si="25"/>
        <v>6.1687080000000005</v>
      </c>
      <c r="AN180" s="1">
        <f t="shared" si="26"/>
        <v>9.448899999999999E-2</v>
      </c>
      <c r="AO180" s="1">
        <f t="shared" si="27"/>
        <v>2.65923</v>
      </c>
      <c r="AP180" s="1">
        <f t="shared" si="28"/>
        <v>2.64439</v>
      </c>
      <c r="AQ180" s="1">
        <f t="shared" si="29"/>
        <v>2.1589290000000001</v>
      </c>
      <c r="AR180" s="1">
        <f t="shared" si="30"/>
        <v>1.7351179999999999</v>
      </c>
      <c r="AS180" s="1">
        <f t="shared" si="31"/>
        <v>9.4262399999999996E-2</v>
      </c>
      <c r="AU180" s="2">
        <v>0.50049999999999994</v>
      </c>
      <c r="AV180" s="1">
        <v>0.71430000000000005</v>
      </c>
      <c r="AW180" s="5">
        <f t="shared" si="32"/>
        <v>0.2138000000000001</v>
      </c>
    </row>
    <row r="181" spans="1:49" ht="15.5" x14ac:dyDescent="0.35">
      <c r="A181">
        <v>547.49</v>
      </c>
      <c r="B181" t="s">
        <v>326</v>
      </c>
      <c r="C181">
        <v>10</v>
      </c>
      <c r="D181" t="s">
        <v>289</v>
      </c>
      <c r="E181" s="10" t="s">
        <v>508</v>
      </c>
      <c r="F181" s="4">
        <v>55.68</v>
      </c>
      <c r="G181" s="4">
        <v>0.91500000000000004</v>
      </c>
      <c r="H181" s="4">
        <v>16.36</v>
      </c>
      <c r="I181" s="4">
        <v>8.1</v>
      </c>
      <c r="J181" s="4">
        <v>0.109</v>
      </c>
      <c r="K181" s="4">
        <v>3.74</v>
      </c>
      <c r="L181" s="4">
        <v>3.16</v>
      </c>
      <c r="M181" s="4">
        <v>2.87</v>
      </c>
      <c r="N181" s="4">
        <v>2.13</v>
      </c>
      <c r="O181" s="4">
        <v>0.20899999999999999</v>
      </c>
      <c r="P181" s="4"/>
      <c r="Q181" s="4">
        <v>9</v>
      </c>
      <c r="R181" s="4">
        <v>715</v>
      </c>
      <c r="S181" s="4">
        <v>21</v>
      </c>
      <c r="T181" s="4">
        <v>114</v>
      </c>
      <c r="U181" s="4">
        <v>42</v>
      </c>
      <c r="V181" s="4">
        <v>0</v>
      </c>
      <c r="W181" s="4">
        <v>51</v>
      </c>
      <c r="X181" s="4">
        <v>11</v>
      </c>
      <c r="Y181" s="4">
        <v>12</v>
      </c>
      <c r="Z181" s="4">
        <v>67</v>
      </c>
      <c r="AA181" s="4">
        <v>244</v>
      </c>
      <c r="AB181" s="4">
        <v>20</v>
      </c>
      <c r="AC181" s="4">
        <v>181</v>
      </c>
      <c r="AD181" s="4">
        <v>3</v>
      </c>
      <c r="AE181" s="4">
        <v>108</v>
      </c>
      <c r="AF181" s="4">
        <v>120</v>
      </c>
      <c r="AG181" s="4">
        <v>93.7</v>
      </c>
      <c r="AJ181" s="1">
        <f t="shared" si="22"/>
        <v>26.024832</v>
      </c>
      <c r="AK181" s="1">
        <f t="shared" si="23"/>
        <v>0.54845100000000002</v>
      </c>
      <c r="AL181" s="1">
        <f t="shared" si="24"/>
        <v>8.6593479999999996</v>
      </c>
      <c r="AM181" s="1">
        <f t="shared" si="25"/>
        <v>5.6651400000000001</v>
      </c>
      <c r="AN181" s="1">
        <f t="shared" si="26"/>
        <v>8.4420499999999996E-2</v>
      </c>
      <c r="AO181" s="1">
        <f t="shared" si="27"/>
        <v>2.25522</v>
      </c>
      <c r="AP181" s="1">
        <f t="shared" si="28"/>
        <v>2.2584520000000001</v>
      </c>
      <c r="AQ181" s="1">
        <f t="shared" si="29"/>
        <v>2.1292530000000003</v>
      </c>
      <c r="AR181" s="1">
        <f t="shared" si="30"/>
        <v>1.7683260000000001</v>
      </c>
      <c r="AS181" s="1">
        <f t="shared" si="31"/>
        <v>9.12076E-2</v>
      </c>
      <c r="AU181" s="2">
        <v>0.57199999999999995</v>
      </c>
      <c r="AV181" s="1">
        <v>0.78380000000000005</v>
      </c>
      <c r="AW181" s="5">
        <f t="shared" si="32"/>
        <v>0.2118000000000001</v>
      </c>
    </row>
    <row r="182" spans="1:49" ht="15.5" x14ac:dyDescent="0.35">
      <c r="A182">
        <v>550.80999999999995</v>
      </c>
      <c r="B182" t="s">
        <v>327</v>
      </c>
      <c r="C182">
        <v>2</v>
      </c>
      <c r="D182" t="s">
        <v>153</v>
      </c>
      <c r="E182" s="10" t="s">
        <v>509</v>
      </c>
      <c r="F182" s="4">
        <v>55.8</v>
      </c>
      <c r="G182" s="4">
        <v>0.90300000000000002</v>
      </c>
      <c r="H182" s="4">
        <v>16.8</v>
      </c>
      <c r="I182" s="4">
        <v>8.3699999999999992</v>
      </c>
      <c r="J182" s="4">
        <v>0.128</v>
      </c>
      <c r="K182" s="4">
        <v>3.98</v>
      </c>
      <c r="L182" s="4">
        <v>2.57</v>
      </c>
      <c r="M182" s="4">
        <v>2.92</v>
      </c>
      <c r="N182" s="4">
        <v>2.4700000000000002</v>
      </c>
      <c r="O182" s="4">
        <v>0.218</v>
      </c>
      <c r="P182" s="4"/>
      <c r="Q182" s="4">
        <v>11</v>
      </c>
      <c r="R182" s="4">
        <v>869</v>
      </c>
      <c r="S182" s="4">
        <v>21</v>
      </c>
      <c r="T182" s="4">
        <v>120</v>
      </c>
      <c r="U182" s="4">
        <v>52</v>
      </c>
      <c r="V182" s="4">
        <v>1</v>
      </c>
      <c r="W182" s="4">
        <v>51</v>
      </c>
      <c r="X182" s="4">
        <v>13</v>
      </c>
      <c r="Y182" s="4">
        <v>15</v>
      </c>
      <c r="Z182" s="4">
        <v>79</v>
      </c>
      <c r="AA182" s="4">
        <v>240</v>
      </c>
      <c r="AB182" s="4">
        <v>21</v>
      </c>
      <c r="AC182" s="4">
        <v>185</v>
      </c>
      <c r="AD182" s="4">
        <v>1</v>
      </c>
      <c r="AE182" s="4">
        <v>123</v>
      </c>
      <c r="AF182" s="4">
        <v>119</v>
      </c>
      <c r="AG182" s="4">
        <v>94.5</v>
      </c>
      <c r="AJ182" s="1">
        <f t="shared" si="22"/>
        <v>26.080919999999999</v>
      </c>
      <c r="AK182" s="1">
        <f t="shared" si="23"/>
        <v>0.54125820000000002</v>
      </c>
      <c r="AL182" s="1">
        <f t="shared" si="24"/>
        <v>8.892240000000001</v>
      </c>
      <c r="AM182" s="1">
        <f t="shared" si="25"/>
        <v>5.8539779999999997</v>
      </c>
      <c r="AN182" s="1">
        <f t="shared" si="26"/>
        <v>9.9136000000000002E-2</v>
      </c>
      <c r="AO182" s="1">
        <f t="shared" si="27"/>
        <v>2.39994</v>
      </c>
      <c r="AP182" s="1">
        <f t="shared" si="28"/>
        <v>1.8367789999999999</v>
      </c>
      <c r="AQ182" s="1">
        <f t="shared" si="29"/>
        <v>2.1663480000000002</v>
      </c>
      <c r="AR182" s="1">
        <f t="shared" si="30"/>
        <v>2.0505940000000002</v>
      </c>
      <c r="AS182" s="1">
        <f t="shared" si="31"/>
        <v>9.5135200000000003E-2</v>
      </c>
      <c r="AU182" s="2">
        <v>0.46839999999999998</v>
      </c>
      <c r="AV182" s="1">
        <v>0.66769999999999996</v>
      </c>
      <c r="AW182" s="5">
        <f t="shared" si="32"/>
        <v>0.19929999999999998</v>
      </c>
    </row>
    <row r="183" spans="1:49" ht="15.5" x14ac:dyDescent="0.35">
      <c r="A183">
        <v>557.17999999999995</v>
      </c>
      <c r="B183" t="s">
        <v>327</v>
      </c>
      <c r="C183">
        <v>2</v>
      </c>
      <c r="D183" t="s">
        <v>154</v>
      </c>
      <c r="E183" s="10" t="s">
        <v>510</v>
      </c>
      <c r="F183" s="4">
        <v>56.94</v>
      </c>
      <c r="G183" s="4">
        <v>0.91600000000000004</v>
      </c>
      <c r="H183" s="4">
        <v>16.21</v>
      </c>
      <c r="I183" s="4">
        <v>8.35</v>
      </c>
      <c r="J183" s="4">
        <v>0.11600000000000001</v>
      </c>
      <c r="K183" s="4">
        <v>3.83</v>
      </c>
      <c r="L183" s="4">
        <v>2.91</v>
      </c>
      <c r="M183" s="4">
        <v>2.98</v>
      </c>
      <c r="N183" s="4">
        <v>2.2200000000000002</v>
      </c>
      <c r="O183" s="4">
        <v>0.23200000000000001</v>
      </c>
      <c r="P183" s="4"/>
      <c r="Q183" s="4">
        <v>8</v>
      </c>
      <c r="R183" s="4">
        <v>761</v>
      </c>
      <c r="S183" s="4">
        <v>20</v>
      </c>
      <c r="T183" s="4">
        <v>112</v>
      </c>
      <c r="U183" s="4">
        <v>33</v>
      </c>
      <c r="V183" s="4">
        <v>0</v>
      </c>
      <c r="W183" s="4">
        <v>49</v>
      </c>
      <c r="X183" s="4">
        <v>12</v>
      </c>
      <c r="Y183" s="4">
        <v>10</v>
      </c>
      <c r="Z183" s="4">
        <v>71</v>
      </c>
      <c r="AA183" s="4">
        <v>246</v>
      </c>
      <c r="AB183" s="4">
        <v>20</v>
      </c>
      <c r="AC183" s="4">
        <v>178</v>
      </c>
      <c r="AD183" s="4">
        <v>3</v>
      </c>
      <c r="AE183" s="4">
        <v>110</v>
      </c>
      <c r="AF183" s="4">
        <v>123</v>
      </c>
      <c r="AG183" s="4">
        <v>95</v>
      </c>
      <c r="AJ183" s="1">
        <f t="shared" si="22"/>
        <v>26.613755999999999</v>
      </c>
      <c r="AK183" s="1">
        <f t="shared" si="23"/>
        <v>0.54905040000000005</v>
      </c>
      <c r="AL183" s="1">
        <f t="shared" si="24"/>
        <v>8.5799529999999997</v>
      </c>
      <c r="AM183" s="1">
        <f t="shared" si="25"/>
        <v>5.8399900000000002</v>
      </c>
      <c r="AN183" s="1">
        <f t="shared" si="26"/>
        <v>8.9842000000000005E-2</v>
      </c>
      <c r="AO183" s="1">
        <f t="shared" si="27"/>
        <v>2.3094899999999998</v>
      </c>
      <c r="AP183" s="1">
        <f t="shared" si="28"/>
        <v>2.079777</v>
      </c>
      <c r="AQ183" s="1">
        <f t="shared" si="29"/>
        <v>2.2108620000000001</v>
      </c>
      <c r="AR183" s="1">
        <f t="shared" si="30"/>
        <v>1.8430440000000003</v>
      </c>
      <c r="AS183" s="1">
        <f t="shared" si="31"/>
        <v>0.10124480000000001</v>
      </c>
      <c r="AU183" s="2">
        <v>0.45490000000000003</v>
      </c>
      <c r="AV183" s="1">
        <v>0.65990000000000004</v>
      </c>
      <c r="AW183" s="5">
        <f t="shared" si="32"/>
        <v>0.20500000000000002</v>
      </c>
    </row>
    <row r="184" spans="1:49" ht="15.5" x14ac:dyDescent="0.35">
      <c r="A184">
        <v>558.64</v>
      </c>
      <c r="B184" t="s">
        <v>326</v>
      </c>
      <c r="C184">
        <v>15</v>
      </c>
      <c r="D184" t="s">
        <v>290</v>
      </c>
      <c r="E184" s="10" t="s">
        <v>511</v>
      </c>
      <c r="F184" s="4">
        <v>56.77</v>
      </c>
      <c r="G184" s="4">
        <v>0.90200000000000002</v>
      </c>
      <c r="H184" s="4">
        <v>15.9</v>
      </c>
      <c r="I184" s="4">
        <v>7.97</v>
      </c>
      <c r="J184" s="4">
        <v>0.124</v>
      </c>
      <c r="K184" s="4">
        <v>4.0199999999999996</v>
      </c>
      <c r="L184" s="4">
        <v>3.72</v>
      </c>
      <c r="M184" s="4">
        <v>3.15</v>
      </c>
      <c r="N184" s="4">
        <v>1.87</v>
      </c>
      <c r="O184" s="4">
        <v>0.20100000000000001</v>
      </c>
      <c r="P184" s="4"/>
      <c r="Q184" s="4">
        <v>6</v>
      </c>
      <c r="R184" s="4">
        <v>657</v>
      </c>
      <c r="S184" s="4">
        <v>21</v>
      </c>
      <c r="T184" s="4">
        <v>112</v>
      </c>
      <c r="U184" s="4">
        <v>41</v>
      </c>
      <c r="V184" s="4">
        <v>1</v>
      </c>
      <c r="W184" s="4">
        <v>48</v>
      </c>
      <c r="X184" s="4">
        <v>12</v>
      </c>
      <c r="Y184" s="4">
        <v>9</v>
      </c>
      <c r="Z184" s="4">
        <v>60</v>
      </c>
      <c r="AA184" s="4">
        <v>267</v>
      </c>
      <c r="AB184" s="4">
        <v>21</v>
      </c>
      <c r="AC184" s="4">
        <v>179</v>
      </c>
      <c r="AD184" s="4">
        <v>3</v>
      </c>
      <c r="AE184" s="4">
        <v>109</v>
      </c>
      <c r="AF184" s="4">
        <v>116</v>
      </c>
      <c r="AG184" s="4">
        <v>94.9</v>
      </c>
      <c r="AJ184" s="1">
        <f t="shared" si="22"/>
        <v>26.534298</v>
      </c>
      <c r="AK184" s="1">
        <f t="shared" si="23"/>
        <v>0.54065880000000011</v>
      </c>
      <c r="AL184" s="1">
        <f t="shared" si="24"/>
        <v>8.41587</v>
      </c>
      <c r="AM184" s="1">
        <f t="shared" si="25"/>
        <v>5.5742180000000001</v>
      </c>
      <c r="AN184" s="1">
        <f t="shared" si="26"/>
        <v>9.6037999999999998E-2</v>
      </c>
      <c r="AO184" s="1">
        <f t="shared" si="27"/>
        <v>2.4240599999999999</v>
      </c>
      <c r="AP184" s="1">
        <f t="shared" si="28"/>
        <v>2.658684</v>
      </c>
      <c r="AQ184" s="1">
        <f t="shared" si="29"/>
        <v>2.3369849999999999</v>
      </c>
      <c r="AR184" s="1">
        <f t="shared" si="30"/>
        <v>1.5524740000000001</v>
      </c>
      <c r="AS184" s="1">
        <f t="shared" si="31"/>
        <v>8.7716400000000014E-2</v>
      </c>
      <c r="AU184" s="2">
        <v>0.3674</v>
      </c>
      <c r="AV184" s="1">
        <v>0.51690000000000003</v>
      </c>
      <c r="AW184" s="5">
        <f t="shared" si="32"/>
        <v>0.14950000000000002</v>
      </c>
    </row>
    <row r="185" spans="1:49" ht="15.5" x14ac:dyDescent="0.35">
      <c r="A185">
        <v>566.83000000000004</v>
      </c>
      <c r="B185" t="s">
        <v>327</v>
      </c>
      <c r="C185">
        <v>2</v>
      </c>
      <c r="D185" t="s">
        <v>155</v>
      </c>
      <c r="E185" s="10" t="s">
        <v>512</v>
      </c>
      <c r="F185" s="4">
        <v>55.57</v>
      </c>
      <c r="G185" s="4">
        <v>0.84899999999999998</v>
      </c>
      <c r="H185" s="4">
        <v>15.58</v>
      </c>
      <c r="I185" s="4">
        <v>8.68</v>
      </c>
      <c r="J185" s="4">
        <v>0.11899999999999999</v>
      </c>
      <c r="K185" s="4">
        <v>4.0999999999999996</v>
      </c>
      <c r="L185" s="4">
        <v>3.99</v>
      </c>
      <c r="M185" s="4">
        <v>3.12</v>
      </c>
      <c r="N185" s="4">
        <v>2.0699999999999998</v>
      </c>
      <c r="O185" s="4">
        <v>0.20100000000000001</v>
      </c>
      <c r="P185" s="4"/>
      <c r="Q185" s="4">
        <v>7</v>
      </c>
      <c r="R185" s="4">
        <v>706</v>
      </c>
      <c r="S185" s="4">
        <v>21</v>
      </c>
      <c r="T185" s="4">
        <v>104</v>
      </c>
      <c r="U185" s="4">
        <v>35</v>
      </c>
      <c r="V185" s="4">
        <v>0</v>
      </c>
      <c r="W185" s="4">
        <v>52</v>
      </c>
      <c r="X185" s="4">
        <v>12</v>
      </c>
      <c r="Y185" s="4">
        <v>8</v>
      </c>
      <c r="Z185" s="4">
        <v>68</v>
      </c>
      <c r="AA185" s="4">
        <v>270</v>
      </c>
      <c r="AB185" s="4">
        <v>19</v>
      </c>
      <c r="AC185" s="4">
        <v>180</v>
      </c>
      <c r="AD185" s="4">
        <v>1</v>
      </c>
      <c r="AE185" s="4">
        <v>119</v>
      </c>
      <c r="AF185" s="4">
        <v>105</v>
      </c>
      <c r="AG185" s="4">
        <v>94.8</v>
      </c>
      <c r="AJ185" s="1">
        <f t="shared" si="22"/>
        <v>25.973417999999999</v>
      </c>
      <c r="AK185" s="1">
        <f t="shared" si="23"/>
        <v>0.50889059999999997</v>
      </c>
      <c r="AL185" s="1">
        <f t="shared" si="24"/>
        <v>8.2464940000000002</v>
      </c>
      <c r="AM185" s="1">
        <f t="shared" si="25"/>
        <v>6.070792</v>
      </c>
      <c r="AN185" s="1">
        <f t="shared" si="26"/>
        <v>9.2165499999999997E-2</v>
      </c>
      <c r="AO185" s="1">
        <f t="shared" si="27"/>
        <v>2.4722999999999997</v>
      </c>
      <c r="AP185" s="1">
        <f t="shared" si="28"/>
        <v>2.8516530000000002</v>
      </c>
      <c r="AQ185" s="1">
        <f t="shared" si="29"/>
        <v>2.3147280000000001</v>
      </c>
      <c r="AR185" s="1">
        <f t="shared" si="30"/>
        <v>1.7185139999999999</v>
      </c>
      <c r="AS185" s="1">
        <f t="shared" si="31"/>
        <v>8.7716400000000014E-2</v>
      </c>
      <c r="AU185" s="2">
        <v>0.39360000000000001</v>
      </c>
      <c r="AV185" s="1">
        <v>0.71340000000000003</v>
      </c>
      <c r="AW185" s="5">
        <f t="shared" si="32"/>
        <v>0.31980000000000003</v>
      </c>
    </row>
    <row r="186" spans="1:49" ht="15.5" x14ac:dyDescent="0.35">
      <c r="A186">
        <v>568.34</v>
      </c>
      <c r="B186" t="s">
        <v>326</v>
      </c>
      <c r="C186">
        <v>15</v>
      </c>
      <c r="D186" t="s">
        <v>291</v>
      </c>
      <c r="E186" s="10" t="s">
        <v>513</v>
      </c>
      <c r="F186" s="4">
        <v>52.69</v>
      </c>
      <c r="G186" s="4">
        <v>0.93300000000000005</v>
      </c>
      <c r="H186" s="4">
        <v>16.2</v>
      </c>
      <c r="I186" s="4">
        <v>8.93</v>
      </c>
      <c r="J186" s="4">
        <v>0.13200000000000001</v>
      </c>
      <c r="K186" s="4">
        <v>4.63</v>
      </c>
      <c r="L186" s="4">
        <v>4.71</v>
      </c>
      <c r="M186" s="4">
        <v>2.79</v>
      </c>
      <c r="N186" s="4">
        <v>1.96</v>
      </c>
      <c r="O186" s="4">
        <v>0.2</v>
      </c>
      <c r="P186" s="4"/>
      <c r="Q186" s="4">
        <v>7</v>
      </c>
      <c r="R186" s="4">
        <v>618</v>
      </c>
      <c r="S186" s="4">
        <v>24</v>
      </c>
      <c r="T186" s="4">
        <v>141</v>
      </c>
      <c r="U186" s="4">
        <v>45</v>
      </c>
      <c r="V186" s="4">
        <v>1</v>
      </c>
      <c r="W186" s="4">
        <v>64</v>
      </c>
      <c r="X186" s="4">
        <v>12</v>
      </c>
      <c r="Y186" s="4">
        <v>6</v>
      </c>
      <c r="Z186" s="4">
        <v>62</v>
      </c>
      <c r="AA186" s="4">
        <v>229</v>
      </c>
      <c r="AB186" s="4">
        <v>20</v>
      </c>
      <c r="AC186" s="4">
        <v>202</v>
      </c>
      <c r="AD186" s="4">
        <v>1</v>
      </c>
      <c r="AE186" s="4">
        <v>111</v>
      </c>
      <c r="AF186" s="4">
        <v>103</v>
      </c>
      <c r="AG186" s="4">
        <v>93.5</v>
      </c>
      <c r="AJ186" s="1">
        <f t="shared" si="22"/>
        <v>24.627305999999997</v>
      </c>
      <c r="AK186" s="1">
        <f t="shared" si="23"/>
        <v>0.55924020000000008</v>
      </c>
      <c r="AL186" s="1">
        <f t="shared" si="24"/>
        <v>8.5746599999999997</v>
      </c>
      <c r="AM186" s="1">
        <f t="shared" si="25"/>
        <v>6.2456420000000001</v>
      </c>
      <c r="AN186" s="1">
        <f t="shared" si="26"/>
        <v>0.10223400000000001</v>
      </c>
      <c r="AO186" s="1">
        <f t="shared" si="27"/>
        <v>2.79189</v>
      </c>
      <c r="AP186" s="1">
        <f t="shared" si="28"/>
        <v>3.3662369999999999</v>
      </c>
      <c r="AQ186" s="1">
        <f t="shared" si="29"/>
        <v>2.0699010000000002</v>
      </c>
      <c r="AR186" s="1">
        <f t="shared" si="30"/>
        <v>1.627192</v>
      </c>
      <c r="AS186" s="1">
        <f t="shared" si="31"/>
        <v>8.728000000000001E-2</v>
      </c>
      <c r="AU186" s="2">
        <v>0.41149999999999998</v>
      </c>
      <c r="AV186" s="1">
        <v>0.75290000000000001</v>
      </c>
      <c r="AW186" s="5">
        <f t="shared" si="32"/>
        <v>0.34140000000000004</v>
      </c>
    </row>
    <row r="187" spans="1:49" ht="15.5" x14ac:dyDescent="0.35">
      <c r="A187">
        <v>571.87</v>
      </c>
      <c r="B187" t="s">
        <v>327</v>
      </c>
      <c r="C187">
        <v>2</v>
      </c>
      <c r="D187" t="s">
        <v>156</v>
      </c>
      <c r="E187" s="10" t="s">
        <v>514</v>
      </c>
      <c r="F187" s="4">
        <v>54.22</v>
      </c>
      <c r="G187" s="4">
        <v>0.91200000000000003</v>
      </c>
      <c r="H187" s="4">
        <v>16.29</v>
      </c>
      <c r="I187" s="4">
        <v>8.4</v>
      </c>
      <c r="J187" s="4">
        <v>0.125</v>
      </c>
      <c r="K187" s="4">
        <v>4.24</v>
      </c>
      <c r="L187" s="4">
        <v>4.4400000000000004</v>
      </c>
      <c r="M187" s="4">
        <v>2.89</v>
      </c>
      <c r="N187" s="4">
        <v>2.0499999999999998</v>
      </c>
      <c r="O187" s="4">
        <v>0.22600000000000001</v>
      </c>
      <c r="P187" s="4"/>
      <c r="Q187" s="4">
        <v>8</v>
      </c>
      <c r="R187" s="4">
        <v>667</v>
      </c>
      <c r="S187" s="4">
        <v>22</v>
      </c>
      <c r="T187" s="4">
        <v>125</v>
      </c>
      <c r="U187" s="4">
        <v>47</v>
      </c>
      <c r="V187" s="4">
        <v>0</v>
      </c>
      <c r="W187" s="4">
        <v>56</v>
      </c>
      <c r="X187" s="4">
        <v>12</v>
      </c>
      <c r="Y187" s="4">
        <v>9</v>
      </c>
      <c r="Z187" s="4">
        <v>64</v>
      </c>
      <c r="AA187" s="4">
        <v>249</v>
      </c>
      <c r="AB187" s="4">
        <v>19</v>
      </c>
      <c r="AC187" s="4">
        <v>189</v>
      </c>
      <c r="AD187" s="4">
        <v>2</v>
      </c>
      <c r="AE187" s="4">
        <v>108</v>
      </c>
      <c r="AF187" s="4">
        <v>109</v>
      </c>
      <c r="AG187" s="4">
        <v>94.2</v>
      </c>
      <c r="AJ187" s="1">
        <f t="shared" si="22"/>
        <v>25.342427999999998</v>
      </c>
      <c r="AK187" s="1">
        <f t="shared" si="23"/>
        <v>0.54665280000000005</v>
      </c>
      <c r="AL187" s="1">
        <f t="shared" si="24"/>
        <v>8.6222969999999997</v>
      </c>
      <c r="AM187" s="1">
        <f t="shared" si="25"/>
        <v>5.8749600000000006</v>
      </c>
      <c r="AN187" s="1">
        <f t="shared" si="26"/>
        <v>9.6812499999999996E-2</v>
      </c>
      <c r="AO187" s="1">
        <f t="shared" si="27"/>
        <v>2.5567199999999999</v>
      </c>
      <c r="AP187" s="1">
        <f t="shared" si="28"/>
        <v>3.1732680000000002</v>
      </c>
      <c r="AQ187" s="1">
        <f t="shared" si="29"/>
        <v>2.144091</v>
      </c>
      <c r="AR187" s="1">
        <f t="shared" si="30"/>
        <v>1.70191</v>
      </c>
      <c r="AS187" s="1">
        <f t="shared" si="31"/>
        <v>9.8626400000000003E-2</v>
      </c>
      <c r="AU187" s="2">
        <v>0.46329999999999999</v>
      </c>
      <c r="AV187" s="1">
        <v>0.92589999999999995</v>
      </c>
      <c r="AW187" s="5">
        <f t="shared" si="32"/>
        <v>0.46259999999999996</v>
      </c>
    </row>
    <row r="188" spans="1:49" ht="15.5" x14ac:dyDescent="0.35">
      <c r="A188">
        <v>575.34</v>
      </c>
      <c r="B188" t="s">
        <v>327</v>
      </c>
      <c r="C188">
        <v>2</v>
      </c>
      <c r="D188" t="s">
        <v>157</v>
      </c>
      <c r="E188" s="10" t="s">
        <v>515</v>
      </c>
      <c r="F188" s="4">
        <v>56.05</v>
      </c>
      <c r="G188" s="4">
        <v>0.874</v>
      </c>
      <c r="H188" s="4">
        <v>16.3</v>
      </c>
      <c r="I188" s="4">
        <v>8.02</v>
      </c>
      <c r="J188" s="4">
        <v>0.11</v>
      </c>
      <c r="K188" s="4">
        <v>3.89</v>
      </c>
      <c r="L188" s="4">
        <v>3.45</v>
      </c>
      <c r="M188" s="4">
        <v>3.04</v>
      </c>
      <c r="N188" s="4">
        <v>2.23</v>
      </c>
      <c r="O188" s="4">
        <v>0.20699999999999999</v>
      </c>
      <c r="P188" s="4"/>
      <c r="Q188" s="4">
        <v>8</v>
      </c>
      <c r="R188" s="4">
        <v>742</v>
      </c>
      <c r="S188" s="4">
        <v>21</v>
      </c>
      <c r="T188" s="4">
        <v>109</v>
      </c>
      <c r="U188" s="4">
        <v>42</v>
      </c>
      <c r="V188" s="4">
        <v>0</v>
      </c>
      <c r="W188" s="4">
        <v>47</v>
      </c>
      <c r="X188" s="4">
        <v>11</v>
      </c>
      <c r="Y188" s="4">
        <v>9</v>
      </c>
      <c r="Z188" s="4">
        <v>67</v>
      </c>
      <c r="AA188" s="4">
        <v>271</v>
      </c>
      <c r="AB188" s="4">
        <v>20</v>
      </c>
      <c r="AC188" s="4">
        <v>180</v>
      </c>
      <c r="AD188" s="4">
        <v>1</v>
      </c>
      <c r="AE188" s="4">
        <v>120</v>
      </c>
      <c r="AF188" s="4">
        <v>112</v>
      </c>
      <c r="AG188" s="4">
        <v>94.5</v>
      </c>
      <c r="AJ188" s="1">
        <f t="shared" si="22"/>
        <v>26.197769999999998</v>
      </c>
      <c r="AK188" s="1">
        <f t="shared" si="23"/>
        <v>0.5238756</v>
      </c>
      <c r="AL188" s="1">
        <f t="shared" si="24"/>
        <v>8.6275899999999996</v>
      </c>
      <c r="AM188" s="1">
        <f t="shared" si="25"/>
        <v>5.6091879999999996</v>
      </c>
      <c r="AN188" s="1">
        <f t="shared" si="26"/>
        <v>8.5194999999999993E-2</v>
      </c>
      <c r="AO188" s="1">
        <f t="shared" si="27"/>
        <v>2.3456700000000001</v>
      </c>
      <c r="AP188" s="1">
        <f t="shared" si="28"/>
        <v>2.4657150000000003</v>
      </c>
      <c r="AQ188" s="1">
        <f t="shared" si="29"/>
        <v>2.255376</v>
      </c>
      <c r="AR188" s="1">
        <f t="shared" si="30"/>
        <v>1.8513460000000002</v>
      </c>
      <c r="AS188" s="1">
        <f t="shared" si="31"/>
        <v>9.0334799999999993E-2</v>
      </c>
      <c r="AU188" s="2">
        <v>0.52139999999999997</v>
      </c>
      <c r="AV188" s="1">
        <v>0.74039999999999995</v>
      </c>
      <c r="AW188" s="5">
        <f t="shared" si="32"/>
        <v>0.21899999999999997</v>
      </c>
    </row>
    <row r="189" spans="1:49" ht="15.5" x14ac:dyDescent="0.35">
      <c r="A189">
        <v>578.04</v>
      </c>
      <c r="B189" t="s">
        <v>326</v>
      </c>
      <c r="C189">
        <v>15</v>
      </c>
      <c r="D189" t="s">
        <v>292</v>
      </c>
      <c r="E189" s="10" t="s">
        <v>516</v>
      </c>
      <c r="F189" s="4">
        <v>54.94</v>
      </c>
      <c r="G189" s="4">
        <v>0.89900000000000002</v>
      </c>
      <c r="H189" s="4">
        <v>16.23</v>
      </c>
      <c r="I189" s="4">
        <v>7.93</v>
      </c>
      <c r="J189" s="4">
        <v>0.115</v>
      </c>
      <c r="K189" s="4">
        <v>3.78</v>
      </c>
      <c r="L189" s="4">
        <v>3.64</v>
      </c>
      <c r="M189" s="4">
        <v>2.94</v>
      </c>
      <c r="N189" s="4">
        <v>2.21</v>
      </c>
      <c r="O189" s="4">
        <v>0.21099999999999999</v>
      </c>
      <c r="P189" s="4"/>
      <c r="Q189" s="4">
        <v>8</v>
      </c>
      <c r="R189" s="4">
        <v>765</v>
      </c>
      <c r="S189" s="4">
        <v>20</v>
      </c>
      <c r="T189" s="4">
        <v>107</v>
      </c>
      <c r="U189" s="4">
        <v>37</v>
      </c>
      <c r="V189" s="4">
        <v>0</v>
      </c>
      <c r="W189" s="4">
        <v>48</v>
      </c>
      <c r="X189" s="4">
        <v>12</v>
      </c>
      <c r="Y189" s="4">
        <v>11</v>
      </c>
      <c r="Z189" s="4">
        <v>67</v>
      </c>
      <c r="AA189" s="4">
        <v>262</v>
      </c>
      <c r="AB189" s="4">
        <v>19</v>
      </c>
      <c r="AC189" s="4">
        <v>178</v>
      </c>
      <c r="AD189" s="4">
        <v>3</v>
      </c>
      <c r="AE189" s="4">
        <v>111</v>
      </c>
      <c r="AF189" s="4">
        <v>119</v>
      </c>
      <c r="AG189" s="4">
        <v>93.3</v>
      </c>
      <c r="AJ189" s="1">
        <f t="shared" si="22"/>
        <v>25.678955999999999</v>
      </c>
      <c r="AK189" s="1">
        <f t="shared" si="23"/>
        <v>0.53886060000000002</v>
      </c>
      <c r="AL189" s="1">
        <f t="shared" si="24"/>
        <v>8.5905389999999997</v>
      </c>
      <c r="AM189" s="1">
        <f t="shared" si="25"/>
        <v>5.5462420000000003</v>
      </c>
      <c r="AN189" s="1">
        <f t="shared" si="26"/>
        <v>8.9067499999999994E-2</v>
      </c>
      <c r="AO189" s="1">
        <f t="shared" si="27"/>
        <v>2.2793399999999999</v>
      </c>
      <c r="AP189" s="1">
        <f t="shared" si="28"/>
        <v>2.6015079999999999</v>
      </c>
      <c r="AQ189" s="1">
        <f t="shared" si="29"/>
        <v>2.1811859999999998</v>
      </c>
      <c r="AR189" s="1">
        <f t="shared" si="30"/>
        <v>1.8347420000000001</v>
      </c>
      <c r="AS189" s="1">
        <f t="shared" si="31"/>
        <v>9.2080399999999993E-2</v>
      </c>
      <c r="AU189" s="2">
        <v>0.54790000000000005</v>
      </c>
      <c r="AV189" s="1">
        <v>0.90110000000000001</v>
      </c>
      <c r="AW189" s="5">
        <f t="shared" si="32"/>
        <v>0.35319999999999996</v>
      </c>
    </row>
    <row r="190" spans="1:49" ht="15.5" x14ac:dyDescent="0.35">
      <c r="A190">
        <v>579.88</v>
      </c>
      <c r="B190" t="s">
        <v>327</v>
      </c>
      <c r="C190">
        <v>2</v>
      </c>
      <c r="D190" t="s">
        <v>158</v>
      </c>
      <c r="E190" s="10" t="s">
        <v>517</v>
      </c>
      <c r="F190" s="4">
        <v>52.52</v>
      </c>
      <c r="G190" s="4">
        <v>0.93100000000000005</v>
      </c>
      <c r="H190" s="4">
        <v>15.96</v>
      </c>
      <c r="I190" s="4">
        <v>9.01</v>
      </c>
      <c r="J190" s="4">
        <v>0.14599999999999999</v>
      </c>
      <c r="K190" s="4">
        <v>4.7699999999999996</v>
      </c>
      <c r="L190" s="4">
        <v>5.39</v>
      </c>
      <c r="M190" s="4">
        <v>2.78</v>
      </c>
      <c r="N190" s="4">
        <v>1.96</v>
      </c>
      <c r="O190" s="4">
        <v>0.31900000000000001</v>
      </c>
      <c r="P190" s="4"/>
      <c r="Q190" s="4">
        <v>5</v>
      </c>
      <c r="R190" s="4">
        <v>629</v>
      </c>
      <c r="S190" s="4">
        <v>22</v>
      </c>
      <c r="T190" s="4">
        <v>141</v>
      </c>
      <c r="U190" s="4">
        <v>49</v>
      </c>
      <c r="V190" s="4">
        <v>0</v>
      </c>
      <c r="W190" s="4">
        <v>64</v>
      </c>
      <c r="X190" s="4">
        <v>11</v>
      </c>
      <c r="Y190" s="4">
        <v>8</v>
      </c>
      <c r="Z190" s="4">
        <v>60</v>
      </c>
      <c r="AA190" s="4">
        <v>245</v>
      </c>
      <c r="AB190" s="4">
        <v>19</v>
      </c>
      <c r="AC190" s="4">
        <v>201</v>
      </c>
      <c r="AD190" s="4">
        <v>2</v>
      </c>
      <c r="AE190" s="4">
        <v>106</v>
      </c>
      <c r="AF190" s="4">
        <v>101</v>
      </c>
      <c r="AG190" s="4">
        <v>94.1</v>
      </c>
      <c r="AJ190" s="1">
        <f t="shared" si="22"/>
        <v>24.547848000000002</v>
      </c>
      <c r="AK190" s="1">
        <f t="shared" si="23"/>
        <v>0.55804140000000002</v>
      </c>
      <c r="AL190" s="1">
        <f t="shared" si="24"/>
        <v>8.4476279999999999</v>
      </c>
      <c r="AM190" s="1">
        <f t="shared" si="25"/>
        <v>6.3015939999999997</v>
      </c>
      <c r="AN190" s="1">
        <f t="shared" si="26"/>
        <v>0.11307699999999998</v>
      </c>
      <c r="AO190" s="1">
        <f t="shared" si="27"/>
        <v>2.8763099999999997</v>
      </c>
      <c r="AP190" s="1">
        <f t="shared" si="28"/>
        <v>3.8522329999999996</v>
      </c>
      <c r="AQ190" s="1">
        <f t="shared" si="29"/>
        <v>2.0624819999999997</v>
      </c>
      <c r="AR190" s="1">
        <f t="shared" si="30"/>
        <v>1.627192</v>
      </c>
      <c r="AS190" s="1">
        <f t="shared" si="31"/>
        <v>0.13921160000000002</v>
      </c>
      <c r="AU190" s="2">
        <v>0.37859999999999999</v>
      </c>
      <c r="AV190" s="1">
        <v>0.82930000000000004</v>
      </c>
      <c r="AW190" s="5">
        <f t="shared" si="32"/>
        <v>0.45070000000000005</v>
      </c>
    </row>
    <row r="191" spans="1:49" ht="15.5" x14ac:dyDescent="0.35">
      <c r="A191">
        <v>585.02</v>
      </c>
      <c r="B191" t="s">
        <v>327</v>
      </c>
      <c r="C191">
        <v>2</v>
      </c>
      <c r="D191" t="s">
        <v>159</v>
      </c>
      <c r="E191" s="10" t="s">
        <v>518</v>
      </c>
      <c r="F191" s="4">
        <v>55.43</v>
      </c>
      <c r="G191" s="4">
        <v>0.95499999999999996</v>
      </c>
      <c r="H191" s="4">
        <v>16.96</v>
      </c>
      <c r="I191" s="4">
        <v>8.4</v>
      </c>
      <c r="J191" s="4">
        <v>0.112</v>
      </c>
      <c r="K191" s="4">
        <v>4.03</v>
      </c>
      <c r="L191" s="4">
        <v>3.49</v>
      </c>
      <c r="M191" s="4">
        <v>2.94</v>
      </c>
      <c r="N191" s="4">
        <v>2.2000000000000002</v>
      </c>
      <c r="O191" s="4">
        <v>0.20300000000000001</v>
      </c>
      <c r="P191" s="4"/>
      <c r="Q191" s="4">
        <v>9</v>
      </c>
      <c r="R191" s="4">
        <v>718</v>
      </c>
      <c r="S191" s="4">
        <v>20</v>
      </c>
      <c r="T191" s="4">
        <v>116</v>
      </c>
      <c r="U191" s="4">
        <v>43</v>
      </c>
      <c r="V191" s="4">
        <v>0</v>
      </c>
      <c r="W191" s="4">
        <v>54</v>
      </c>
      <c r="X191" s="4">
        <v>12</v>
      </c>
      <c r="Y191" s="4">
        <v>10</v>
      </c>
      <c r="Z191" s="4">
        <v>67</v>
      </c>
      <c r="AA191" s="4">
        <v>241</v>
      </c>
      <c r="AB191" s="4">
        <v>19</v>
      </c>
      <c r="AC191" s="4">
        <v>188</v>
      </c>
      <c r="AD191" s="4">
        <v>3</v>
      </c>
      <c r="AE191" s="4">
        <v>113</v>
      </c>
      <c r="AF191" s="4">
        <v>113</v>
      </c>
      <c r="AG191" s="4">
        <v>95.2</v>
      </c>
      <c r="AJ191" s="1">
        <f t="shared" si="22"/>
        <v>25.907982000000001</v>
      </c>
      <c r="AK191" s="1">
        <f t="shared" si="23"/>
        <v>0.57242700000000002</v>
      </c>
      <c r="AL191" s="1">
        <f t="shared" si="24"/>
        <v>8.9769280000000009</v>
      </c>
      <c r="AM191" s="1">
        <f t="shared" si="25"/>
        <v>5.8749600000000006</v>
      </c>
      <c r="AN191" s="1">
        <f t="shared" si="26"/>
        <v>8.6744000000000002E-2</v>
      </c>
      <c r="AO191" s="1">
        <f t="shared" si="27"/>
        <v>2.4300899999999999</v>
      </c>
      <c r="AP191" s="1">
        <f t="shared" si="28"/>
        <v>2.4943030000000004</v>
      </c>
      <c r="AQ191" s="1">
        <f t="shared" si="29"/>
        <v>2.1811859999999998</v>
      </c>
      <c r="AR191" s="1">
        <f t="shared" si="30"/>
        <v>1.8264400000000003</v>
      </c>
      <c r="AS191" s="1">
        <f t="shared" si="31"/>
        <v>8.8589200000000007E-2</v>
      </c>
      <c r="AU191" s="2">
        <v>0.6462</v>
      </c>
      <c r="AV191" s="1">
        <v>0.95965</v>
      </c>
      <c r="AW191" s="5">
        <f t="shared" si="32"/>
        <v>0.31345000000000001</v>
      </c>
    </row>
    <row r="192" spans="1:49" ht="15.5" x14ac:dyDescent="0.35">
      <c r="A192">
        <v>587.74</v>
      </c>
      <c r="B192" t="s">
        <v>326</v>
      </c>
      <c r="C192">
        <v>15</v>
      </c>
      <c r="D192" t="s">
        <v>293</v>
      </c>
      <c r="E192" s="10" t="s">
        <v>519</v>
      </c>
      <c r="F192" s="4">
        <v>53.69</v>
      </c>
      <c r="G192" s="4">
        <v>0.93799999999999994</v>
      </c>
      <c r="H192" s="4">
        <v>15.89</v>
      </c>
      <c r="I192" s="4">
        <v>8.5299999999999994</v>
      </c>
      <c r="J192" s="4">
        <v>0.123</v>
      </c>
      <c r="K192" s="4">
        <v>4.3499999999999996</v>
      </c>
      <c r="L192" s="4">
        <v>4.33</v>
      </c>
      <c r="M192" s="4">
        <v>2.9</v>
      </c>
      <c r="N192" s="4">
        <v>1.86</v>
      </c>
      <c r="O192" s="4">
        <v>0.23699999999999999</v>
      </c>
      <c r="P192" s="4"/>
      <c r="Q192" s="4">
        <v>6</v>
      </c>
      <c r="R192" s="4">
        <v>616</v>
      </c>
      <c r="S192" s="4">
        <v>24</v>
      </c>
      <c r="T192" s="4">
        <v>135</v>
      </c>
      <c r="U192" s="4">
        <v>46</v>
      </c>
      <c r="V192" s="4"/>
      <c r="W192" s="4">
        <v>64</v>
      </c>
      <c r="X192" s="4">
        <v>11</v>
      </c>
      <c r="Y192" s="4">
        <v>7</v>
      </c>
      <c r="Z192" s="4">
        <v>57</v>
      </c>
      <c r="AA192" s="4">
        <v>236</v>
      </c>
      <c r="AB192" s="4">
        <v>18</v>
      </c>
      <c r="AC192" s="4">
        <v>197</v>
      </c>
      <c r="AD192" s="4">
        <v>3</v>
      </c>
      <c r="AE192" s="4">
        <v>103</v>
      </c>
      <c r="AF192" s="4">
        <v>106</v>
      </c>
      <c r="AG192" s="4">
        <v>93.2</v>
      </c>
      <c r="AJ192" s="1">
        <f t="shared" si="22"/>
        <v>25.094705999999999</v>
      </c>
      <c r="AK192" s="1">
        <f t="shared" si="23"/>
        <v>0.56223719999999999</v>
      </c>
      <c r="AL192" s="1">
        <f t="shared" si="24"/>
        <v>8.410577</v>
      </c>
      <c r="AM192" s="1">
        <f t="shared" si="25"/>
        <v>5.9658819999999997</v>
      </c>
      <c r="AN192" s="1">
        <f t="shared" si="26"/>
        <v>9.5263500000000001E-2</v>
      </c>
      <c r="AO192" s="1">
        <f t="shared" si="27"/>
        <v>2.6230499999999997</v>
      </c>
      <c r="AP192" s="1">
        <f t="shared" si="28"/>
        <v>3.0946510000000003</v>
      </c>
      <c r="AQ192" s="1">
        <f t="shared" si="29"/>
        <v>2.15151</v>
      </c>
      <c r="AR192" s="1">
        <f t="shared" si="30"/>
        <v>1.5441720000000001</v>
      </c>
      <c r="AS192" s="1">
        <f t="shared" si="31"/>
        <v>0.1034268</v>
      </c>
      <c r="AU192" s="2">
        <v>0.52880000000000005</v>
      </c>
      <c r="AV192" s="1">
        <v>0.77129999999999999</v>
      </c>
      <c r="AW192" s="5">
        <f t="shared" si="32"/>
        <v>0.24249999999999994</v>
      </c>
    </row>
    <row r="193" spans="1:49" ht="15.5" x14ac:dyDescent="0.35">
      <c r="A193">
        <v>590.54999999999995</v>
      </c>
      <c r="B193" t="s">
        <v>327</v>
      </c>
      <c r="C193">
        <v>2</v>
      </c>
      <c r="D193" t="s">
        <v>160</v>
      </c>
      <c r="E193" s="10" t="s">
        <v>520</v>
      </c>
      <c r="F193" s="4">
        <v>56.1</v>
      </c>
      <c r="G193" s="4">
        <v>0.91600000000000004</v>
      </c>
      <c r="H193" s="4">
        <v>15.96</v>
      </c>
      <c r="I193" s="4">
        <v>8.07</v>
      </c>
      <c r="J193" s="4">
        <v>0.11799999999999999</v>
      </c>
      <c r="K193" s="4">
        <v>3.93</v>
      </c>
      <c r="L193" s="4">
        <v>4.1399999999999997</v>
      </c>
      <c r="M193" s="4">
        <v>2.97</v>
      </c>
      <c r="N193" s="4">
        <v>1.94</v>
      </c>
      <c r="O193" s="4">
        <v>0.219</v>
      </c>
      <c r="P193" s="4"/>
      <c r="Q193" s="4">
        <v>8</v>
      </c>
      <c r="R193" s="4">
        <v>662</v>
      </c>
      <c r="S193" s="4">
        <v>21</v>
      </c>
      <c r="T193" s="4">
        <v>116</v>
      </c>
      <c r="U193" s="4">
        <v>37</v>
      </c>
      <c r="V193" s="4">
        <v>0</v>
      </c>
      <c r="W193" s="4">
        <v>53</v>
      </c>
      <c r="X193" s="4">
        <v>12</v>
      </c>
      <c r="Y193" s="4">
        <v>9</v>
      </c>
      <c r="Z193" s="4">
        <v>60</v>
      </c>
      <c r="AA193" s="4">
        <v>259</v>
      </c>
      <c r="AB193" s="4">
        <v>20</v>
      </c>
      <c r="AC193" s="4">
        <v>181</v>
      </c>
      <c r="AD193" s="4">
        <v>2</v>
      </c>
      <c r="AE193" s="4">
        <v>104</v>
      </c>
      <c r="AF193" s="4">
        <v>121</v>
      </c>
      <c r="AG193" s="4">
        <v>94.8</v>
      </c>
      <c r="AJ193" s="1">
        <f t="shared" si="22"/>
        <v>26.221139999999998</v>
      </c>
      <c r="AK193" s="1">
        <f t="shared" si="23"/>
        <v>0.54905040000000005</v>
      </c>
      <c r="AL193" s="1">
        <f t="shared" si="24"/>
        <v>8.4476279999999999</v>
      </c>
      <c r="AM193" s="1">
        <f t="shared" si="25"/>
        <v>5.644158</v>
      </c>
      <c r="AN193" s="1">
        <f t="shared" si="26"/>
        <v>9.1390999999999986E-2</v>
      </c>
      <c r="AO193" s="1">
        <f t="shared" si="27"/>
        <v>2.3697900000000001</v>
      </c>
      <c r="AP193" s="1">
        <f t="shared" si="28"/>
        <v>2.9588579999999998</v>
      </c>
      <c r="AQ193" s="1">
        <f t="shared" si="29"/>
        <v>2.203443</v>
      </c>
      <c r="AR193" s="1">
        <f t="shared" si="30"/>
        <v>1.6105880000000001</v>
      </c>
      <c r="AS193" s="1">
        <f t="shared" si="31"/>
        <v>9.5571600000000007E-2</v>
      </c>
      <c r="AU193" s="2">
        <v>0.47799999999999998</v>
      </c>
      <c r="AV193" s="1">
        <v>0.78925000000000001</v>
      </c>
      <c r="AW193" s="5">
        <f t="shared" si="32"/>
        <v>0.31125000000000003</v>
      </c>
    </row>
    <row r="194" spans="1:49" ht="15.5" x14ac:dyDescent="0.35">
      <c r="A194">
        <v>597.44000000000005</v>
      </c>
      <c r="B194" t="s">
        <v>326</v>
      </c>
      <c r="C194">
        <v>15</v>
      </c>
      <c r="D194" t="s">
        <v>294</v>
      </c>
      <c r="E194" s="10" t="s">
        <v>521</v>
      </c>
      <c r="F194" s="4">
        <v>54.75</v>
      </c>
      <c r="G194" s="4">
        <v>0.89800000000000002</v>
      </c>
      <c r="H194" s="4">
        <v>16.28</v>
      </c>
      <c r="I194" s="4">
        <v>8.2799999999999994</v>
      </c>
      <c r="J194" s="4">
        <v>0.11</v>
      </c>
      <c r="K194" s="4">
        <v>4.0999999999999996</v>
      </c>
      <c r="L194" s="4">
        <v>3.28</v>
      </c>
      <c r="M194" s="4">
        <v>3.04</v>
      </c>
      <c r="N194" s="4">
        <v>2.16</v>
      </c>
      <c r="O194" s="4">
        <v>0.20300000000000001</v>
      </c>
      <c r="P194" s="4"/>
      <c r="Q194" s="4">
        <v>12</v>
      </c>
      <c r="R194" s="4">
        <v>745</v>
      </c>
      <c r="S194" s="4">
        <v>22</v>
      </c>
      <c r="T194" s="4">
        <v>115</v>
      </c>
      <c r="U194" s="4">
        <v>46</v>
      </c>
      <c r="V194" s="4">
        <v>1</v>
      </c>
      <c r="W194" s="4">
        <v>52</v>
      </c>
      <c r="X194" s="4">
        <v>12</v>
      </c>
      <c r="Y194" s="4">
        <v>8</v>
      </c>
      <c r="Z194" s="4">
        <v>67</v>
      </c>
      <c r="AA194" s="4">
        <v>250</v>
      </c>
      <c r="AB194" s="4">
        <v>20</v>
      </c>
      <c r="AC194" s="4">
        <v>186</v>
      </c>
      <c r="AD194" s="4">
        <v>1</v>
      </c>
      <c r="AE194" s="4">
        <v>114</v>
      </c>
      <c r="AF194" s="4">
        <v>110</v>
      </c>
      <c r="AG194" s="4">
        <v>93.5</v>
      </c>
      <c r="AJ194" s="1">
        <f t="shared" ref="AJ194:AJ257" si="33">F194*0.4674</f>
        <v>25.590149999999998</v>
      </c>
      <c r="AK194" s="1">
        <f t="shared" ref="AK194:AK257" si="34">G194*0.5994</f>
        <v>0.53826120000000011</v>
      </c>
      <c r="AL194" s="1">
        <f t="shared" ref="AL194:AL257" si="35">H194*0.5293</f>
        <v>8.6170039999999997</v>
      </c>
      <c r="AM194" s="1">
        <f t="shared" ref="AM194:AM257" si="36">I194*0.6994</f>
        <v>5.7910319999999995</v>
      </c>
      <c r="AN194" s="1">
        <f t="shared" ref="AN194:AN257" si="37">J194*0.7745</f>
        <v>8.5194999999999993E-2</v>
      </c>
      <c r="AO194" s="1">
        <f t="shared" ref="AO194:AO257" si="38">K194*0.603</f>
        <v>2.4722999999999997</v>
      </c>
      <c r="AP194" s="1">
        <f t="shared" ref="AP194:AP257" si="39">L194*0.7147</f>
        <v>2.3442159999999999</v>
      </c>
      <c r="AQ194" s="1">
        <f t="shared" ref="AQ194:AQ257" si="40">M194*0.7419</f>
        <v>2.255376</v>
      </c>
      <c r="AR194" s="1">
        <f t="shared" ref="AR194:AR257" si="41">N194*0.8302</f>
        <v>1.7932320000000002</v>
      </c>
      <c r="AS194" s="1">
        <f t="shared" ref="AS194:AS257" si="42">O194*0.4364</f>
        <v>8.8589200000000007E-2</v>
      </c>
      <c r="AU194" s="2">
        <v>0.51739999999999997</v>
      </c>
      <c r="AV194" s="1">
        <v>0.67490000000000006</v>
      </c>
      <c r="AW194" s="5">
        <f t="shared" si="32"/>
        <v>0.15750000000000008</v>
      </c>
    </row>
    <row r="195" spans="1:49" ht="15.5" x14ac:dyDescent="0.35">
      <c r="A195">
        <v>600.47</v>
      </c>
      <c r="B195" t="s">
        <v>327</v>
      </c>
      <c r="C195">
        <v>2</v>
      </c>
      <c r="D195" t="s">
        <v>161</v>
      </c>
      <c r="E195" s="10" t="s">
        <v>522</v>
      </c>
      <c r="F195" s="4">
        <v>55.2</v>
      </c>
      <c r="G195" s="4">
        <v>0.88600000000000001</v>
      </c>
      <c r="H195" s="4">
        <v>16.170000000000002</v>
      </c>
      <c r="I195" s="4">
        <v>7.95</v>
      </c>
      <c r="J195" s="4">
        <v>0.113</v>
      </c>
      <c r="K195" s="4">
        <v>3.87</v>
      </c>
      <c r="L195" s="4">
        <v>3.86</v>
      </c>
      <c r="M195" s="4">
        <v>2.95</v>
      </c>
      <c r="N195" s="4">
        <v>2.15</v>
      </c>
      <c r="O195" s="4">
        <v>0.218</v>
      </c>
      <c r="P195" s="4"/>
      <c r="Q195" s="4">
        <v>9</v>
      </c>
      <c r="R195" s="4">
        <v>738</v>
      </c>
      <c r="S195" s="4">
        <v>19</v>
      </c>
      <c r="T195" s="4">
        <v>115</v>
      </c>
      <c r="U195" s="4">
        <v>42</v>
      </c>
      <c r="V195" s="4">
        <v>0</v>
      </c>
      <c r="W195" s="4">
        <v>58</v>
      </c>
      <c r="X195" s="4">
        <v>12</v>
      </c>
      <c r="Y195" s="4">
        <v>10</v>
      </c>
      <c r="Z195" s="4">
        <v>67</v>
      </c>
      <c r="AA195" s="4">
        <v>251</v>
      </c>
      <c r="AB195" s="4">
        <v>19</v>
      </c>
      <c r="AC195" s="4">
        <v>176</v>
      </c>
      <c r="AD195" s="4">
        <v>3</v>
      </c>
      <c r="AE195" s="4">
        <v>109</v>
      </c>
      <c r="AF195" s="4">
        <v>112</v>
      </c>
      <c r="AG195" s="4">
        <v>93.7</v>
      </c>
      <c r="AJ195" s="1">
        <f t="shared" si="33"/>
        <v>25.80048</v>
      </c>
      <c r="AK195" s="1">
        <f t="shared" si="34"/>
        <v>0.5310684</v>
      </c>
      <c r="AL195" s="1">
        <f t="shared" si="35"/>
        <v>8.5587810000000015</v>
      </c>
      <c r="AM195" s="1">
        <f t="shared" si="36"/>
        <v>5.5602300000000007</v>
      </c>
      <c r="AN195" s="1">
        <f t="shared" si="37"/>
        <v>8.7518499999999999E-2</v>
      </c>
      <c r="AO195" s="1">
        <f t="shared" si="38"/>
        <v>2.3336100000000002</v>
      </c>
      <c r="AP195" s="1">
        <f t="shared" si="39"/>
        <v>2.7587419999999998</v>
      </c>
      <c r="AQ195" s="1">
        <f t="shared" si="40"/>
        <v>2.1886050000000004</v>
      </c>
      <c r="AR195" s="1">
        <f t="shared" si="41"/>
        <v>1.7849300000000001</v>
      </c>
      <c r="AS195" s="1">
        <f t="shared" si="42"/>
        <v>9.5135200000000003E-2</v>
      </c>
      <c r="AU195" s="2">
        <v>0.4289</v>
      </c>
      <c r="AV195" s="1">
        <v>0.88009999999999999</v>
      </c>
      <c r="AW195" s="5">
        <f t="shared" ref="AW195:AW258" si="43">AV195-AU195</f>
        <v>0.45119999999999999</v>
      </c>
    </row>
    <row r="196" spans="1:49" ht="15.5" x14ac:dyDescent="0.35">
      <c r="A196">
        <v>608.64</v>
      </c>
      <c r="B196" t="s">
        <v>326</v>
      </c>
      <c r="C196">
        <v>15</v>
      </c>
      <c r="D196" t="s">
        <v>295</v>
      </c>
      <c r="E196" s="10" t="s">
        <v>523</v>
      </c>
      <c r="F196" s="4">
        <v>55.28</v>
      </c>
      <c r="G196" s="4">
        <v>0.879</v>
      </c>
      <c r="H196" s="4">
        <v>16</v>
      </c>
      <c r="I196" s="4">
        <v>7.95</v>
      </c>
      <c r="J196" s="4">
        <v>0.107</v>
      </c>
      <c r="K196" s="4">
        <v>3.91</v>
      </c>
      <c r="L196" s="4">
        <v>2.89</v>
      </c>
      <c r="M196" s="4">
        <v>3.12</v>
      </c>
      <c r="N196" s="4">
        <v>2.1</v>
      </c>
      <c r="O196" s="4">
        <v>0.19400000000000001</v>
      </c>
      <c r="P196" s="4"/>
      <c r="Q196" s="4">
        <v>11</v>
      </c>
      <c r="R196" s="4">
        <v>754</v>
      </c>
      <c r="S196" s="4">
        <v>20</v>
      </c>
      <c r="T196" s="4">
        <v>109</v>
      </c>
      <c r="U196" s="4">
        <v>44</v>
      </c>
      <c r="V196" s="4">
        <v>2</v>
      </c>
      <c r="W196" s="4">
        <v>50</v>
      </c>
      <c r="X196" s="4">
        <v>11</v>
      </c>
      <c r="Y196" s="4">
        <v>11</v>
      </c>
      <c r="Z196" s="4">
        <v>66</v>
      </c>
      <c r="AA196" s="4">
        <v>254</v>
      </c>
      <c r="AB196" s="4">
        <v>19</v>
      </c>
      <c r="AC196" s="4">
        <v>184</v>
      </c>
      <c r="AD196" s="4">
        <v>2</v>
      </c>
      <c r="AE196" s="4">
        <v>124</v>
      </c>
      <c r="AF196" s="4">
        <v>109</v>
      </c>
      <c r="AG196" s="4">
        <v>92.9</v>
      </c>
      <c r="AJ196" s="1">
        <f t="shared" si="33"/>
        <v>25.837872000000001</v>
      </c>
      <c r="AK196" s="1">
        <f t="shared" si="34"/>
        <v>0.52687260000000002</v>
      </c>
      <c r="AL196" s="1">
        <f t="shared" si="35"/>
        <v>8.4687999999999999</v>
      </c>
      <c r="AM196" s="1">
        <f t="shared" si="36"/>
        <v>5.5602300000000007</v>
      </c>
      <c r="AN196" s="1">
        <f t="shared" si="37"/>
        <v>8.2871500000000001E-2</v>
      </c>
      <c r="AO196" s="1">
        <f t="shared" si="38"/>
        <v>2.3577300000000001</v>
      </c>
      <c r="AP196" s="1">
        <f t="shared" si="39"/>
        <v>2.065483</v>
      </c>
      <c r="AQ196" s="1">
        <f t="shared" si="40"/>
        <v>2.3147280000000001</v>
      </c>
      <c r="AR196" s="1">
        <f t="shared" si="41"/>
        <v>1.7434200000000002</v>
      </c>
      <c r="AS196" s="1">
        <f t="shared" si="42"/>
        <v>8.4661600000000004E-2</v>
      </c>
      <c r="AU196" s="2">
        <v>0.57599999999999996</v>
      </c>
      <c r="AV196" s="1">
        <v>0.64259999999999995</v>
      </c>
      <c r="AW196" s="5">
        <f t="shared" si="43"/>
        <v>6.6599999999999993E-2</v>
      </c>
    </row>
    <row r="197" spans="1:49" ht="15.5" x14ac:dyDescent="0.35">
      <c r="A197">
        <v>611.65</v>
      </c>
      <c r="B197" t="s">
        <v>327</v>
      </c>
      <c r="C197">
        <v>2</v>
      </c>
      <c r="D197" t="s">
        <v>162</v>
      </c>
      <c r="E197" s="10" t="s">
        <v>524</v>
      </c>
      <c r="F197" s="4">
        <v>53.56</v>
      </c>
      <c r="G197" s="4">
        <v>0.91200000000000003</v>
      </c>
      <c r="H197" s="4">
        <v>15.83</v>
      </c>
      <c r="I197" s="4">
        <v>8.51</v>
      </c>
      <c r="J197" s="4">
        <v>0.14899999999999999</v>
      </c>
      <c r="K197" s="4">
        <v>4.33</v>
      </c>
      <c r="L197" s="4">
        <v>4.75</v>
      </c>
      <c r="M197" s="4">
        <v>2.89</v>
      </c>
      <c r="N197" s="4">
        <v>2.02</v>
      </c>
      <c r="O197" s="4">
        <v>0.22900000000000001</v>
      </c>
      <c r="P197" s="4"/>
      <c r="Q197" s="4">
        <v>8</v>
      </c>
      <c r="R197" s="4">
        <v>684</v>
      </c>
      <c r="S197" s="4">
        <v>20</v>
      </c>
      <c r="T197" s="4">
        <v>128</v>
      </c>
      <c r="U197" s="4">
        <v>42</v>
      </c>
      <c r="V197" s="4">
        <v>0</v>
      </c>
      <c r="W197" s="4">
        <v>55</v>
      </c>
      <c r="X197" s="4">
        <v>12</v>
      </c>
      <c r="Y197" s="4">
        <v>11</v>
      </c>
      <c r="Z197" s="4">
        <v>64</v>
      </c>
      <c r="AA197" s="4">
        <v>255</v>
      </c>
      <c r="AB197" s="4">
        <v>21</v>
      </c>
      <c r="AC197" s="4">
        <v>190</v>
      </c>
      <c r="AD197" s="4">
        <v>2</v>
      </c>
      <c r="AE197" s="4">
        <v>111</v>
      </c>
      <c r="AF197" s="4">
        <v>115</v>
      </c>
      <c r="AG197" s="4">
        <v>93.6</v>
      </c>
      <c r="AJ197" s="1">
        <f t="shared" si="33"/>
        <v>25.033944000000002</v>
      </c>
      <c r="AK197" s="1">
        <f t="shared" si="34"/>
        <v>0.54665280000000005</v>
      </c>
      <c r="AL197" s="1">
        <f t="shared" si="35"/>
        <v>8.378819</v>
      </c>
      <c r="AM197" s="1">
        <f t="shared" si="36"/>
        <v>5.9518940000000002</v>
      </c>
      <c r="AN197" s="1">
        <f t="shared" si="37"/>
        <v>0.11540049999999999</v>
      </c>
      <c r="AO197" s="1">
        <f t="shared" si="38"/>
        <v>2.6109900000000001</v>
      </c>
      <c r="AP197" s="1">
        <f t="shared" si="39"/>
        <v>3.394825</v>
      </c>
      <c r="AQ197" s="1">
        <f t="shared" si="40"/>
        <v>2.144091</v>
      </c>
      <c r="AR197" s="1">
        <f t="shared" si="41"/>
        <v>1.6770040000000002</v>
      </c>
      <c r="AS197" s="1">
        <f t="shared" si="42"/>
        <v>9.9935599999999999E-2</v>
      </c>
      <c r="AU197" s="2">
        <v>0.4234</v>
      </c>
      <c r="AV197" s="1">
        <v>0.83209999999999995</v>
      </c>
      <c r="AW197" s="5">
        <f t="shared" si="43"/>
        <v>0.40869999999999995</v>
      </c>
    </row>
    <row r="198" spans="1:49" ht="15.5" x14ac:dyDescent="0.35">
      <c r="A198">
        <v>615.24</v>
      </c>
      <c r="B198" t="s">
        <v>327</v>
      </c>
      <c r="C198">
        <v>2</v>
      </c>
      <c r="D198" t="s">
        <v>163</v>
      </c>
      <c r="E198" s="10" t="s">
        <v>525</v>
      </c>
      <c r="F198" s="4">
        <v>52.45</v>
      </c>
      <c r="G198" s="4">
        <v>0.91</v>
      </c>
      <c r="H198" s="4">
        <v>16.3</v>
      </c>
      <c r="I198" s="4">
        <v>8.8000000000000007</v>
      </c>
      <c r="J198" s="4">
        <v>0.13900000000000001</v>
      </c>
      <c r="K198" s="4">
        <v>4.5199999999999996</v>
      </c>
      <c r="L198" s="4">
        <v>4.9000000000000004</v>
      </c>
      <c r="M198" s="4">
        <v>2.76</v>
      </c>
      <c r="N198" s="4">
        <v>2.0299999999999998</v>
      </c>
      <c r="O198" s="4">
        <v>0.20100000000000001</v>
      </c>
      <c r="P198" s="4"/>
      <c r="Q198" s="4">
        <v>9</v>
      </c>
      <c r="R198" s="4">
        <v>648</v>
      </c>
      <c r="S198" s="4">
        <v>22</v>
      </c>
      <c r="T198" s="4">
        <v>132</v>
      </c>
      <c r="U198" s="4">
        <v>45</v>
      </c>
      <c r="V198" s="4">
        <v>0</v>
      </c>
      <c r="W198" s="4">
        <v>58</v>
      </c>
      <c r="X198" s="4">
        <v>12</v>
      </c>
      <c r="Y198" s="4">
        <v>9</v>
      </c>
      <c r="Z198" s="4">
        <v>64</v>
      </c>
      <c r="AA198" s="4">
        <v>231</v>
      </c>
      <c r="AB198" s="4">
        <v>20</v>
      </c>
      <c r="AC198" s="4">
        <v>199</v>
      </c>
      <c r="AD198" s="4">
        <v>1</v>
      </c>
      <c r="AE198" s="4">
        <v>107</v>
      </c>
      <c r="AF198" s="4">
        <v>104</v>
      </c>
      <c r="AG198" s="4">
        <v>93.4</v>
      </c>
      <c r="AJ198" s="1">
        <f t="shared" si="33"/>
        <v>24.515129999999999</v>
      </c>
      <c r="AK198" s="1">
        <f t="shared" si="34"/>
        <v>0.54545400000000011</v>
      </c>
      <c r="AL198" s="1">
        <f t="shared" si="35"/>
        <v>8.6275899999999996</v>
      </c>
      <c r="AM198" s="1">
        <f t="shared" si="36"/>
        <v>6.1547200000000011</v>
      </c>
      <c r="AN198" s="1">
        <f t="shared" si="37"/>
        <v>0.1076555</v>
      </c>
      <c r="AO198" s="1">
        <f t="shared" si="38"/>
        <v>2.7255599999999998</v>
      </c>
      <c r="AP198" s="1">
        <f t="shared" si="39"/>
        <v>3.5020300000000004</v>
      </c>
      <c r="AQ198" s="1">
        <f t="shared" si="40"/>
        <v>2.047644</v>
      </c>
      <c r="AR198" s="1">
        <f t="shared" si="41"/>
        <v>1.685306</v>
      </c>
      <c r="AS198" s="1">
        <f t="shared" si="42"/>
        <v>8.7716400000000014E-2</v>
      </c>
      <c r="AU198" s="2">
        <v>0.439</v>
      </c>
      <c r="AV198" s="1">
        <v>0.92015000000000002</v>
      </c>
      <c r="AW198" s="5">
        <f t="shared" si="43"/>
        <v>0.48115000000000002</v>
      </c>
    </row>
    <row r="199" spans="1:49" ht="15.5" x14ac:dyDescent="0.35">
      <c r="A199">
        <v>618.34</v>
      </c>
      <c r="B199" t="s">
        <v>326</v>
      </c>
      <c r="C199">
        <v>15</v>
      </c>
      <c r="D199" t="s">
        <v>296</v>
      </c>
      <c r="E199" s="10" t="s">
        <v>526</v>
      </c>
      <c r="F199" s="4">
        <v>53.65</v>
      </c>
      <c r="G199" s="4">
        <v>0.89</v>
      </c>
      <c r="H199" s="4">
        <v>16.11</v>
      </c>
      <c r="I199" s="4">
        <v>8.3000000000000007</v>
      </c>
      <c r="J199" s="4">
        <v>0.127</v>
      </c>
      <c r="K199" s="4">
        <v>4.01</v>
      </c>
      <c r="L199" s="4">
        <v>4.43</v>
      </c>
      <c r="M199" s="4">
        <v>2.89</v>
      </c>
      <c r="N199" s="4">
        <v>2.0699999999999998</v>
      </c>
      <c r="O199" s="4">
        <v>0.22500000000000001</v>
      </c>
      <c r="P199" s="4"/>
      <c r="Q199" s="4">
        <v>9</v>
      </c>
      <c r="R199" s="4">
        <v>703</v>
      </c>
      <c r="S199" s="4">
        <v>21</v>
      </c>
      <c r="T199" s="4">
        <v>121</v>
      </c>
      <c r="U199" s="4">
        <v>44</v>
      </c>
      <c r="V199" s="4">
        <v>0</v>
      </c>
      <c r="W199" s="4">
        <v>53</v>
      </c>
      <c r="X199" s="4">
        <v>12</v>
      </c>
      <c r="Y199" s="4">
        <v>9</v>
      </c>
      <c r="Z199" s="4">
        <v>65</v>
      </c>
      <c r="AA199" s="4">
        <v>245</v>
      </c>
      <c r="AB199" s="4">
        <v>19</v>
      </c>
      <c r="AC199" s="4">
        <v>188</v>
      </c>
      <c r="AD199" s="4">
        <v>3</v>
      </c>
      <c r="AE199" s="4">
        <v>109</v>
      </c>
      <c r="AF199" s="4">
        <v>111</v>
      </c>
      <c r="AG199" s="4">
        <v>93.1</v>
      </c>
      <c r="AJ199" s="1">
        <f t="shared" si="33"/>
        <v>25.07601</v>
      </c>
      <c r="AK199" s="1">
        <f t="shared" si="34"/>
        <v>0.533466</v>
      </c>
      <c r="AL199" s="1">
        <f t="shared" si="35"/>
        <v>8.5270229999999998</v>
      </c>
      <c r="AM199" s="1">
        <f t="shared" si="36"/>
        <v>5.8050200000000007</v>
      </c>
      <c r="AN199" s="1">
        <f t="shared" si="37"/>
        <v>9.8361499999999991E-2</v>
      </c>
      <c r="AO199" s="1">
        <f t="shared" si="38"/>
        <v>2.4180299999999999</v>
      </c>
      <c r="AP199" s="1">
        <f t="shared" si="39"/>
        <v>3.166121</v>
      </c>
      <c r="AQ199" s="1">
        <f t="shared" si="40"/>
        <v>2.144091</v>
      </c>
      <c r="AR199" s="1">
        <f t="shared" si="41"/>
        <v>1.7185139999999999</v>
      </c>
      <c r="AS199" s="1">
        <f t="shared" si="42"/>
        <v>9.819E-2</v>
      </c>
      <c r="AU199" s="2">
        <v>0.44319999999999998</v>
      </c>
      <c r="AV199" s="1">
        <v>0.88109999999999999</v>
      </c>
      <c r="AW199" s="5">
        <f t="shared" si="43"/>
        <v>0.43790000000000001</v>
      </c>
    </row>
    <row r="200" spans="1:49" ht="15.5" x14ac:dyDescent="0.35">
      <c r="A200">
        <v>621.08000000000004</v>
      </c>
      <c r="B200" t="s">
        <v>327</v>
      </c>
      <c r="C200">
        <v>2</v>
      </c>
      <c r="D200" t="s">
        <v>164</v>
      </c>
      <c r="E200" s="10" t="s">
        <v>527</v>
      </c>
      <c r="F200" s="4">
        <v>55.55</v>
      </c>
      <c r="G200" s="4">
        <v>0.88200000000000001</v>
      </c>
      <c r="H200" s="4">
        <v>16.52</v>
      </c>
      <c r="I200" s="4">
        <v>8.07</v>
      </c>
      <c r="J200" s="4">
        <v>0.109</v>
      </c>
      <c r="K200" s="4">
        <v>3.65</v>
      </c>
      <c r="L200" s="4">
        <v>3.1</v>
      </c>
      <c r="M200" s="4">
        <v>2.83</v>
      </c>
      <c r="N200" s="4">
        <v>2.38</v>
      </c>
      <c r="O200" s="4">
        <v>0.218</v>
      </c>
      <c r="P200" s="4"/>
      <c r="Q200" s="4">
        <v>9</v>
      </c>
      <c r="R200" s="4">
        <v>803</v>
      </c>
      <c r="S200" s="4">
        <v>17</v>
      </c>
      <c r="T200" s="4">
        <v>115</v>
      </c>
      <c r="U200" s="4">
        <v>33</v>
      </c>
      <c r="V200" s="4">
        <v>1</v>
      </c>
      <c r="W200" s="4">
        <v>46</v>
      </c>
      <c r="X200" s="4">
        <v>12</v>
      </c>
      <c r="Y200" s="4">
        <v>10</v>
      </c>
      <c r="Z200" s="4">
        <v>75</v>
      </c>
      <c r="AA200" s="4">
        <v>237</v>
      </c>
      <c r="AB200" s="4">
        <v>20</v>
      </c>
      <c r="AC200" s="4">
        <v>182</v>
      </c>
      <c r="AD200" s="4">
        <v>2</v>
      </c>
      <c r="AE200" s="4">
        <v>110</v>
      </c>
      <c r="AF200" s="4">
        <v>122</v>
      </c>
      <c r="AG200" s="4">
        <v>93.7</v>
      </c>
      <c r="AJ200" s="1">
        <f t="shared" si="33"/>
        <v>25.964069999999996</v>
      </c>
      <c r="AK200" s="1">
        <f t="shared" si="34"/>
        <v>0.5286708</v>
      </c>
      <c r="AL200" s="1">
        <f t="shared" si="35"/>
        <v>8.7440359999999995</v>
      </c>
      <c r="AM200" s="1">
        <f t="shared" si="36"/>
        <v>5.644158</v>
      </c>
      <c r="AN200" s="1">
        <f t="shared" si="37"/>
        <v>8.4420499999999996E-2</v>
      </c>
      <c r="AO200" s="1">
        <f t="shared" si="38"/>
        <v>2.2009499999999997</v>
      </c>
      <c r="AP200" s="1">
        <f t="shared" si="39"/>
        <v>2.21557</v>
      </c>
      <c r="AQ200" s="1">
        <f t="shared" si="40"/>
        <v>2.099577</v>
      </c>
      <c r="AR200" s="1">
        <f t="shared" si="41"/>
        <v>1.975876</v>
      </c>
      <c r="AS200" s="1">
        <f t="shared" si="42"/>
        <v>9.5135200000000003E-2</v>
      </c>
      <c r="AU200" s="2">
        <v>0.51480000000000004</v>
      </c>
      <c r="AV200" s="1">
        <v>0.78680000000000005</v>
      </c>
      <c r="AW200" s="5">
        <f t="shared" si="43"/>
        <v>0.27200000000000002</v>
      </c>
    </row>
    <row r="201" spans="1:49" ht="15.5" x14ac:dyDescent="0.35">
      <c r="A201">
        <v>625.04999999999995</v>
      </c>
      <c r="B201" t="s">
        <v>327</v>
      </c>
      <c r="C201">
        <v>2</v>
      </c>
      <c r="D201" t="s">
        <v>165</v>
      </c>
      <c r="E201" s="10" t="s">
        <v>528</v>
      </c>
      <c r="F201" s="4">
        <v>57.48</v>
      </c>
      <c r="G201" s="4">
        <v>0.85499999999999998</v>
      </c>
      <c r="H201" s="4">
        <v>16.079999999999998</v>
      </c>
      <c r="I201" s="4">
        <v>7.34</v>
      </c>
      <c r="J201" s="4">
        <v>0.10299999999999999</v>
      </c>
      <c r="K201" s="4">
        <v>3.39</v>
      </c>
      <c r="L201" s="4">
        <v>3.13</v>
      </c>
      <c r="M201" s="4">
        <v>3</v>
      </c>
      <c r="N201" s="4">
        <v>2.0499999999999998</v>
      </c>
      <c r="O201" s="4">
        <v>0.20100000000000001</v>
      </c>
      <c r="P201" s="4"/>
      <c r="Q201" s="4">
        <v>7</v>
      </c>
      <c r="R201" s="4">
        <v>718</v>
      </c>
      <c r="S201" s="4">
        <v>16</v>
      </c>
      <c r="T201" s="4">
        <v>102</v>
      </c>
      <c r="U201" s="4">
        <v>35</v>
      </c>
      <c r="V201" s="4">
        <v>0</v>
      </c>
      <c r="W201" s="4">
        <v>43</v>
      </c>
      <c r="X201" s="4">
        <v>11</v>
      </c>
      <c r="Y201" s="4">
        <v>10</v>
      </c>
      <c r="Z201" s="4">
        <v>65</v>
      </c>
      <c r="AA201" s="4">
        <v>251</v>
      </c>
      <c r="AB201" s="4">
        <v>19</v>
      </c>
      <c r="AC201" s="4">
        <v>164</v>
      </c>
      <c r="AD201" s="4">
        <v>3</v>
      </c>
      <c r="AE201" s="4">
        <v>101</v>
      </c>
      <c r="AF201" s="4">
        <v>128</v>
      </c>
      <c r="AG201" s="4">
        <v>94</v>
      </c>
      <c r="AJ201" s="1">
        <f t="shared" si="33"/>
        <v>26.866151999999996</v>
      </c>
      <c r="AK201" s="1">
        <f t="shared" si="34"/>
        <v>0.51248700000000003</v>
      </c>
      <c r="AL201" s="1">
        <f t="shared" si="35"/>
        <v>8.5111439999999998</v>
      </c>
      <c r="AM201" s="1">
        <f t="shared" si="36"/>
        <v>5.1335959999999998</v>
      </c>
      <c r="AN201" s="1">
        <f t="shared" si="37"/>
        <v>7.9773499999999997E-2</v>
      </c>
      <c r="AO201" s="1">
        <f t="shared" si="38"/>
        <v>2.0441699999999998</v>
      </c>
      <c r="AP201" s="1">
        <f t="shared" si="39"/>
        <v>2.2370109999999999</v>
      </c>
      <c r="AQ201" s="1">
        <f t="shared" si="40"/>
        <v>2.2256999999999998</v>
      </c>
      <c r="AR201" s="1">
        <f t="shared" si="41"/>
        <v>1.70191</v>
      </c>
      <c r="AS201" s="1">
        <f t="shared" si="42"/>
        <v>8.7716400000000014E-2</v>
      </c>
      <c r="AU201" s="2">
        <v>0.55379999999999996</v>
      </c>
      <c r="AV201" s="1">
        <v>0.85170000000000001</v>
      </c>
      <c r="AW201" s="5">
        <f t="shared" si="43"/>
        <v>0.29790000000000005</v>
      </c>
    </row>
    <row r="202" spans="1:49" ht="15.5" x14ac:dyDescent="0.35">
      <c r="A202">
        <v>628.04</v>
      </c>
      <c r="B202" t="s">
        <v>326</v>
      </c>
      <c r="C202">
        <v>15</v>
      </c>
      <c r="D202" t="s">
        <v>297</v>
      </c>
      <c r="E202" s="10" t="s">
        <v>529</v>
      </c>
      <c r="F202" s="4">
        <v>51.45</v>
      </c>
      <c r="G202" s="4">
        <v>0.89500000000000002</v>
      </c>
      <c r="H202" s="4">
        <v>16.149999999999999</v>
      </c>
      <c r="I202" s="4">
        <v>8.89</v>
      </c>
      <c r="J202" s="4">
        <v>0.152</v>
      </c>
      <c r="K202" s="4">
        <v>4.5999999999999996</v>
      </c>
      <c r="L202" s="4">
        <v>5.29</v>
      </c>
      <c r="M202" s="4">
        <v>2.81</v>
      </c>
      <c r="N202" s="4">
        <v>2.0099999999999998</v>
      </c>
      <c r="O202" s="4">
        <v>0.217</v>
      </c>
      <c r="P202" s="4"/>
      <c r="Q202" s="4">
        <v>8</v>
      </c>
      <c r="R202" s="4">
        <v>660</v>
      </c>
      <c r="S202" s="4">
        <v>22</v>
      </c>
      <c r="T202" s="4">
        <v>134</v>
      </c>
      <c r="U202" s="4">
        <v>57</v>
      </c>
      <c r="V202" s="4">
        <v>2</v>
      </c>
      <c r="W202" s="4">
        <v>60</v>
      </c>
      <c r="X202" s="4">
        <v>11</v>
      </c>
      <c r="Y202" s="4">
        <v>8</v>
      </c>
      <c r="Z202" s="4">
        <v>64</v>
      </c>
      <c r="AA202" s="4">
        <v>237</v>
      </c>
      <c r="AB202" s="4">
        <v>22</v>
      </c>
      <c r="AC202" s="4">
        <v>201</v>
      </c>
      <c r="AD202" s="4"/>
      <c r="AE202" s="4">
        <v>110</v>
      </c>
      <c r="AF202" s="4">
        <v>103</v>
      </c>
      <c r="AG202" s="4">
        <v>92.9</v>
      </c>
      <c r="AJ202" s="1">
        <f t="shared" si="33"/>
        <v>24.047730000000001</v>
      </c>
      <c r="AK202" s="1">
        <f t="shared" si="34"/>
        <v>0.53646300000000002</v>
      </c>
      <c r="AL202" s="1">
        <f t="shared" si="35"/>
        <v>8.5481949999999998</v>
      </c>
      <c r="AM202" s="1">
        <f t="shared" si="36"/>
        <v>6.2176660000000004</v>
      </c>
      <c r="AN202" s="1">
        <f t="shared" si="37"/>
        <v>0.117724</v>
      </c>
      <c r="AO202" s="1">
        <f t="shared" si="38"/>
        <v>2.7737999999999996</v>
      </c>
      <c r="AP202" s="1">
        <f t="shared" si="39"/>
        <v>3.7807629999999999</v>
      </c>
      <c r="AQ202" s="1">
        <f t="shared" si="40"/>
        <v>2.0847389999999999</v>
      </c>
      <c r="AR202" s="1">
        <f t="shared" si="41"/>
        <v>1.6687019999999999</v>
      </c>
      <c r="AS202" s="1">
        <f t="shared" si="42"/>
        <v>9.46988E-2</v>
      </c>
      <c r="AU202" s="2">
        <v>0.37180000000000002</v>
      </c>
      <c r="AV202" s="1">
        <v>0.99029999999999996</v>
      </c>
      <c r="AW202" s="5">
        <f t="shared" si="43"/>
        <v>0.61849999999999994</v>
      </c>
    </row>
    <row r="203" spans="1:49" ht="15.5" x14ac:dyDescent="0.35">
      <c r="A203">
        <v>630.94000000000005</v>
      </c>
      <c r="B203" t="s">
        <v>327</v>
      </c>
      <c r="C203">
        <v>2</v>
      </c>
      <c r="D203" t="s">
        <v>166</v>
      </c>
      <c r="E203" s="10" t="s">
        <v>530</v>
      </c>
      <c r="F203" s="4">
        <v>57.17</v>
      </c>
      <c r="G203" s="4">
        <v>0.85</v>
      </c>
      <c r="H203" s="4">
        <v>16.16</v>
      </c>
      <c r="I203" s="4">
        <v>7.72</v>
      </c>
      <c r="J203" s="4">
        <v>0.109</v>
      </c>
      <c r="K203" s="4">
        <v>3.51</v>
      </c>
      <c r="L203" s="4">
        <v>3.09</v>
      </c>
      <c r="M203" s="4">
        <v>2.9</v>
      </c>
      <c r="N203" s="4">
        <v>2.34</v>
      </c>
      <c r="O203" s="4">
        <v>0.217</v>
      </c>
      <c r="P203" s="4"/>
      <c r="Q203" s="4">
        <v>10</v>
      </c>
      <c r="R203" s="4">
        <v>830</v>
      </c>
      <c r="S203" s="4">
        <v>18</v>
      </c>
      <c r="T203" s="4">
        <v>111</v>
      </c>
      <c r="U203" s="4">
        <v>30</v>
      </c>
      <c r="V203" s="4">
        <v>0</v>
      </c>
      <c r="W203" s="4">
        <v>46</v>
      </c>
      <c r="X203" s="4">
        <v>13</v>
      </c>
      <c r="Y203" s="4">
        <v>10</v>
      </c>
      <c r="Z203" s="4">
        <v>74</v>
      </c>
      <c r="AA203" s="4">
        <v>251</v>
      </c>
      <c r="AB203" s="4">
        <v>20</v>
      </c>
      <c r="AC203" s="4">
        <v>167</v>
      </c>
      <c r="AD203" s="4">
        <v>3</v>
      </c>
      <c r="AE203" s="4">
        <v>110</v>
      </c>
      <c r="AF203" s="4">
        <v>124</v>
      </c>
      <c r="AG203" s="4">
        <v>94.4</v>
      </c>
      <c r="AJ203" s="1">
        <f t="shared" si="33"/>
        <v>26.721257999999999</v>
      </c>
      <c r="AK203" s="1">
        <f t="shared" si="34"/>
        <v>0.50949</v>
      </c>
      <c r="AL203" s="1">
        <f t="shared" si="35"/>
        <v>8.5534879999999998</v>
      </c>
      <c r="AM203" s="1">
        <f t="shared" si="36"/>
        <v>5.3993679999999999</v>
      </c>
      <c r="AN203" s="1">
        <f t="shared" si="37"/>
        <v>8.4420499999999996E-2</v>
      </c>
      <c r="AO203" s="1">
        <f t="shared" si="38"/>
        <v>2.11653</v>
      </c>
      <c r="AP203" s="1">
        <f t="shared" si="39"/>
        <v>2.2084229999999998</v>
      </c>
      <c r="AQ203" s="1">
        <f t="shared" si="40"/>
        <v>2.15151</v>
      </c>
      <c r="AR203" s="1">
        <f t="shared" si="41"/>
        <v>1.9426680000000001</v>
      </c>
      <c r="AS203" s="1">
        <f t="shared" si="42"/>
        <v>9.46988E-2</v>
      </c>
      <c r="AU203" s="2">
        <v>0.40660000000000002</v>
      </c>
      <c r="AV203" s="1">
        <v>0.75645000000000007</v>
      </c>
      <c r="AW203" s="5">
        <f t="shared" si="43"/>
        <v>0.34985000000000005</v>
      </c>
    </row>
    <row r="204" spans="1:49" ht="15.5" x14ac:dyDescent="0.35">
      <c r="A204">
        <v>634.74</v>
      </c>
      <c r="B204" t="s">
        <v>326</v>
      </c>
      <c r="C204">
        <v>15</v>
      </c>
      <c r="D204" t="s">
        <v>298</v>
      </c>
      <c r="E204" s="10" t="s">
        <v>531</v>
      </c>
      <c r="F204" s="4">
        <v>55.32</v>
      </c>
      <c r="G204" s="4">
        <v>0.85699999999999998</v>
      </c>
      <c r="H204" s="4">
        <v>16.149999999999999</v>
      </c>
      <c r="I204" s="4">
        <v>7.99</v>
      </c>
      <c r="J204" s="4">
        <v>0.11799999999999999</v>
      </c>
      <c r="K204" s="4">
        <v>3.71</v>
      </c>
      <c r="L204" s="4">
        <v>3.36</v>
      </c>
      <c r="M204" s="4">
        <v>2.79</v>
      </c>
      <c r="N204" s="4">
        <v>2.39</v>
      </c>
      <c r="O204" s="4">
        <v>0.218</v>
      </c>
      <c r="P204" s="4"/>
      <c r="Q204" s="4">
        <v>9</v>
      </c>
      <c r="R204" s="4">
        <v>824</v>
      </c>
      <c r="S204" s="4">
        <v>18</v>
      </c>
      <c r="T204" s="4">
        <v>121</v>
      </c>
      <c r="U204" s="4">
        <v>39</v>
      </c>
      <c r="V204" s="4">
        <v>0</v>
      </c>
      <c r="W204" s="4">
        <v>50</v>
      </c>
      <c r="X204" s="4">
        <v>13</v>
      </c>
      <c r="Y204" s="4">
        <v>11</v>
      </c>
      <c r="Z204" s="4">
        <v>77</v>
      </c>
      <c r="AA204" s="4">
        <v>237</v>
      </c>
      <c r="AB204" s="4">
        <v>20</v>
      </c>
      <c r="AC204" s="4">
        <v>178</v>
      </c>
      <c r="AD204" s="4">
        <v>2</v>
      </c>
      <c r="AE204" s="4">
        <v>111</v>
      </c>
      <c r="AF204" s="4">
        <v>119</v>
      </c>
      <c r="AG204" s="4">
        <v>93.3</v>
      </c>
      <c r="AJ204" s="1">
        <f t="shared" si="33"/>
        <v>25.856567999999999</v>
      </c>
      <c r="AK204" s="1">
        <f t="shared" si="34"/>
        <v>0.51368580000000008</v>
      </c>
      <c r="AL204" s="1">
        <f t="shared" si="35"/>
        <v>8.5481949999999998</v>
      </c>
      <c r="AM204" s="1">
        <f t="shared" si="36"/>
        <v>5.5882060000000005</v>
      </c>
      <c r="AN204" s="1">
        <f t="shared" si="37"/>
        <v>9.1390999999999986E-2</v>
      </c>
      <c r="AO204" s="1">
        <f t="shared" si="38"/>
        <v>2.2371300000000001</v>
      </c>
      <c r="AP204" s="1">
        <f t="shared" si="39"/>
        <v>2.401392</v>
      </c>
      <c r="AQ204" s="1">
        <f t="shared" si="40"/>
        <v>2.0699010000000002</v>
      </c>
      <c r="AR204" s="1">
        <f t="shared" si="41"/>
        <v>1.9841780000000002</v>
      </c>
      <c r="AS204" s="1">
        <f t="shared" si="42"/>
        <v>9.5135200000000003E-2</v>
      </c>
      <c r="AU204" s="2">
        <v>0.44650000000000001</v>
      </c>
      <c r="AV204" s="1">
        <v>0.7681</v>
      </c>
      <c r="AW204" s="5">
        <f t="shared" si="43"/>
        <v>0.3216</v>
      </c>
    </row>
    <row r="205" spans="1:49" ht="15.5" x14ac:dyDescent="0.35">
      <c r="A205">
        <v>637.72</v>
      </c>
      <c r="B205" t="s">
        <v>327</v>
      </c>
      <c r="C205">
        <v>2</v>
      </c>
      <c r="D205" t="s">
        <v>167</v>
      </c>
      <c r="E205" s="10" t="s">
        <v>532</v>
      </c>
      <c r="F205" s="4">
        <v>54.16</v>
      </c>
      <c r="G205" s="4">
        <v>0.875</v>
      </c>
      <c r="H205" s="4">
        <v>16.32</v>
      </c>
      <c r="I205" s="4">
        <v>8.4499999999999993</v>
      </c>
      <c r="J205" s="4">
        <v>0.125</v>
      </c>
      <c r="K205" s="4">
        <v>4.0599999999999996</v>
      </c>
      <c r="L205" s="4">
        <v>3.74</v>
      </c>
      <c r="M205" s="4">
        <v>2.81</v>
      </c>
      <c r="N205" s="4">
        <v>2.31</v>
      </c>
      <c r="O205" s="4">
        <v>0.217</v>
      </c>
      <c r="P205" s="4"/>
      <c r="Q205" s="4">
        <v>9</v>
      </c>
      <c r="R205" s="4">
        <v>772</v>
      </c>
      <c r="S205" s="4">
        <v>19</v>
      </c>
      <c r="T205" s="4">
        <v>120</v>
      </c>
      <c r="U205" s="4">
        <v>47</v>
      </c>
      <c r="V205" s="4">
        <v>1</v>
      </c>
      <c r="W205" s="4">
        <v>50</v>
      </c>
      <c r="X205" s="4">
        <v>12</v>
      </c>
      <c r="Y205" s="4">
        <v>12</v>
      </c>
      <c r="Z205" s="4">
        <v>74</v>
      </c>
      <c r="AA205" s="4">
        <v>237</v>
      </c>
      <c r="AB205" s="4">
        <v>20</v>
      </c>
      <c r="AC205" s="4">
        <v>186</v>
      </c>
      <c r="AD205" s="4">
        <v>2</v>
      </c>
      <c r="AE205" s="4">
        <v>114</v>
      </c>
      <c r="AF205" s="4">
        <v>111</v>
      </c>
      <c r="AG205" s="4">
        <v>93.4</v>
      </c>
      <c r="AJ205" s="1">
        <f t="shared" si="33"/>
        <v>25.314383999999997</v>
      </c>
      <c r="AK205" s="1">
        <f t="shared" si="34"/>
        <v>0.52447500000000002</v>
      </c>
      <c r="AL205" s="1">
        <f t="shared" si="35"/>
        <v>8.6381759999999996</v>
      </c>
      <c r="AM205" s="1">
        <f t="shared" si="36"/>
        <v>5.9099300000000001</v>
      </c>
      <c r="AN205" s="1">
        <f t="shared" si="37"/>
        <v>9.6812499999999996E-2</v>
      </c>
      <c r="AO205" s="1">
        <f t="shared" si="38"/>
        <v>2.4481799999999998</v>
      </c>
      <c r="AP205" s="1">
        <f t="shared" si="39"/>
        <v>2.6729780000000001</v>
      </c>
      <c r="AQ205" s="1">
        <f t="shared" si="40"/>
        <v>2.0847389999999999</v>
      </c>
      <c r="AR205" s="1">
        <f t="shared" si="41"/>
        <v>1.9177620000000002</v>
      </c>
      <c r="AS205" s="1">
        <f t="shared" si="42"/>
        <v>9.46988E-2</v>
      </c>
      <c r="AU205" s="2">
        <v>0.40679999999999999</v>
      </c>
      <c r="AV205" s="1">
        <v>0.80230000000000001</v>
      </c>
      <c r="AW205" s="5">
        <f t="shared" si="43"/>
        <v>0.39550000000000002</v>
      </c>
    </row>
    <row r="206" spans="1:49" ht="15.5" x14ac:dyDescent="0.35">
      <c r="A206">
        <v>642.79</v>
      </c>
      <c r="B206" t="s">
        <v>327</v>
      </c>
      <c r="C206">
        <v>2</v>
      </c>
      <c r="D206" t="s">
        <v>168</v>
      </c>
      <c r="E206" s="10" t="s">
        <v>533</v>
      </c>
      <c r="F206" s="4">
        <v>54.35</v>
      </c>
      <c r="G206" s="4">
        <v>0.88200000000000001</v>
      </c>
      <c r="H206" s="4">
        <v>15.95</v>
      </c>
      <c r="I206" s="4">
        <v>8.15</v>
      </c>
      <c r="J206" s="4">
        <v>0.127</v>
      </c>
      <c r="K206" s="4">
        <v>4.0599999999999996</v>
      </c>
      <c r="L206" s="4">
        <v>4.32</v>
      </c>
      <c r="M206" s="4">
        <v>2.98</v>
      </c>
      <c r="N206" s="4">
        <v>2.13</v>
      </c>
      <c r="O206" s="4">
        <v>0.253</v>
      </c>
      <c r="P206" s="4"/>
      <c r="Q206" s="4">
        <v>9</v>
      </c>
      <c r="R206" s="4">
        <v>739</v>
      </c>
      <c r="S206" s="4">
        <v>21</v>
      </c>
      <c r="T206" s="4">
        <v>122</v>
      </c>
      <c r="U206" s="4">
        <v>46</v>
      </c>
      <c r="V206" s="4">
        <v>1</v>
      </c>
      <c r="W206" s="4">
        <v>53</v>
      </c>
      <c r="X206" s="4">
        <v>11</v>
      </c>
      <c r="Y206" s="4">
        <v>10</v>
      </c>
      <c r="Z206" s="4">
        <v>67</v>
      </c>
      <c r="AA206" s="4">
        <v>251</v>
      </c>
      <c r="AB206" s="4">
        <v>21</v>
      </c>
      <c r="AC206" s="4">
        <v>188</v>
      </c>
      <c r="AD206" s="4">
        <v>1</v>
      </c>
      <c r="AE206" s="4">
        <v>108</v>
      </c>
      <c r="AF206" s="4">
        <v>115</v>
      </c>
      <c r="AG206" s="4">
        <v>93.6</v>
      </c>
      <c r="AJ206" s="1">
        <f t="shared" si="33"/>
        <v>25.403189999999999</v>
      </c>
      <c r="AK206" s="1">
        <f t="shared" si="34"/>
        <v>0.5286708</v>
      </c>
      <c r="AL206" s="1">
        <f t="shared" si="35"/>
        <v>8.4423349999999999</v>
      </c>
      <c r="AM206" s="1">
        <f t="shared" si="36"/>
        <v>5.7001100000000005</v>
      </c>
      <c r="AN206" s="1">
        <f t="shared" si="37"/>
        <v>9.8361499999999991E-2</v>
      </c>
      <c r="AO206" s="1">
        <f t="shared" si="38"/>
        <v>2.4481799999999998</v>
      </c>
      <c r="AP206" s="1">
        <f t="shared" si="39"/>
        <v>3.087504</v>
      </c>
      <c r="AQ206" s="1">
        <f t="shared" si="40"/>
        <v>2.2108620000000001</v>
      </c>
      <c r="AR206" s="1">
        <f t="shared" si="41"/>
        <v>1.7683260000000001</v>
      </c>
      <c r="AS206" s="1">
        <f t="shared" si="42"/>
        <v>0.1104092</v>
      </c>
      <c r="AU206" s="2">
        <v>0.40250000000000002</v>
      </c>
      <c r="AV206" s="1">
        <v>0.75360000000000005</v>
      </c>
      <c r="AW206" s="5">
        <f t="shared" si="43"/>
        <v>0.35110000000000002</v>
      </c>
    </row>
    <row r="207" spans="1:49" ht="15.5" x14ac:dyDescent="0.35">
      <c r="A207">
        <v>645.94000000000005</v>
      </c>
      <c r="B207" t="s">
        <v>326</v>
      </c>
      <c r="C207">
        <v>15</v>
      </c>
      <c r="D207" t="s">
        <v>299</v>
      </c>
      <c r="E207" s="10" t="s">
        <v>534</v>
      </c>
      <c r="F207" s="4">
        <v>52.19</v>
      </c>
      <c r="G207" s="4">
        <v>0.92200000000000004</v>
      </c>
      <c r="H207" s="4">
        <v>16.11</v>
      </c>
      <c r="I207" s="4">
        <v>9.0500000000000007</v>
      </c>
      <c r="J207" s="4">
        <v>0.14899999999999999</v>
      </c>
      <c r="K207" s="4">
        <v>4.6399999999999997</v>
      </c>
      <c r="L207" s="4">
        <v>5.2</v>
      </c>
      <c r="M207" s="4">
        <v>2.92</v>
      </c>
      <c r="N207" s="4">
        <v>2.0299999999999998</v>
      </c>
      <c r="O207" s="4">
        <v>0.26800000000000002</v>
      </c>
      <c r="P207" s="4"/>
      <c r="Q207" s="4">
        <v>8</v>
      </c>
      <c r="R207" s="4">
        <v>691</v>
      </c>
      <c r="S207" s="4">
        <v>24</v>
      </c>
      <c r="T207" s="4">
        <v>128</v>
      </c>
      <c r="U207" s="4">
        <v>52</v>
      </c>
      <c r="V207" s="4">
        <v>2</v>
      </c>
      <c r="W207" s="4">
        <v>58</v>
      </c>
      <c r="X207" s="4">
        <v>12</v>
      </c>
      <c r="Y207" s="4">
        <v>8</v>
      </c>
      <c r="Z207" s="4">
        <v>64</v>
      </c>
      <c r="AA207" s="4">
        <v>257</v>
      </c>
      <c r="AB207" s="4">
        <v>21</v>
      </c>
      <c r="AC207" s="4">
        <v>205</v>
      </c>
      <c r="AD207" s="4">
        <v>1</v>
      </c>
      <c r="AE207" s="4">
        <v>114</v>
      </c>
      <c r="AF207" s="4">
        <v>103</v>
      </c>
      <c r="AG207" s="4">
        <v>93.9</v>
      </c>
      <c r="AJ207" s="1">
        <f t="shared" si="33"/>
        <v>24.393605999999998</v>
      </c>
      <c r="AK207" s="1">
        <f t="shared" si="34"/>
        <v>0.5526468000000001</v>
      </c>
      <c r="AL207" s="1">
        <f t="shared" si="35"/>
        <v>8.5270229999999998</v>
      </c>
      <c r="AM207" s="1">
        <f t="shared" si="36"/>
        <v>6.3295700000000004</v>
      </c>
      <c r="AN207" s="1">
        <f t="shared" si="37"/>
        <v>0.11540049999999999</v>
      </c>
      <c r="AO207" s="1">
        <f t="shared" si="38"/>
        <v>2.7979199999999995</v>
      </c>
      <c r="AP207" s="1">
        <f t="shared" si="39"/>
        <v>3.71644</v>
      </c>
      <c r="AQ207" s="1">
        <f t="shared" si="40"/>
        <v>2.1663480000000002</v>
      </c>
      <c r="AR207" s="1">
        <f t="shared" si="41"/>
        <v>1.685306</v>
      </c>
      <c r="AS207" s="1">
        <f t="shared" si="42"/>
        <v>0.11695520000000001</v>
      </c>
      <c r="AU207" s="2">
        <v>0.34939999999999999</v>
      </c>
      <c r="AV207" s="1">
        <v>0.7974</v>
      </c>
      <c r="AW207" s="5">
        <f t="shared" si="43"/>
        <v>0.44800000000000001</v>
      </c>
    </row>
    <row r="208" spans="1:49" ht="15.5" x14ac:dyDescent="0.35">
      <c r="A208">
        <v>648.83000000000004</v>
      </c>
      <c r="B208" t="s">
        <v>327</v>
      </c>
      <c r="C208">
        <v>2</v>
      </c>
      <c r="D208" t="s">
        <v>169</v>
      </c>
      <c r="E208" s="10" t="s">
        <v>535</v>
      </c>
      <c r="F208" s="4">
        <v>55.61</v>
      </c>
      <c r="G208" s="4">
        <v>0.88700000000000001</v>
      </c>
      <c r="H208" s="4">
        <v>16.29</v>
      </c>
      <c r="I208" s="4">
        <v>8.09</v>
      </c>
      <c r="J208" s="4">
        <v>0.11799999999999999</v>
      </c>
      <c r="K208" s="4">
        <v>3.77</v>
      </c>
      <c r="L208" s="4">
        <v>3.33</v>
      </c>
      <c r="M208" s="4">
        <v>2.9</v>
      </c>
      <c r="N208" s="4">
        <v>2.2999999999999998</v>
      </c>
      <c r="O208" s="4">
        <v>0.224</v>
      </c>
      <c r="P208" s="4"/>
      <c r="Q208" s="4">
        <v>11</v>
      </c>
      <c r="R208" s="4">
        <v>797</v>
      </c>
      <c r="S208" s="4">
        <v>19</v>
      </c>
      <c r="T208" s="4">
        <v>114</v>
      </c>
      <c r="U208" s="4">
        <v>38</v>
      </c>
      <c r="V208" s="4">
        <v>0</v>
      </c>
      <c r="W208" s="4">
        <v>48</v>
      </c>
      <c r="X208" s="4">
        <v>12</v>
      </c>
      <c r="Y208" s="4">
        <v>12</v>
      </c>
      <c r="Z208" s="4">
        <v>74</v>
      </c>
      <c r="AA208" s="4">
        <v>249</v>
      </c>
      <c r="AB208" s="4">
        <v>20</v>
      </c>
      <c r="AC208" s="4">
        <v>178</v>
      </c>
      <c r="AD208" s="4">
        <v>3</v>
      </c>
      <c r="AE208" s="4">
        <v>112</v>
      </c>
      <c r="AF208" s="4">
        <v>120</v>
      </c>
      <c r="AG208" s="4">
        <v>93.9</v>
      </c>
      <c r="AJ208" s="1">
        <f t="shared" si="33"/>
        <v>25.992113999999997</v>
      </c>
      <c r="AK208" s="1">
        <f t="shared" si="34"/>
        <v>0.53166780000000002</v>
      </c>
      <c r="AL208" s="1">
        <f t="shared" si="35"/>
        <v>8.6222969999999997</v>
      </c>
      <c r="AM208" s="1">
        <f t="shared" si="36"/>
        <v>5.6581460000000003</v>
      </c>
      <c r="AN208" s="1">
        <f t="shared" si="37"/>
        <v>9.1390999999999986E-2</v>
      </c>
      <c r="AO208" s="1">
        <f t="shared" si="38"/>
        <v>2.2733099999999999</v>
      </c>
      <c r="AP208" s="1">
        <f t="shared" si="39"/>
        <v>2.3799510000000001</v>
      </c>
      <c r="AQ208" s="1">
        <f t="shared" si="40"/>
        <v>2.15151</v>
      </c>
      <c r="AR208" s="1">
        <f t="shared" si="41"/>
        <v>1.9094599999999999</v>
      </c>
      <c r="AS208" s="1">
        <f t="shared" si="42"/>
        <v>9.775360000000001E-2</v>
      </c>
      <c r="AU208" s="2">
        <v>0.49880000000000002</v>
      </c>
      <c r="AV208" s="1">
        <v>0.79710000000000003</v>
      </c>
      <c r="AW208" s="5">
        <f t="shared" si="43"/>
        <v>0.29830000000000001</v>
      </c>
    </row>
    <row r="209" spans="1:49" ht="15.5" x14ac:dyDescent="0.35">
      <c r="A209">
        <v>652.61</v>
      </c>
      <c r="B209" t="s">
        <v>327</v>
      </c>
      <c r="C209">
        <v>2</v>
      </c>
      <c r="D209" t="s">
        <v>170</v>
      </c>
      <c r="E209" s="10" t="s">
        <v>536</v>
      </c>
      <c r="F209" s="4">
        <v>55.38</v>
      </c>
      <c r="G209" s="4">
        <v>0.90800000000000003</v>
      </c>
      <c r="H209" s="4">
        <v>16.09</v>
      </c>
      <c r="I209" s="4">
        <v>7.97</v>
      </c>
      <c r="J209" s="4">
        <v>0.125</v>
      </c>
      <c r="K209" s="4">
        <v>3.77</v>
      </c>
      <c r="L209" s="4">
        <v>3.54</v>
      </c>
      <c r="M209" s="4">
        <v>2.86</v>
      </c>
      <c r="N209" s="4">
        <v>2.13</v>
      </c>
      <c r="O209" s="4">
        <v>0.218</v>
      </c>
      <c r="P209" s="4"/>
      <c r="Q209" s="4">
        <v>10</v>
      </c>
      <c r="R209" s="4">
        <v>737</v>
      </c>
      <c r="S209" s="4">
        <v>19</v>
      </c>
      <c r="T209" s="4">
        <v>113</v>
      </c>
      <c r="U209" s="4">
        <v>35</v>
      </c>
      <c r="V209" s="4">
        <v>1</v>
      </c>
      <c r="W209" s="4">
        <v>48</v>
      </c>
      <c r="X209" s="4">
        <v>12</v>
      </c>
      <c r="Y209" s="4">
        <v>11</v>
      </c>
      <c r="Z209" s="4">
        <v>69</v>
      </c>
      <c r="AA209" s="4">
        <v>252</v>
      </c>
      <c r="AB209" s="4">
        <v>19</v>
      </c>
      <c r="AC209" s="4">
        <v>179</v>
      </c>
      <c r="AD209" s="4">
        <v>2</v>
      </c>
      <c r="AE209" s="4">
        <v>107</v>
      </c>
      <c r="AF209" s="4">
        <v>125</v>
      </c>
      <c r="AG209" s="4">
        <v>93.4</v>
      </c>
      <c r="AJ209" s="1">
        <f t="shared" si="33"/>
        <v>25.884612000000001</v>
      </c>
      <c r="AK209" s="1">
        <f t="shared" si="34"/>
        <v>0.54425520000000005</v>
      </c>
      <c r="AL209" s="1">
        <f t="shared" si="35"/>
        <v>8.5164369999999998</v>
      </c>
      <c r="AM209" s="1">
        <f t="shared" si="36"/>
        <v>5.5742180000000001</v>
      </c>
      <c r="AN209" s="1">
        <f t="shared" si="37"/>
        <v>9.6812499999999996E-2</v>
      </c>
      <c r="AO209" s="1">
        <f t="shared" si="38"/>
        <v>2.2733099999999999</v>
      </c>
      <c r="AP209" s="1">
        <f t="shared" si="39"/>
        <v>2.5300380000000002</v>
      </c>
      <c r="AQ209" s="1">
        <f t="shared" si="40"/>
        <v>2.1218339999999998</v>
      </c>
      <c r="AR209" s="1">
        <f t="shared" si="41"/>
        <v>1.7683260000000001</v>
      </c>
      <c r="AS209" s="1">
        <f t="shared" si="42"/>
        <v>9.5135200000000003E-2</v>
      </c>
      <c r="AU209" s="2">
        <v>0.50490000000000002</v>
      </c>
      <c r="AV209" s="1">
        <v>0.8286</v>
      </c>
      <c r="AW209" s="5">
        <f t="shared" si="43"/>
        <v>0.32369999999999999</v>
      </c>
    </row>
    <row r="210" spans="1:49" ht="15.5" x14ac:dyDescent="0.35">
      <c r="A210">
        <v>655.64</v>
      </c>
      <c r="B210" t="s">
        <v>326</v>
      </c>
      <c r="C210">
        <v>15</v>
      </c>
      <c r="D210" t="s">
        <v>300</v>
      </c>
      <c r="E210" s="10" t="s">
        <v>537</v>
      </c>
      <c r="F210" s="4">
        <v>54.77</v>
      </c>
      <c r="G210" s="4">
        <v>0.91200000000000003</v>
      </c>
      <c r="H210" s="4">
        <v>16.02</v>
      </c>
      <c r="I210" s="4">
        <v>8.17</v>
      </c>
      <c r="J210" s="4">
        <v>0.11799999999999999</v>
      </c>
      <c r="K210" s="4">
        <v>3.87</v>
      </c>
      <c r="L210" s="4">
        <v>3.85</v>
      </c>
      <c r="M210" s="4">
        <v>2.89</v>
      </c>
      <c r="N210" s="4">
        <v>2.08</v>
      </c>
      <c r="O210" s="4">
        <v>0.23100000000000001</v>
      </c>
      <c r="P210" s="4"/>
      <c r="Q210" s="4">
        <v>10</v>
      </c>
      <c r="R210" s="4">
        <v>725</v>
      </c>
      <c r="S210" s="4">
        <v>20</v>
      </c>
      <c r="T210" s="4">
        <v>117</v>
      </c>
      <c r="U210" s="4">
        <v>34</v>
      </c>
      <c r="V210" s="4">
        <v>0</v>
      </c>
      <c r="W210" s="4">
        <v>50</v>
      </c>
      <c r="X210" s="4">
        <v>12</v>
      </c>
      <c r="Y210" s="4">
        <v>9</v>
      </c>
      <c r="Z210" s="4">
        <v>66</v>
      </c>
      <c r="AA210" s="4">
        <v>254</v>
      </c>
      <c r="AB210" s="4">
        <v>20</v>
      </c>
      <c r="AC210" s="4">
        <v>181</v>
      </c>
      <c r="AD210" s="4">
        <v>2</v>
      </c>
      <c r="AE210" s="4">
        <v>107</v>
      </c>
      <c r="AF210" s="4">
        <v>123</v>
      </c>
      <c r="AG210" s="4">
        <v>93.3</v>
      </c>
      <c r="AJ210" s="1">
        <f t="shared" si="33"/>
        <v>25.599498000000001</v>
      </c>
      <c r="AK210" s="1">
        <f t="shared" si="34"/>
        <v>0.54665280000000005</v>
      </c>
      <c r="AL210" s="1">
        <f t="shared" si="35"/>
        <v>8.4793859999999999</v>
      </c>
      <c r="AM210" s="1">
        <f t="shared" si="36"/>
        <v>5.7140979999999999</v>
      </c>
      <c r="AN210" s="1">
        <f t="shared" si="37"/>
        <v>9.1390999999999986E-2</v>
      </c>
      <c r="AO210" s="1">
        <f t="shared" si="38"/>
        <v>2.3336100000000002</v>
      </c>
      <c r="AP210" s="1">
        <f t="shared" si="39"/>
        <v>2.751595</v>
      </c>
      <c r="AQ210" s="1">
        <f t="shared" si="40"/>
        <v>2.144091</v>
      </c>
      <c r="AR210" s="1">
        <f t="shared" si="41"/>
        <v>1.7268160000000001</v>
      </c>
      <c r="AS210" s="1">
        <f t="shared" si="42"/>
        <v>0.10080840000000001</v>
      </c>
      <c r="AU210" s="2">
        <v>0.52224999999999999</v>
      </c>
      <c r="AV210" s="1">
        <v>0.89139999999999997</v>
      </c>
      <c r="AW210" s="5">
        <f t="shared" si="43"/>
        <v>0.36914999999999998</v>
      </c>
    </row>
    <row r="211" spans="1:49" ht="15.5" x14ac:dyDescent="0.35">
      <c r="A211">
        <v>658.57</v>
      </c>
      <c r="B211" t="s">
        <v>327</v>
      </c>
      <c r="C211">
        <v>2</v>
      </c>
      <c r="D211" t="s">
        <v>171</v>
      </c>
      <c r="E211" s="10" t="s">
        <v>538</v>
      </c>
      <c r="F211" s="4">
        <v>54.79</v>
      </c>
      <c r="G211" s="4">
        <v>0.89</v>
      </c>
      <c r="H211" s="4">
        <v>16.28</v>
      </c>
      <c r="I211" s="4">
        <v>8.18</v>
      </c>
      <c r="J211" s="4">
        <v>0.13800000000000001</v>
      </c>
      <c r="K211" s="4">
        <v>3.92</v>
      </c>
      <c r="L211" s="4">
        <v>3.38</v>
      </c>
      <c r="M211" s="4">
        <v>2.79</v>
      </c>
      <c r="N211" s="4">
        <v>2.25</v>
      </c>
      <c r="O211" s="4">
        <v>0.217</v>
      </c>
      <c r="P211" s="4"/>
      <c r="Q211" s="4">
        <v>9</v>
      </c>
      <c r="R211" s="4">
        <v>792</v>
      </c>
      <c r="S211" s="4">
        <v>21</v>
      </c>
      <c r="T211" s="4">
        <v>118</v>
      </c>
      <c r="U211" s="4">
        <v>36</v>
      </c>
      <c r="V211" s="4">
        <v>1</v>
      </c>
      <c r="W211" s="4">
        <v>53</v>
      </c>
      <c r="X211" s="4">
        <v>12</v>
      </c>
      <c r="Y211" s="4">
        <v>12</v>
      </c>
      <c r="Z211" s="4">
        <v>73</v>
      </c>
      <c r="AA211" s="4">
        <v>242</v>
      </c>
      <c r="AB211" s="4">
        <v>20</v>
      </c>
      <c r="AC211" s="4">
        <v>183</v>
      </c>
      <c r="AD211" s="4">
        <v>3</v>
      </c>
      <c r="AE211" s="4">
        <v>115</v>
      </c>
      <c r="AF211" s="4">
        <v>119</v>
      </c>
      <c r="AG211" s="4">
        <v>93.2</v>
      </c>
      <c r="AJ211" s="1">
        <f t="shared" si="33"/>
        <v>25.608846</v>
      </c>
      <c r="AK211" s="1">
        <f t="shared" si="34"/>
        <v>0.533466</v>
      </c>
      <c r="AL211" s="1">
        <f t="shared" si="35"/>
        <v>8.6170039999999997</v>
      </c>
      <c r="AM211" s="1">
        <f t="shared" si="36"/>
        <v>5.7210919999999996</v>
      </c>
      <c r="AN211" s="1">
        <f t="shared" si="37"/>
        <v>0.106881</v>
      </c>
      <c r="AO211" s="1">
        <f t="shared" si="38"/>
        <v>2.3637600000000001</v>
      </c>
      <c r="AP211" s="1">
        <f t="shared" si="39"/>
        <v>2.415686</v>
      </c>
      <c r="AQ211" s="1">
        <f t="shared" si="40"/>
        <v>2.0699010000000002</v>
      </c>
      <c r="AR211" s="1">
        <f t="shared" si="41"/>
        <v>1.86795</v>
      </c>
      <c r="AS211" s="1">
        <f t="shared" si="42"/>
        <v>9.46988E-2</v>
      </c>
      <c r="AU211" s="2">
        <v>0.54700000000000004</v>
      </c>
      <c r="AV211" s="1">
        <v>0.89410000000000001</v>
      </c>
      <c r="AW211" s="5">
        <f t="shared" si="43"/>
        <v>0.34709999999999996</v>
      </c>
    </row>
    <row r="212" spans="1:49" ht="15.5" x14ac:dyDescent="0.35">
      <c r="A212">
        <v>662.23</v>
      </c>
      <c r="B212" t="s">
        <v>327</v>
      </c>
      <c r="C212">
        <v>2</v>
      </c>
      <c r="D212" t="s">
        <v>172</v>
      </c>
      <c r="E212" s="10" t="s">
        <v>539</v>
      </c>
      <c r="F212" s="4">
        <v>54.44</v>
      </c>
      <c r="G212" s="4">
        <v>0.83299999999999996</v>
      </c>
      <c r="H212" s="4">
        <v>15.55</v>
      </c>
      <c r="I212" s="4">
        <v>8.16</v>
      </c>
      <c r="J212" s="4">
        <v>0.105</v>
      </c>
      <c r="K212" s="4">
        <v>3.88</v>
      </c>
      <c r="L212" s="4">
        <v>2.81</v>
      </c>
      <c r="M212" s="4">
        <v>2.99</v>
      </c>
      <c r="N212" s="4">
        <v>2.11</v>
      </c>
      <c r="O212" s="4">
        <v>0.19900000000000001</v>
      </c>
      <c r="P212" s="4"/>
      <c r="Q212" s="4">
        <v>10</v>
      </c>
      <c r="R212" s="4">
        <v>750</v>
      </c>
      <c r="S212" s="4">
        <v>20</v>
      </c>
      <c r="T212" s="4">
        <v>97</v>
      </c>
      <c r="U212" s="4">
        <v>39</v>
      </c>
      <c r="V212" s="4"/>
      <c r="W212" s="4">
        <v>45</v>
      </c>
      <c r="X212" s="4">
        <v>11</v>
      </c>
      <c r="Y212" s="4">
        <v>10</v>
      </c>
      <c r="Z212" s="4">
        <v>68</v>
      </c>
      <c r="AA212" s="4">
        <v>251</v>
      </c>
      <c r="AB212" s="4">
        <v>18</v>
      </c>
      <c r="AC212" s="4">
        <v>174</v>
      </c>
      <c r="AD212" s="4">
        <v>2</v>
      </c>
      <c r="AE212" s="4">
        <v>114</v>
      </c>
      <c r="AF212" s="4">
        <v>103</v>
      </c>
      <c r="AG212" s="4">
        <v>91.6</v>
      </c>
      <c r="AJ212" s="1">
        <f t="shared" si="33"/>
        <v>25.445255999999997</v>
      </c>
      <c r="AK212" s="1">
        <f t="shared" si="34"/>
        <v>0.49930020000000003</v>
      </c>
      <c r="AL212" s="1">
        <f t="shared" si="35"/>
        <v>8.2306150000000002</v>
      </c>
      <c r="AM212" s="1">
        <f t="shared" si="36"/>
        <v>5.7071040000000002</v>
      </c>
      <c r="AN212" s="1">
        <f t="shared" si="37"/>
        <v>8.1322499999999992E-2</v>
      </c>
      <c r="AO212" s="1">
        <f t="shared" si="38"/>
        <v>2.3396399999999997</v>
      </c>
      <c r="AP212" s="1">
        <f t="shared" si="39"/>
        <v>2.0083069999999998</v>
      </c>
      <c r="AQ212" s="1">
        <f t="shared" si="40"/>
        <v>2.2182810000000002</v>
      </c>
      <c r="AR212" s="1">
        <f t="shared" si="41"/>
        <v>1.751722</v>
      </c>
      <c r="AS212" s="1">
        <f t="shared" si="42"/>
        <v>8.6843600000000007E-2</v>
      </c>
      <c r="AU212" s="2">
        <v>0.37380000000000002</v>
      </c>
      <c r="AV212" s="1">
        <v>0.45610000000000001</v>
      </c>
      <c r="AW212" s="5">
        <f t="shared" si="43"/>
        <v>8.2299999999999984E-2</v>
      </c>
    </row>
    <row r="213" spans="1:49" ht="15.5" x14ac:dyDescent="0.35">
      <c r="A213">
        <v>665.22</v>
      </c>
      <c r="B213" t="s">
        <v>326</v>
      </c>
      <c r="C213">
        <v>15</v>
      </c>
      <c r="D213" t="s">
        <v>301</v>
      </c>
      <c r="E213" s="10" t="s">
        <v>540</v>
      </c>
      <c r="F213" s="4">
        <v>53.95</v>
      </c>
      <c r="G213" s="4">
        <v>0.89400000000000002</v>
      </c>
      <c r="H213" s="4">
        <v>16.21</v>
      </c>
      <c r="I213" s="4">
        <v>8.64</v>
      </c>
      <c r="J213" s="4">
        <v>0.125</v>
      </c>
      <c r="K213" s="4">
        <v>4.16</v>
      </c>
      <c r="L213" s="4">
        <v>4.0199999999999996</v>
      </c>
      <c r="M213" s="4">
        <v>2.86</v>
      </c>
      <c r="N213" s="4">
        <v>2.17</v>
      </c>
      <c r="O213" s="4">
        <v>0.23799999999999999</v>
      </c>
      <c r="P213" s="4"/>
      <c r="Q213" s="4">
        <v>11</v>
      </c>
      <c r="R213" s="4">
        <v>747</v>
      </c>
      <c r="S213" s="4">
        <v>22</v>
      </c>
      <c r="T213" s="4">
        <v>109</v>
      </c>
      <c r="U213" s="4">
        <v>41</v>
      </c>
      <c r="V213" s="4">
        <v>2</v>
      </c>
      <c r="W213" s="4">
        <v>49</v>
      </c>
      <c r="X213" s="4">
        <v>12</v>
      </c>
      <c r="Y213" s="4">
        <v>9</v>
      </c>
      <c r="Z213" s="4">
        <v>67</v>
      </c>
      <c r="AA213" s="4">
        <v>258</v>
      </c>
      <c r="AB213" s="4">
        <v>22</v>
      </c>
      <c r="AC213" s="4">
        <v>190</v>
      </c>
      <c r="AD213" s="4">
        <v>0</v>
      </c>
      <c r="AE213" s="4">
        <v>114</v>
      </c>
      <c r="AF213" s="4">
        <v>109</v>
      </c>
      <c r="AG213" s="4">
        <v>93.7</v>
      </c>
      <c r="AJ213" s="1">
        <f t="shared" si="33"/>
        <v>25.216229999999999</v>
      </c>
      <c r="AK213" s="1">
        <f t="shared" si="34"/>
        <v>0.5358636</v>
      </c>
      <c r="AL213" s="1">
        <f t="shared" si="35"/>
        <v>8.5799529999999997</v>
      </c>
      <c r="AM213" s="1">
        <f t="shared" si="36"/>
        <v>6.0428160000000002</v>
      </c>
      <c r="AN213" s="1">
        <f t="shared" si="37"/>
        <v>9.6812499999999996E-2</v>
      </c>
      <c r="AO213" s="1">
        <f t="shared" si="38"/>
        <v>2.50848</v>
      </c>
      <c r="AP213" s="1">
        <f t="shared" si="39"/>
        <v>2.8730939999999996</v>
      </c>
      <c r="AQ213" s="1">
        <f t="shared" si="40"/>
        <v>2.1218339999999998</v>
      </c>
      <c r="AR213" s="1">
        <f t="shared" si="41"/>
        <v>1.801534</v>
      </c>
      <c r="AS213" s="1">
        <f t="shared" si="42"/>
        <v>0.1038632</v>
      </c>
      <c r="AU213" s="2">
        <v>0.41920000000000002</v>
      </c>
      <c r="AV213" s="1">
        <v>0.75609999999999999</v>
      </c>
      <c r="AW213" s="5">
        <f t="shared" si="43"/>
        <v>0.33689999999999998</v>
      </c>
    </row>
    <row r="214" spans="1:49" ht="15.5" x14ac:dyDescent="0.35">
      <c r="A214">
        <v>667.37</v>
      </c>
      <c r="B214" t="s">
        <v>327</v>
      </c>
      <c r="C214">
        <v>2</v>
      </c>
      <c r="D214" t="s">
        <v>173</v>
      </c>
      <c r="E214" s="10" t="s">
        <v>541</v>
      </c>
      <c r="F214" s="4">
        <v>54.9</v>
      </c>
      <c r="G214" s="4">
        <v>0.89300000000000002</v>
      </c>
      <c r="H214" s="4">
        <v>16.399999999999999</v>
      </c>
      <c r="I214" s="4">
        <v>8.1300000000000008</v>
      </c>
      <c r="J214" s="4">
        <v>0.114</v>
      </c>
      <c r="K214" s="4">
        <v>3.75</v>
      </c>
      <c r="L214" s="4">
        <v>3.28</v>
      </c>
      <c r="M214" s="4">
        <v>2.76</v>
      </c>
      <c r="N214" s="4">
        <v>2.33</v>
      </c>
      <c r="O214" s="4">
        <v>0.222</v>
      </c>
      <c r="P214" s="4"/>
      <c r="Q214" s="4">
        <v>9</v>
      </c>
      <c r="R214" s="4">
        <v>798</v>
      </c>
      <c r="S214" s="4">
        <v>19</v>
      </c>
      <c r="T214" s="4">
        <v>115</v>
      </c>
      <c r="U214" s="4">
        <v>37</v>
      </c>
      <c r="V214" s="4"/>
      <c r="W214" s="4">
        <v>49</v>
      </c>
      <c r="X214" s="4">
        <v>12</v>
      </c>
      <c r="Y214" s="4">
        <v>10</v>
      </c>
      <c r="Z214" s="4">
        <v>73</v>
      </c>
      <c r="AA214" s="4">
        <v>238</v>
      </c>
      <c r="AB214" s="4">
        <v>19</v>
      </c>
      <c r="AC214" s="4">
        <v>181</v>
      </c>
      <c r="AD214" s="4">
        <v>4</v>
      </c>
      <c r="AE214" s="4">
        <v>109</v>
      </c>
      <c r="AF214" s="4">
        <v>114</v>
      </c>
      <c r="AG214" s="4">
        <v>93.1</v>
      </c>
      <c r="AJ214" s="1">
        <f t="shared" si="33"/>
        <v>25.660259999999997</v>
      </c>
      <c r="AK214" s="1">
        <f t="shared" si="34"/>
        <v>0.53526420000000008</v>
      </c>
      <c r="AL214" s="1">
        <f t="shared" si="35"/>
        <v>8.6805199999999996</v>
      </c>
      <c r="AM214" s="1">
        <f t="shared" si="36"/>
        <v>5.686122000000001</v>
      </c>
      <c r="AN214" s="1">
        <f t="shared" si="37"/>
        <v>8.8292999999999996E-2</v>
      </c>
      <c r="AO214" s="1">
        <f t="shared" si="38"/>
        <v>2.26125</v>
      </c>
      <c r="AP214" s="1">
        <f t="shared" si="39"/>
        <v>2.3442159999999999</v>
      </c>
      <c r="AQ214" s="1">
        <f t="shared" si="40"/>
        <v>2.047644</v>
      </c>
      <c r="AR214" s="1">
        <f t="shared" si="41"/>
        <v>1.9343660000000003</v>
      </c>
      <c r="AS214" s="1">
        <f t="shared" si="42"/>
        <v>9.6880800000000003E-2</v>
      </c>
      <c r="AU214" s="2">
        <v>0.53039999999999998</v>
      </c>
      <c r="AV214" s="1">
        <v>0.86299999999999999</v>
      </c>
      <c r="AW214" s="5">
        <f t="shared" si="43"/>
        <v>0.33260000000000001</v>
      </c>
    </row>
    <row r="215" spans="1:49" ht="15.5" x14ac:dyDescent="0.35">
      <c r="A215">
        <v>673.61</v>
      </c>
      <c r="B215" t="s">
        <v>327</v>
      </c>
      <c r="C215">
        <v>2</v>
      </c>
      <c r="D215" t="s">
        <v>174</v>
      </c>
      <c r="E215" s="10" t="s">
        <v>542</v>
      </c>
      <c r="F215" s="4">
        <v>55.22</v>
      </c>
      <c r="G215" s="4">
        <v>0.9</v>
      </c>
      <c r="H215" s="4">
        <v>16.66</v>
      </c>
      <c r="I215" s="4">
        <v>8.58</v>
      </c>
      <c r="J215" s="4">
        <v>0.111</v>
      </c>
      <c r="K215" s="4">
        <v>4.01</v>
      </c>
      <c r="L215" s="4">
        <v>2.57</v>
      </c>
      <c r="M215" s="4">
        <v>2.89</v>
      </c>
      <c r="N215" s="4">
        <v>2.33</v>
      </c>
      <c r="O215" s="4">
        <v>0.19700000000000001</v>
      </c>
      <c r="P215" s="4"/>
      <c r="Q215" s="4">
        <v>9</v>
      </c>
      <c r="R215" s="4">
        <v>781</v>
      </c>
      <c r="S215" s="4">
        <v>20</v>
      </c>
      <c r="T215" s="4">
        <v>119</v>
      </c>
      <c r="U215" s="4">
        <v>45</v>
      </c>
      <c r="V215" s="4">
        <v>2</v>
      </c>
      <c r="W215" s="4">
        <v>53</v>
      </c>
      <c r="X215" s="4">
        <v>12</v>
      </c>
      <c r="Y215" s="4">
        <v>11</v>
      </c>
      <c r="Z215" s="4">
        <v>74</v>
      </c>
      <c r="AA215" s="4">
        <v>224</v>
      </c>
      <c r="AB215" s="4">
        <v>21</v>
      </c>
      <c r="AC215" s="4">
        <v>186</v>
      </c>
      <c r="AD215" s="4">
        <v>0</v>
      </c>
      <c r="AE215" s="4">
        <v>116</v>
      </c>
      <c r="AF215" s="4">
        <v>116</v>
      </c>
      <c r="AG215" s="4">
        <v>93.8</v>
      </c>
      <c r="AJ215" s="1">
        <f t="shared" si="33"/>
        <v>25.809828</v>
      </c>
      <c r="AK215" s="1">
        <f t="shared" si="34"/>
        <v>0.53946000000000005</v>
      </c>
      <c r="AL215" s="1">
        <f t="shared" si="35"/>
        <v>8.8181379999999994</v>
      </c>
      <c r="AM215" s="1">
        <f t="shared" si="36"/>
        <v>6.0008520000000001</v>
      </c>
      <c r="AN215" s="1">
        <f t="shared" si="37"/>
        <v>8.5969500000000004E-2</v>
      </c>
      <c r="AO215" s="1">
        <f t="shared" si="38"/>
        <v>2.4180299999999999</v>
      </c>
      <c r="AP215" s="1">
        <f t="shared" si="39"/>
        <v>1.8367789999999999</v>
      </c>
      <c r="AQ215" s="1">
        <f t="shared" si="40"/>
        <v>2.144091</v>
      </c>
      <c r="AR215" s="1">
        <f t="shared" si="41"/>
        <v>1.9343660000000003</v>
      </c>
      <c r="AS215" s="1">
        <f t="shared" si="42"/>
        <v>8.59708E-2</v>
      </c>
      <c r="AU215" s="2">
        <v>0.63029999999999997</v>
      </c>
      <c r="AV215" s="1">
        <v>0.69920000000000004</v>
      </c>
      <c r="AW215" s="5">
        <f t="shared" si="43"/>
        <v>6.8900000000000072E-2</v>
      </c>
    </row>
    <row r="216" spans="1:49" ht="15.5" x14ac:dyDescent="0.35">
      <c r="A216">
        <v>676.54</v>
      </c>
      <c r="B216" t="s">
        <v>326</v>
      </c>
      <c r="C216">
        <v>15</v>
      </c>
      <c r="D216" t="s">
        <v>302</v>
      </c>
      <c r="E216" s="10" t="s">
        <v>543</v>
      </c>
      <c r="F216" s="4">
        <v>57.46</v>
      </c>
      <c r="G216" s="4">
        <v>0.79700000000000004</v>
      </c>
      <c r="H216" s="4">
        <v>14.33</v>
      </c>
      <c r="I216" s="4">
        <v>7.57</v>
      </c>
      <c r="J216" s="4">
        <v>0.11</v>
      </c>
      <c r="K216" s="4">
        <v>3.81</v>
      </c>
      <c r="L216" s="4">
        <v>3.53</v>
      </c>
      <c r="M216" s="4">
        <v>2.89</v>
      </c>
      <c r="N216" s="4">
        <v>1.83</v>
      </c>
      <c r="O216" s="4">
        <v>0.16</v>
      </c>
      <c r="P216" s="4"/>
      <c r="Q216" s="4">
        <v>6</v>
      </c>
      <c r="R216" s="4">
        <v>673</v>
      </c>
      <c r="S216" s="4">
        <v>23</v>
      </c>
      <c r="T216" s="4">
        <v>111</v>
      </c>
      <c r="U216" s="4">
        <v>56</v>
      </c>
      <c r="V216" s="4">
        <v>1</v>
      </c>
      <c r="W216" s="4">
        <v>59</v>
      </c>
      <c r="X216" s="4">
        <v>12</v>
      </c>
      <c r="Y216" s="4">
        <v>8</v>
      </c>
      <c r="Z216" s="4">
        <v>59</v>
      </c>
      <c r="AA216" s="4">
        <v>233</v>
      </c>
      <c r="AB216" s="4">
        <v>16</v>
      </c>
      <c r="AC216" s="4">
        <v>170</v>
      </c>
      <c r="AD216" s="4">
        <v>2</v>
      </c>
      <c r="AE216" s="4">
        <v>126</v>
      </c>
      <c r="AF216" s="4">
        <v>92</v>
      </c>
      <c r="AG216" s="4">
        <v>93.2</v>
      </c>
      <c r="AJ216" s="1">
        <f t="shared" si="33"/>
        <v>26.856804</v>
      </c>
      <c r="AK216" s="1">
        <f t="shared" si="34"/>
        <v>0.47772180000000009</v>
      </c>
      <c r="AL216" s="1">
        <f t="shared" si="35"/>
        <v>7.5848690000000003</v>
      </c>
      <c r="AM216" s="1">
        <f t="shared" si="36"/>
        <v>5.2944580000000006</v>
      </c>
      <c r="AN216" s="1">
        <f t="shared" si="37"/>
        <v>8.5194999999999993E-2</v>
      </c>
      <c r="AO216" s="1">
        <f t="shared" si="38"/>
        <v>2.2974299999999999</v>
      </c>
      <c r="AP216" s="1">
        <f t="shared" si="39"/>
        <v>2.522891</v>
      </c>
      <c r="AQ216" s="1">
        <f t="shared" si="40"/>
        <v>2.144091</v>
      </c>
      <c r="AR216" s="1">
        <f t="shared" si="41"/>
        <v>1.5192660000000002</v>
      </c>
      <c r="AS216" s="1">
        <f t="shared" si="42"/>
        <v>6.9823999999999997E-2</v>
      </c>
      <c r="AU216" s="2">
        <v>0.5141</v>
      </c>
      <c r="AV216" s="1">
        <v>0.76549999999999996</v>
      </c>
      <c r="AW216" s="5">
        <f t="shared" si="43"/>
        <v>0.25139999999999996</v>
      </c>
    </row>
    <row r="217" spans="1:49" ht="15.5" x14ac:dyDescent="0.35">
      <c r="A217">
        <v>678.1</v>
      </c>
      <c r="B217" t="s">
        <v>327</v>
      </c>
      <c r="C217">
        <v>2</v>
      </c>
      <c r="D217" t="s">
        <v>175</v>
      </c>
      <c r="E217" s="10" t="s">
        <v>544</v>
      </c>
      <c r="F217" s="4">
        <v>56.48</v>
      </c>
      <c r="G217" s="4">
        <v>0.871</v>
      </c>
      <c r="H217" s="4">
        <v>16.489999999999998</v>
      </c>
      <c r="I217" s="4">
        <v>8.0399999999999991</v>
      </c>
      <c r="J217" s="4">
        <v>0.107</v>
      </c>
      <c r="K217" s="4">
        <v>3.74</v>
      </c>
      <c r="L217" s="4">
        <v>2.5</v>
      </c>
      <c r="M217" s="4">
        <v>2.83</v>
      </c>
      <c r="N217" s="4">
        <v>2.4</v>
      </c>
      <c r="O217" s="4">
        <v>0.21</v>
      </c>
      <c r="P217" s="4"/>
      <c r="Q217" s="4">
        <v>7</v>
      </c>
      <c r="R217" s="4">
        <v>822</v>
      </c>
      <c r="S217" s="4">
        <v>18</v>
      </c>
      <c r="T217" s="4">
        <v>111</v>
      </c>
      <c r="U217" s="4">
        <v>38</v>
      </c>
      <c r="V217" s="4">
        <v>1</v>
      </c>
      <c r="W217" s="4">
        <v>47</v>
      </c>
      <c r="X217" s="4">
        <v>12</v>
      </c>
      <c r="Y217" s="4">
        <v>10</v>
      </c>
      <c r="Z217" s="4">
        <v>77</v>
      </c>
      <c r="AA217" s="4">
        <v>230</v>
      </c>
      <c r="AB217" s="4">
        <v>20</v>
      </c>
      <c r="AC217" s="4">
        <v>177</v>
      </c>
      <c r="AD217" s="4">
        <v>2</v>
      </c>
      <c r="AE217" s="4">
        <v>111</v>
      </c>
      <c r="AF217" s="4">
        <v>120</v>
      </c>
      <c r="AG217" s="4">
        <v>93.9</v>
      </c>
      <c r="AJ217" s="1">
        <f t="shared" si="33"/>
        <v>26.398751999999998</v>
      </c>
      <c r="AK217" s="1">
        <f t="shared" si="34"/>
        <v>0.52207740000000002</v>
      </c>
      <c r="AL217" s="1">
        <f t="shared" si="35"/>
        <v>8.7281569999999995</v>
      </c>
      <c r="AM217" s="1">
        <f t="shared" si="36"/>
        <v>5.623176</v>
      </c>
      <c r="AN217" s="1">
        <f t="shared" si="37"/>
        <v>8.2871500000000001E-2</v>
      </c>
      <c r="AO217" s="1">
        <f t="shared" si="38"/>
        <v>2.25522</v>
      </c>
      <c r="AP217" s="1">
        <f t="shared" si="39"/>
        <v>1.7867500000000001</v>
      </c>
      <c r="AQ217" s="1">
        <f t="shared" si="40"/>
        <v>2.099577</v>
      </c>
      <c r="AR217" s="1">
        <f t="shared" si="41"/>
        <v>1.99248</v>
      </c>
      <c r="AS217" s="1">
        <f t="shared" si="42"/>
        <v>9.1644000000000003E-2</v>
      </c>
      <c r="AU217" s="2">
        <v>0.52680000000000005</v>
      </c>
      <c r="AV217" s="1">
        <v>0.62719999999999998</v>
      </c>
      <c r="AW217" s="5">
        <f t="shared" si="43"/>
        <v>0.10039999999999993</v>
      </c>
    </row>
    <row r="218" spans="1:49" ht="15.5" x14ac:dyDescent="0.35">
      <c r="A218">
        <v>682.91</v>
      </c>
      <c r="B218" t="s">
        <v>327</v>
      </c>
      <c r="C218">
        <v>2</v>
      </c>
      <c r="D218" t="s">
        <v>176</v>
      </c>
      <c r="E218" s="10" t="s">
        <v>545</v>
      </c>
      <c r="F218" s="4">
        <v>54.62</v>
      </c>
      <c r="G218" s="4">
        <v>0.89300000000000002</v>
      </c>
      <c r="H218" s="4">
        <v>16.309999999999999</v>
      </c>
      <c r="I218" s="4">
        <v>8.36</v>
      </c>
      <c r="J218" s="4">
        <v>0.13600000000000001</v>
      </c>
      <c r="K218" s="4">
        <v>4.05</v>
      </c>
      <c r="L218" s="4">
        <v>3.67</v>
      </c>
      <c r="M218" s="4">
        <v>2.82</v>
      </c>
      <c r="N218" s="4">
        <v>2.2000000000000002</v>
      </c>
      <c r="O218" s="4">
        <v>0.20499999999999999</v>
      </c>
      <c r="P218" s="4"/>
      <c r="Q218" s="4">
        <v>6</v>
      </c>
      <c r="R218" s="4">
        <v>757</v>
      </c>
      <c r="S218" s="4">
        <v>20</v>
      </c>
      <c r="T218" s="4">
        <v>120</v>
      </c>
      <c r="U218" s="4">
        <v>51</v>
      </c>
      <c r="V218" s="4">
        <v>0</v>
      </c>
      <c r="W218" s="4">
        <v>50</v>
      </c>
      <c r="X218" s="4">
        <v>12</v>
      </c>
      <c r="Y218" s="4">
        <v>12</v>
      </c>
      <c r="Z218" s="4">
        <v>70</v>
      </c>
      <c r="AA218" s="4">
        <v>238</v>
      </c>
      <c r="AB218" s="4">
        <v>20</v>
      </c>
      <c r="AC218" s="4">
        <v>186</v>
      </c>
      <c r="AD218" s="4">
        <v>3</v>
      </c>
      <c r="AE218" s="4">
        <v>115</v>
      </c>
      <c r="AF218" s="4">
        <v>113</v>
      </c>
      <c r="AG218" s="4">
        <v>93.6</v>
      </c>
      <c r="AJ218" s="1">
        <f t="shared" si="33"/>
        <v>25.529387999999997</v>
      </c>
      <c r="AK218" s="1">
        <f t="shared" si="34"/>
        <v>0.53526420000000008</v>
      </c>
      <c r="AL218" s="1">
        <f t="shared" si="35"/>
        <v>8.6328829999999996</v>
      </c>
      <c r="AM218" s="1">
        <f t="shared" si="36"/>
        <v>5.846984</v>
      </c>
      <c r="AN218" s="1">
        <f t="shared" si="37"/>
        <v>0.10533200000000001</v>
      </c>
      <c r="AO218" s="1">
        <f t="shared" si="38"/>
        <v>2.4421499999999998</v>
      </c>
      <c r="AP218" s="1">
        <f t="shared" si="39"/>
        <v>2.6229489999999998</v>
      </c>
      <c r="AQ218" s="1">
        <f t="shared" si="40"/>
        <v>2.092158</v>
      </c>
      <c r="AR218" s="1">
        <f t="shared" si="41"/>
        <v>1.8264400000000003</v>
      </c>
      <c r="AS218" s="1">
        <f t="shared" si="42"/>
        <v>8.9462E-2</v>
      </c>
      <c r="AU218" s="2">
        <v>0.49299999999999999</v>
      </c>
      <c r="AV218" s="1">
        <v>0.751</v>
      </c>
      <c r="AW218" s="5">
        <f t="shared" si="43"/>
        <v>0.25800000000000001</v>
      </c>
    </row>
    <row r="219" spans="1:49" ht="15.5" x14ac:dyDescent="0.35">
      <c r="A219">
        <v>686.2</v>
      </c>
      <c r="B219" t="s">
        <v>326</v>
      </c>
      <c r="C219">
        <v>17</v>
      </c>
      <c r="D219" t="s">
        <v>303</v>
      </c>
      <c r="E219" s="10" t="s">
        <v>546</v>
      </c>
      <c r="F219" s="4">
        <v>53.53</v>
      </c>
      <c r="G219" s="4">
        <v>0.94399999999999995</v>
      </c>
      <c r="H219" s="4">
        <v>15.96</v>
      </c>
      <c r="I219" s="4">
        <v>8.9</v>
      </c>
      <c r="J219" s="4">
        <v>0.14899999999999999</v>
      </c>
      <c r="K219" s="4">
        <v>4.66</v>
      </c>
      <c r="L219" s="4">
        <v>4.51</v>
      </c>
      <c r="M219" s="4">
        <v>3.03</v>
      </c>
      <c r="N219" s="4">
        <v>1.89</v>
      </c>
      <c r="O219" s="4">
        <v>0.28000000000000003</v>
      </c>
      <c r="P219" s="4"/>
      <c r="Q219" s="4">
        <v>7</v>
      </c>
      <c r="R219" s="4">
        <v>652</v>
      </c>
      <c r="S219" s="4">
        <v>25</v>
      </c>
      <c r="T219" s="4">
        <v>139</v>
      </c>
      <c r="U219" s="4">
        <v>54</v>
      </c>
      <c r="V219" s="4">
        <v>2</v>
      </c>
      <c r="W219" s="4">
        <v>60</v>
      </c>
      <c r="X219" s="4">
        <v>11</v>
      </c>
      <c r="Y219" s="4">
        <v>8</v>
      </c>
      <c r="Z219" s="4">
        <v>61</v>
      </c>
      <c r="AA219" s="4">
        <v>243</v>
      </c>
      <c r="AB219" s="4">
        <v>22</v>
      </c>
      <c r="AC219" s="4">
        <v>205</v>
      </c>
      <c r="AD219" s="4">
        <v>1</v>
      </c>
      <c r="AE219" s="4">
        <v>112</v>
      </c>
      <c r="AF219" s="4">
        <v>110</v>
      </c>
      <c r="AG219" s="4">
        <v>94.2</v>
      </c>
      <c r="AJ219" s="1">
        <f t="shared" si="33"/>
        <v>25.019922000000001</v>
      </c>
      <c r="AK219" s="1">
        <f t="shared" si="34"/>
        <v>0.56583360000000005</v>
      </c>
      <c r="AL219" s="1">
        <f t="shared" si="35"/>
        <v>8.4476279999999999</v>
      </c>
      <c r="AM219" s="1">
        <f t="shared" si="36"/>
        <v>6.2246600000000001</v>
      </c>
      <c r="AN219" s="1">
        <f t="shared" si="37"/>
        <v>0.11540049999999999</v>
      </c>
      <c r="AO219" s="1">
        <f t="shared" si="38"/>
        <v>2.8099799999999999</v>
      </c>
      <c r="AP219" s="1">
        <f t="shared" si="39"/>
        <v>3.2232969999999996</v>
      </c>
      <c r="AQ219" s="1">
        <f t="shared" si="40"/>
        <v>2.247957</v>
      </c>
      <c r="AR219" s="1">
        <f t="shared" si="41"/>
        <v>1.569078</v>
      </c>
      <c r="AS219" s="1">
        <f t="shared" si="42"/>
        <v>0.12219200000000001</v>
      </c>
      <c r="AU219" s="2">
        <v>0.40799999999999997</v>
      </c>
      <c r="AV219" s="1">
        <v>0.59740000000000004</v>
      </c>
      <c r="AW219" s="5">
        <f t="shared" si="43"/>
        <v>0.18940000000000007</v>
      </c>
    </row>
    <row r="220" spans="1:49" ht="15.5" x14ac:dyDescent="0.35">
      <c r="A220">
        <v>688.41</v>
      </c>
      <c r="B220" t="s">
        <v>327</v>
      </c>
      <c r="C220">
        <v>2</v>
      </c>
      <c r="D220" t="s">
        <v>177</v>
      </c>
      <c r="E220" s="10" t="s">
        <v>547</v>
      </c>
      <c r="F220" s="4">
        <v>55.19</v>
      </c>
      <c r="G220" s="4">
        <v>0.89200000000000002</v>
      </c>
      <c r="H220" s="4">
        <v>16.43</v>
      </c>
      <c r="I220" s="4">
        <v>8.32</v>
      </c>
      <c r="J220" s="4">
        <v>0.121</v>
      </c>
      <c r="K220" s="4">
        <v>3.84</v>
      </c>
      <c r="L220" s="4">
        <v>2.68</v>
      </c>
      <c r="M220" s="4">
        <v>2.84</v>
      </c>
      <c r="N220" s="4">
        <v>2.39</v>
      </c>
      <c r="O220" s="4">
        <v>0.21299999999999999</v>
      </c>
      <c r="P220" s="4"/>
      <c r="Q220" s="4">
        <v>8</v>
      </c>
      <c r="R220" s="4">
        <v>797</v>
      </c>
      <c r="S220" s="4">
        <v>20</v>
      </c>
      <c r="T220" s="4">
        <v>114</v>
      </c>
      <c r="U220" s="4">
        <v>35</v>
      </c>
      <c r="V220" s="4">
        <v>1</v>
      </c>
      <c r="W220" s="4">
        <v>50</v>
      </c>
      <c r="X220" s="4">
        <v>12</v>
      </c>
      <c r="Y220" s="4">
        <v>10</v>
      </c>
      <c r="Z220" s="4">
        <v>76</v>
      </c>
      <c r="AA220" s="4">
        <v>228</v>
      </c>
      <c r="AB220" s="4">
        <v>19</v>
      </c>
      <c r="AC220" s="4">
        <v>182</v>
      </c>
      <c r="AD220" s="4">
        <v>3</v>
      </c>
      <c r="AE220" s="4">
        <v>113</v>
      </c>
      <c r="AF220" s="4">
        <v>116</v>
      </c>
      <c r="AG220" s="4">
        <v>93.3</v>
      </c>
      <c r="AJ220" s="1">
        <f t="shared" si="33"/>
        <v>25.795805999999999</v>
      </c>
      <c r="AK220" s="1">
        <f t="shared" si="34"/>
        <v>0.53466480000000005</v>
      </c>
      <c r="AL220" s="1">
        <f t="shared" si="35"/>
        <v>8.6963989999999995</v>
      </c>
      <c r="AM220" s="1">
        <f t="shared" si="36"/>
        <v>5.8190080000000002</v>
      </c>
      <c r="AN220" s="1">
        <f t="shared" si="37"/>
        <v>9.3714499999999992E-2</v>
      </c>
      <c r="AO220" s="1">
        <f t="shared" si="38"/>
        <v>2.3155199999999998</v>
      </c>
      <c r="AP220" s="1">
        <f t="shared" si="39"/>
        <v>1.9153960000000001</v>
      </c>
      <c r="AQ220" s="1">
        <f t="shared" si="40"/>
        <v>2.1069960000000001</v>
      </c>
      <c r="AR220" s="1">
        <f t="shared" si="41"/>
        <v>1.9841780000000002</v>
      </c>
      <c r="AS220" s="1">
        <f t="shared" si="42"/>
        <v>9.29532E-2</v>
      </c>
      <c r="AU220" s="2">
        <v>0.50360000000000005</v>
      </c>
      <c r="AV220" s="1">
        <v>0.72660000000000002</v>
      </c>
      <c r="AW220" s="5">
        <f t="shared" si="43"/>
        <v>0.22299999999999998</v>
      </c>
    </row>
    <row r="221" spans="1:49" ht="15.5" x14ac:dyDescent="0.35">
      <c r="A221">
        <v>700.51</v>
      </c>
      <c r="B221" t="s">
        <v>327</v>
      </c>
      <c r="C221">
        <v>2</v>
      </c>
      <c r="D221" t="s">
        <v>178</v>
      </c>
      <c r="E221" s="10" t="s">
        <v>548</v>
      </c>
      <c r="F221" s="4">
        <v>53.42</v>
      </c>
      <c r="G221" s="4">
        <v>0.85399999999999998</v>
      </c>
      <c r="H221" s="4">
        <v>15.57</v>
      </c>
      <c r="I221" s="4">
        <v>8.2899999999999991</v>
      </c>
      <c r="J221" s="4">
        <v>0.124</v>
      </c>
      <c r="K221" s="4">
        <v>4.0599999999999996</v>
      </c>
      <c r="L221" s="4">
        <v>4.78</v>
      </c>
      <c r="M221" s="4">
        <v>3</v>
      </c>
      <c r="N221" s="4">
        <v>2.15</v>
      </c>
      <c r="O221" s="4">
        <v>0.23599999999999999</v>
      </c>
      <c r="P221" s="4"/>
      <c r="Q221" s="4">
        <v>10</v>
      </c>
      <c r="R221" s="4">
        <v>752</v>
      </c>
      <c r="S221" s="4">
        <v>22</v>
      </c>
      <c r="T221" s="4">
        <v>101</v>
      </c>
      <c r="U221" s="4">
        <v>42</v>
      </c>
      <c r="V221" s="4">
        <v>0</v>
      </c>
      <c r="W221" s="4">
        <v>50</v>
      </c>
      <c r="X221" s="4">
        <v>12</v>
      </c>
      <c r="Y221" s="4">
        <v>11</v>
      </c>
      <c r="Z221" s="4">
        <v>64</v>
      </c>
      <c r="AA221" s="4">
        <v>293</v>
      </c>
      <c r="AB221" s="4">
        <v>20</v>
      </c>
      <c r="AC221" s="4">
        <v>178</v>
      </c>
      <c r="AD221" s="4">
        <v>1</v>
      </c>
      <c r="AE221" s="4">
        <v>116</v>
      </c>
      <c r="AF221" s="4">
        <v>101</v>
      </c>
      <c r="AG221" s="4">
        <v>92.9</v>
      </c>
      <c r="AJ221" s="1">
        <f t="shared" si="33"/>
        <v>24.968508</v>
      </c>
      <c r="AK221" s="1">
        <f t="shared" si="34"/>
        <v>0.5118876</v>
      </c>
      <c r="AL221" s="1">
        <f t="shared" si="35"/>
        <v>8.2412010000000002</v>
      </c>
      <c r="AM221" s="1">
        <f t="shared" si="36"/>
        <v>5.7980259999999992</v>
      </c>
      <c r="AN221" s="1">
        <f t="shared" si="37"/>
        <v>9.6037999999999998E-2</v>
      </c>
      <c r="AO221" s="1">
        <f t="shared" si="38"/>
        <v>2.4481799999999998</v>
      </c>
      <c r="AP221" s="1">
        <f t="shared" si="39"/>
        <v>3.4162660000000002</v>
      </c>
      <c r="AQ221" s="1">
        <f t="shared" si="40"/>
        <v>2.2256999999999998</v>
      </c>
      <c r="AR221" s="1">
        <f t="shared" si="41"/>
        <v>1.7849300000000001</v>
      </c>
      <c r="AS221" s="1">
        <f t="shared" si="42"/>
        <v>0.1029904</v>
      </c>
      <c r="AU221" s="2">
        <v>0.31979999999999997</v>
      </c>
      <c r="AV221" s="1">
        <v>0.8296</v>
      </c>
      <c r="AW221" s="5">
        <f t="shared" si="43"/>
        <v>0.50980000000000003</v>
      </c>
    </row>
    <row r="222" spans="1:49" ht="15.5" x14ac:dyDescent="0.35">
      <c r="A222">
        <v>702.64</v>
      </c>
      <c r="B222" t="s">
        <v>326</v>
      </c>
      <c r="C222">
        <v>15</v>
      </c>
      <c r="D222" t="s">
        <v>304</v>
      </c>
      <c r="E222" s="10" t="s">
        <v>549</v>
      </c>
      <c r="F222" s="4">
        <v>53.43</v>
      </c>
      <c r="G222" s="4">
        <v>0.90600000000000003</v>
      </c>
      <c r="H222" s="4">
        <v>16.170000000000002</v>
      </c>
      <c r="I222" s="4">
        <v>8.7100000000000009</v>
      </c>
      <c r="J222" s="4">
        <v>0.122</v>
      </c>
      <c r="K222" s="4">
        <v>4.3</v>
      </c>
      <c r="L222" s="4">
        <v>4.33</v>
      </c>
      <c r="M222" s="4">
        <v>2.87</v>
      </c>
      <c r="N222" s="4">
        <v>2.12</v>
      </c>
      <c r="O222" s="4">
        <v>0.216</v>
      </c>
      <c r="P222" s="4"/>
      <c r="Q222" s="4">
        <v>7</v>
      </c>
      <c r="R222" s="4">
        <v>710</v>
      </c>
      <c r="S222" s="4">
        <v>20</v>
      </c>
      <c r="T222" s="4">
        <v>119</v>
      </c>
      <c r="U222" s="4">
        <v>45</v>
      </c>
      <c r="V222" s="4">
        <v>0</v>
      </c>
      <c r="W222" s="4">
        <v>52</v>
      </c>
      <c r="X222" s="4">
        <v>11</v>
      </c>
      <c r="Y222" s="4">
        <v>8</v>
      </c>
      <c r="Z222" s="4">
        <v>64</v>
      </c>
      <c r="AA222" s="4">
        <v>254</v>
      </c>
      <c r="AB222" s="4">
        <v>21</v>
      </c>
      <c r="AC222" s="4">
        <v>193</v>
      </c>
      <c r="AD222" s="4">
        <v>0</v>
      </c>
      <c r="AE222" s="4">
        <v>111</v>
      </c>
      <c r="AF222" s="4">
        <v>105</v>
      </c>
      <c r="AG222" s="4">
        <v>93.5</v>
      </c>
      <c r="AJ222" s="1">
        <f t="shared" si="33"/>
        <v>24.973181999999998</v>
      </c>
      <c r="AK222" s="1">
        <f t="shared" si="34"/>
        <v>0.54305640000000011</v>
      </c>
      <c r="AL222" s="1">
        <f t="shared" si="35"/>
        <v>8.5587810000000015</v>
      </c>
      <c r="AM222" s="1">
        <f t="shared" si="36"/>
        <v>6.0917740000000009</v>
      </c>
      <c r="AN222" s="1">
        <f t="shared" si="37"/>
        <v>9.448899999999999E-2</v>
      </c>
      <c r="AO222" s="1">
        <f t="shared" si="38"/>
        <v>2.5928999999999998</v>
      </c>
      <c r="AP222" s="1">
        <f t="shared" si="39"/>
        <v>3.0946510000000003</v>
      </c>
      <c r="AQ222" s="1">
        <f t="shared" si="40"/>
        <v>2.1292530000000003</v>
      </c>
      <c r="AR222" s="1">
        <f t="shared" si="41"/>
        <v>1.7600240000000003</v>
      </c>
      <c r="AS222" s="1">
        <f t="shared" si="42"/>
        <v>9.4262399999999996E-2</v>
      </c>
      <c r="AU222" s="2">
        <v>0.41149999999999998</v>
      </c>
      <c r="AV222" s="1">
        <v>0.80200000000000005</v>
      </c>
      <c r="AW222" s="5">
        <f t="shared" si="43"/>
        <v>0.39050000000000007</v>
      </c>
    </row>
    <row r="223" spans="1:49" ht="15.5" x14ac:dyDescent="0.35">
      <c r="A223">
        <v>704.55</v>
      </c>
      <c r="B223" t="s">
        <v>327</v>
      </c>
      <c r="C223">
        <v>2</v>
      </c>
      <c r="D223" t="s">
        <v>179</v>
      </c>
      <c r="E223" s="10" t="s">
        <v>550</v>
      </c>
      <c r="F223" s="4">
        <v>53.26</v>
      </c>
      <c r="G223" s="4">
        <v>0.89500000000000002</v>
      </c>
      <c r="H223" s="4">
        <v>15.86</v>
      </c>
      <c r="I223" s="4">
        <v>8.48</v>
      </c>
      <c r="J223" s="4">
        <v>0.121</v>
      </c>
      <c r="K223" s="4">
        <v>4.16</v>
      </c>
      <c r="L223" s="4">
        <v>4.6500000000000004</v>
      </c>
      <c r="M223" s="4">
        <v>2.86</v>
      </c>
      <c r="N223" s="4">
        <v>1.97</v>
      </c>
      <c r="O223" s="4">
        <v>0.218</v>
      </c>
      <c r="P223" s="4"/>
      <c r="Q223" s="4">
        <v>24</v>
      </c>
      <c r="R223" s="4">
        <v>657</v>
      </c>
      <c r="S223" s="4">
        <v>22</v>
      </c>
      <c r="T223" s="4">
        <v>119</v>
      </c>
      <c r="U223" s="4">
        <v>47</v>
      </c>
      <c r="V223" s="4">
        <v>1</v>
      </c>
      <c r="W223" s="4">
        <v>55</v>
      </c>
      <c r="X223" s="4">
        <v>11</v>
      </c>
      <c r="Y223" s="4">
        <v>8</v>
      </c>
      <c r="Z223" s="4">
        <v>60</v>
      </c>
      <c r="AA223" s="4">
        <v>257</v>
      </c>
      <c r="AB223" s="4">
        <v>20</v>
      </c>
      <c r="AC223" s="4">
        <v>189</v>
      </c>
      <c r="AD223" s="4">
        <v>0</v>
      </c>
      <c r="AE223" s="4">
        <v>105</v>
      </c>
      <c r="AF223" s="4">
        <v>107</v>
      </c>
      <c r="AG223" s="4">
        <v>93.2</v>
      </c>
      <c r="AJ223" s="1">
        <f t="shared" si="33"/>
        <v>24.893723999999999</v>
      </c>
      <c r="AK223" s="1">
        <f t="shared" si="34"/>
        <v>0.53646300000000002</v>
      </c>
      <c r="AL223" s="1">
        <f t="shared" si="35"/>
        <v>8.394698</v>
      </c>
      <c r="AM223" s="1">
        <f t="shared" si="36"/>
        <v>5.9309120000000002</v>
      </c>
      <c r="AN223" s="1">
        <f t="shared" si="37"/>
        <v>9.3714499999999992E-2</v>
      </c>
      <c r="AO223" s="1">
        <f t="shared" si="38"/>
        <v>2.50848</v>
      </c>
      <c r="AP223" s="1">
        <f t="shared" si="39"/>
        <v>3.3233550000000003</v>
      </c>
      <c r="AQ223" s="1">
        <f t="shared" si="40"/>
        <v>2.1218339999999998</v>
      </c>
      <c r="AR223" s="1">
        <f t="shared" si="41"/>
        <v>1.635494</v>
      </c>
      <c r="AS223" s="1">
        <f t="shared" si="42"/>
        <v>9.5135200000000003E-2</v>
      </c>
      <c r="AU223" s="2">
        <v>0.41599999999999998</v>
      </c>
      <c r="AV223" s="1">
        <v>0.81089999999999995</v>
      </c>
      <c r="AW223" s="5">
        <f t="shared" si="43"/>
        <v>0.39489999999999997</v>
      </c>
    </row>
    <row r="224" spans="1:49" ht="15.5" x14ac:dyDescent="0.35">
      <c r="A224">
        <v>711.08</v>
      </c>
      <c r="B224" t="s">
        <v>327</v>
      </c>
      <c r="C224">
        <v>2</v>
      </c>
      <c r="D224" t="s">
        <v>180</v>
      </c>
      <c r="E224" s="10" t="s">
        <v>551</v>
      </c>
      <c r="F224" s="4">
        <v>53.31</v>
      </c>
      <c r="G224" s="4">
        <v>0.93100000000000005</v>
      </c>
      <c r="H224" s="4">
        <v>16.47</v>
      </c>
      <c r="I224" s="4">
        <v>8.81</v>
      </c>
      <c r="J224" s="4">
        <v>0.123</v>
      </c>
      <c r="K224" s="4">
        <v>4.4800000000000004</v>
      </c>
      <c r="L224" s="4">
        <v>3.69</v>
      </c>
      <c r="M224" s="4">
        <v>2.84</v>
      </c>
      <c r="N224" s="4">
        <v>2.09</v>
      </c>
      <c r="O224" s="4">
        <v>0.20499999999999999</v>
      </c>
      <c r="P224" s="4"/>
      <c r="Q224" s="4">
        <v>7</v>
      </c>
      <c r="R224" s="4">
        <v>690</v>
      </c>
      <c r="S224" s="4">
        <v>22</v>
      </c>
      <c r="T224" s="4">
        <v>139</v>
      </c>
      <c r="U224" s="4">
        <v>49</v>
      </c>
      <c r="V224" s="4">
        <v>2</v>
      </c>
      <c r="W224" s="4">
        <v>59</v>
      </c>
      <c r="X224" s="4">
        <v>12</v>
      </c>
      <c r="Y224" s="4">
        <v>8</v>
      </c>
      <c r="Z224" s="4">
        <v>65</v>
      </c>
      <c r="AA224" s="4">
        <v>226</v>
      </c>
      <c r="AB224" s="4">
        <v>23</v>
      </c>
      <c r="AC224" s="4">
        <v>205</v>
      </c>
      <c r="AD224" s="4"/>
      <c r="AE224" s="4">
        <v>106</v>
      </c>
      <c r="AF224" s="4">
        <v>109</v>
      </c>
      <c r="AG224" s="4">
        <v>93.3</v>
      </c>
      <c r="AJ224" s="1">
        <f t="shared" si="33"/>
        <v>24.917093999999999</v>
      </c>
      <c r="AK224" s="1">
        <f t="shared" si="34"/>
        <v>0.55804140000000002</v>
      </c>
      <c r="AL224" s="1">
        <f t="shared" si="35"/>
        <v>8.7175709999999995</v>
      </c>
      <c r="AM224" s="1">
        <f t="shared" si="36"/>
        <v>6.1617140000000008</v>
      </c>
      <c r="AN224" s="1">
        <f t="shared" si="37"/>
        <v>9.5263500000000001E-2</v>
      </c>
      <c r="AO224" s="1">
        <f t="shared" si="38"/>
        <v>2.7014400000000003</v>
      </c>
      <c r="AP224" s="1">
        <f t="shared" si="39"/>
        <v>2.6372429999999998</v>
      </c>
      <c r="AQ224" s="1">
        <f t="shared" si="40"/>
        <v>2.1069960000000001</v>
      </c>
      <c r="AR224" s="1">
        <f t="shared" si="41"/>
        <v>1.7351179999999999</v>
      </c>
      <c r="AS224" s="1">
        <f t="shared" si="42"/>
        <v>8.9462E-2</v>
      </c>
      <c r="AU224" s="2">
        <v>0.5444</v>
      </c>
      <c r="AV224" s="1">
        <v>0.74885000000000002</v>
      </c>
      <c r="AW224" s="5">
        <f t="shared" si="43"/>
        <v>0.20445000000000002</v>
      </c>
    </row>
    <row r="225" spans="1:49" ht="15.5" x14ac:dyDescent="0.35">
      <c r="A225">
        <v>713.81</v>
      </c>
      <c r="B225" t="s">
        <v>326</v>
      </c>
      <c r="C225">
        <v>15</v>
      </c>
      <c r="D225" t="s">
        <v>305</v>
      </c>
      <c r="E225" s="10" t="s">
        <v>552</v>
      </c>
      <c r="F225" s="4">
        <v>52.87</v>
      </c>
      <c r="G225" s="4">
        <v>0.92</v>
      </c>
      <c r="H225" s="4">
        <v>16.14</v>
      </c>
      <c r="I225" s="4">
        <v>9.01</v>
      </c>
      <c r="J225" s="4">
        <v>0.14099999999999999</v>
      </c>
      <c r="K225" s="4">
        <v>4.5999999999999996</v>
      </c>
      <c r="L225" s="4">
        <v>4.74</v>
      </c>
      <c r="M225" s="4">
        <v>2.78</v>
      </c>
      <c r="N225" s="4">
        <v>2.0299999999999998</v>
      </c>
      <c r="O225" s="4">
        <v>0.215</v>
      </c>
      <c r="P225" s="4"/>
      <c r="Q225" s="4">
        <v>8</v>
      </c>
      <c r="R225" s="4">
        <v>683</v>
      </c>
      <c r="S225" s="4">
        <v>23</v>
      </c>
      <c r="T225" s="4">
        <v>131</v>
      </c>
      <c r="U225" s="4">
        <v>52</v>
      </c>
      <c r="V225" s="4">
        <v>1</v>
      </c>
      <c r="W225" s="4">
        <v>59</v>
      </c>
      <c r="X225" s="4">
        <v>11</v>
      </c>
      <c r="Y225" s="4">
        <v>8</v>
      </c>
      <c r="Z225" s="4">
        <v>63</v>
      </c>
      <c r="AA225" s="4">
        <v>244</v>
      </c>
      <c r="AB225" s="4">
        <v>20</v>
      </c>
      <c r="AC225" s="4">
        <v>202</v>
      </c>
      <c r="AD225" s="4">
        <v>1</v>
      </c>
      <c r="AE225" s="4">
        <v>113</v>
      </c>
      <c r="AF225" s="4">
        <v>104</v>
      </c>
      <c r="AG225" s="4">
        <v>93.8</v>
      </c>
      <c r="AJ225" s="1">
        <f t="shared" si="33"/>
        <v>24.711437999999998</v>
      </c>
      <c r="AK225" s="1">
        <f t="shared" si="34"/>
        <v>0.55144800000000005</v>
      </c>
      <c r="AL225" s="1">
        <f t="shared" si="35"/>
        <v>8.5429019999999998</v>
      </c>
      <c r="AM225" s="1">
        <f t="shared" si="36"/>
        <v>6.3015939999999997</v>
      </c>
      <c r="AN225" s="1">
        <f t="shared" si="37"/>
        <v>0.10920449999999998</v>
      </c>
      <c r="AO225" s="1">
        <f t="shared" si="38"/>
        <v>2.7737999999999996</v>
      </c>
      <c r="AP225" s="1">
        <f t="shared" si="39"/>
        <v>3.3876780000000002</v>
      </c>
      <c r="AQ225" s="1">
        <f t="shared" si="40"/>
        <v>2.0624819999999997</v>
      </c>
      <c r="AR225" s="1">
        <f t="shared" si="41"/>
        <v>1.685306</v>
      </c>
      <c r="AS225" s="1">
        <f t="shared" si="42"/>
        <v>9.3826000000000007E-2</v>
      </c>
      <c r="AU225" s="2">
        <v>0.41139999999999999</v>
      </c>
      <c r="AV225" s="1">
        <v>0.78015000000000001</v>
      </c>
      <c r="AW225" s="5">
        <f t="shared" si="43"/>
        <v>0.36875000000000002</v>
      </c>
    </row>
    <row r="226" spans="1:49" ht="15.5" x14ac:dyDescent="0.35">
      <c r="A226">
        <v>717.23</v>
      </c>
      <c r="B226" t="s">
        <v>327</v>
      </c>
      <c r="C226">
        <v>2</v>
      </c>
      <c r="D226" t="s">
        <v>181</v>
      </c>
      <c r="E226" s="10" t="s">
        <v>553</v>
      </c>
      <c r="F226" s="4">
        <v>54.26</v>
      </c>
      <c r="G226" s="4">
        <v>0.90200000000000002</v>
      </c>
      <c r="H226" s="4">
        <v>15.94</v>
      </c>
      <c r="I226" s="4">
        <v>8.27</v>
      </c>
      <c r="J226" s="4">
        <v>0.124</v>
      </c>
      <c r="K226" s="4">
        <v>4.1399999999999997</v>
      </c>
      <c r="L226" s="4">
        <v>4.2300000000000004</v>
      </c>
      <c r="M226" s="4">
        <v>2.82</v>
      </c>
      <c r="N226" s="4">
        <v>2.0299999999999998</v>
      </c>
      <c r="O226" s="4">
        <v>0.21</v>
      </c>
      <c r="P226" s="4"/>
      <c r="Q226" s="4">
        <v>11</v>
      </c>
      <c r="R226" s="4">
        <v>706</v>
      </c>
      <c r="S226" s="4">
        <v>23</v>
      </c>
      <c r="T226" s="4">
        <v>123</v>
      </c>
      <c r="U226" s="4">
        <v>51</v>
      </c>
      <c r="V226" s="4">
        <v>0</v>
      </c>
      <c r="W226" s="4">
        <v>55</v>
      </c>
      <c r="X226" s="4">
        <v>11</v>
      </c>
      <c r="Y226" s="4">
        <v>11</v>
      </c>
      <c r="Z226" s="4">
        <v>64</v>
      </c>
      <c r="AA226" s="4">
        <v>247</v>
      </c>
      <c r="AB226" s="4">
        <v>20</v>
      </c>
      <c r="AC226" s="4">
        <v>189</v>
      </c>
      <c r="AD226" s="4">
        <v>1</v>
      </c>
      <c r="AE226" s="4">
        <v>110</v>
      </c>
      <c r="AF226" s="4">
        <v>115</v>
      </c>
      <c r="AG226" s="4">
        <v>93.3</v>
      </c>
      <c r="AJ226" s="1">
        <f t="shared" si="33"/>
        <v>25.361123999999997</v>
      </c>
      <c r="AK226" s="1">
        <f t="shared" si="34"/>
        <v>0.54065880000000011</v>
      </c>
      <c r="AL226" s="1">
        <f t="shared" si="35"/>
        <v>8.4370419999999999</v>
      </c>
      <c r="AM226" s="1">
        <f t="shared" si="36"/>
        <v>5.7840379999999998</v>
      </c>
      <c r="AN226" s="1">
        <f t="shared" si="37"/>
        <v>9.6037999999999998E-2</v>
      </c>
      <c r="AO226" s="1">
        <f t="shared" si="38"/>
        <v>2.4964199999999996</v>
      </c>
      <c r="AP226" s="1">
        <f t="shared" si="39"/>
        <v>3.0231810000000001</v>
      </c>
      <c r="AQ226" s="1">
        <f t="shared" si="40"/>
        <v>2.092158</v>
      </c>
      <c r="AR226" s="1">
        <f t="shared" si="41"/>
        <v>1.685306</v>
      </c>
      <c r="AS226" s="1">
        <f t="shared" si="42"/>
        <v>9.1644000000000003E-2</v>
      </c>
      <c r="AU226" s="2">
        <v>0.40849999999999997</v>
      </c>
      <c r="AV226" s="1">
        <v>0.70420000000000005</v>
      </c>
      <c r="AW226" s="5">
        <f t="shared" si="43"/>
        <v>0.29570000000000007</v>
      </c>
    </row>
    <row r="227" spans="1:49" ht="15.5" x14ac:dyDescent="0.35">
      <c r="A227">
        <v>721.65</v>
      </c>
      <c r="B227" t="s">
        <v>327</v>
      </c>
      <c r="C227">
        <v>2</v>
      </c>
      <c r="D227" t="s">
        <v>182</v>
      </c>
      <c r="E227" s="10" t="s">
        <v>554</v>
      </c>
      <c r="F227" s="4">
        <v>55.04</v>
      </c>
      <c r="G227" s="4">
        <v>0.876</v>
      </c>
      <c r="H227" s="4">
        <v>16.39</v>
      </c>
      <c r="I227" s="4">
        <v>8.15</v>
      </c>
      <c r="J227" s="4">
        <v>0.11899999999999999</v>
      </c>
      <c r="K227" s="4">
        <v>3.99</v>
      </c>
      <c r="L227" s="4">
        <v>3.3</v>
      </c>
      <c r="M227" s="4">
        <v>2.9</v>
      </c>
      <c r="N227" s="4">
        <v>2.41</v>
      </c>
      <c r="O227" s="4">
        <v>0.218</v>
      </c>
      <c r="P227" s="4"/>
      <c r="Q227" s="4">
        <v>9</v>
      </c>
      <c r="R227" s="4">
        <v>821</v>
      </c>
      <c r="S227" s="4">
        <v>19</v>
      </c>
      <c r="T227" s="4">
        <v>109</v>
      </c>
      <c r="U227" s="4">
        <v>43</v>
      </c>
      <c r="V227" s="4">
        <v>1</v>
      </c>
      <c r="W227" s="4">
        <v>48</v>
      </c>
      <c r="X227" s="4">
        <v>12</v>
      </c>
      <c r="Y227" s="4">
        <v>13</v>
      </c>
      <c r="Z227" s="4">
        <v>73</v>
      </c>
      <c r="AA227" s="4">
        <v>261</v>
      </c>
      <c r="AB227" s="4">
        <v>19</v>
      </c>
      <c r="AC227" s="4">
        <v>182</v>
      </c>
      <c r="AD227" s="4">
        <v>3</v>
      </c>
      <c r="AE227" s="4">
        <v>122</v>
      </c>
      <c r="AF227" s="4">
        <v>106</v>
      </c>
      <c r="AG227" s="4">
        <v>93.8</v>
      </c>
      <c r="AJ227" s="1">
        <f t="shared" si="33"/>
        <v>25.725695999999999</v>
      </c>
      <c r="AK227" s="1">
        <f t="shared" si="34"/>
        <v>0.52507440000000005</v>
      </c>
      <c r="AL227" s="1">
        <f t="shared" si="35"/>
        <v>8.6752269999999996</v>
      </c>
      <c r="AM227" s="1">
        <f t="shared" si="36"/>
        <v>5.7001100000000005</v>
      </c>
      <c r="AN227" s="1">
        <f t="shared" si="37"/>
        <v>9.2165499999999997E-2</v>
      </c>
      <c r="AO227" s="1">
        <f t="shared" si="38"/>
        <v>2.4059699999999999</v>
      </c>
      <c r="AP227" s="1">
        <f t="shared" si="39"/>
        <v>2.3585099999999999</v>
      </c>
      <c r="AQ227" s="1">
        <f t="shared" si="40"/>
        <v>2.15151</v>
      </c>
      <c r="AR227" s="1">
        <f t="shared" si="41"/>
        <v>2.0007820000000001</v>
      </c>
      <c r="AS227" s="1">
        <f t="shared" si="42"/>
        <v>9.5135200000000003E-2</v>
      </c>
      <c r="AU227" s="2">
        <v>0.47849999999999998</v>
      </c>
      <c r="AV227" s="1">
        <v>0.72030000000000005</v>
      </c>
      <c r="AW227" s="5">
        <f t="shared" si="43"/>
        <v>0.24180000000000007</v>
      </c>
    </row>
    <row r="228" spans="1:49" ht="15.5" x14ac:dyDescent="0.35">
      <c r="A228">
        <v>723.5</v>
      </c>
      <c r="B228" t="s">
        <v>326</v>
      </c>
      <c r="C228">
        <v>15</v>
      </c>
      <c r="D228" t="s">
        <v>306</v>
      </c>
      <c r="E228" s="10" t="s">
        <v>555</v>
      </c>
      <c r="F228" s="4">
        <v>53.58</v>
      </c>
      <c r="G228" s="4">
        <v>0.92700000000000005</v>
      </c>
      <c r="H228" s="4">
        <v>16.23</v>
      </c>
      <c r="I228" s="4">
        <v>8.9700000000000006</v>
      </c>
      <c r="J228" s="4">
        <v>0.128</v>
      </c>
      <c r="K228" s="4">
        <v>4.5</v>
      </c>
      <c r="L228" s="4">
        <v>4.1500000000000004</v>
      </c>
      <c r="M228" s="4">
        <v>2.8</v>
      </c>
      <c r="N228" s="4">
        <v>2.08</v>
      </c>
      <c r="O228" s="4">
        <v>0.215</v>
      </c>
      <c r="P228" s="4"/>
      <c r="Q228" s="4">
        <v>8</v>
      </c>
      <c r="R228" s="4">
        <v>703</v>
      </c>
      <c r="S228" s="4">
        <v>23</v>
      </c>
      <c r="T228" s="4">
        <v>134</v>
      </c>
      <c r="U228" s="4">
        <v>52</v>
      </c>
      <c r="V228" s="4">
        <v>2</v>
      </c>
      <c r="W228" s="4">
        <v>60</v>
      </c>
      <c r="X228" s="4">
        <v>12</v>
      </c>
      <c r="Y228" s="4">
        <v>8</v>
      </c>
      <c r="Z228" s="4">
        <v>64</v>
      </c>
      <c r="AA228" s="4">
        <v>238</v>
      </c>
      <c r="AB228" s="4">
        <v>21</v>
      </c>
      <c r="AC228" s="4">
        <v>202</v>
      </c>
      <c r="AD228" s="4"/>
      <c r="AE228" s="4">
        <v>116</v>
      </c>
      <c r="AF228" s="4">
        <v>106</v>
      </c>
      <c r="AG228" s="4">
        <v>93.9</v>
      </c>
      <c r="AJ228" s="1">
        <f t="shared" si="33"/>
        <v>25.043291999999997</v>
      </c>
      <c r="AK228" s="1">
        <f t="shared" si="34"/>
        <v>0.55564380000000002</v>
      </c>
      <c r="AL228" s="1">
        <f t="shared" si="35"/>
        <v>8.5905389999999997</v>
      </c>
      <c r="AM228" s="1">
        <f t="shared" si="36"/>
        <v>6.2736180000000008</v>
      </c>
      <c r="AN228" s="1">
        <f t="shared" si="37"/>
        <v>9.9136000000000002E-2</v>
      </c>
      <c r="AO228" s="1">
        <f t="shared" si="38"/>
        <v>2.7134999999999998</v>
      </c>
      <c r="AP228" s="1">
        <f t="shared" si="39"/>
        <v>2.9660050000000004</v>
      </c>
      <c r="AQ228" s="1">
        <f t="shared" si="40"/>
        <v>2.0773199999999998</v>
      </c>
      <c r="AR228" s="1">
        <f t="shared" si="41"/>
        <v>1.7268160000000001</v>
      </c>
      <c r="AS228" s="1">
        <f t="shared" si="42"/>
        <v>9.3826000000000007E-2</v>
      </c>
      <c r="AU228" s="2">
        <v>0.39850000000000002</v>
      </c>
      <c r="AV228" s="1">
        <v>0.74150000000000005</v>
      </c>
      <c r="AW228" s="5">
        <f t="shared" si="43"/>
        <v>0.34300000000000003</v>
      </c>
    </row>
    <row r="229" spans="1:49" ht="15.5" x14ac:dyDescent="0.35">
      <c r="A229">
        <v>725.99</v>
      </c>
      <c r="B229" t="s">
        <v>327</v>
      </c>
      <c r="C229">
        <v>2</v>
      </c>
      <c r="D229" t="s">
        <v>183</v>
      </c>
      <c r="E229" s="10" t="s">
        <v>556</v>
      </c>
      <c r="F229" s="4">
        <v>54.73</v>
      </c>
      <c r="G229" s="4">
        <v>0.89300000000000002</v>
      </c>
      <c r="H229" s="4">
        <v>16.149999999999999</v>
      </c>
      <c r="I229" s="4">
        <v>8.3000000000000007</v>
      </c>
      <c r="J229" s="4">
        <v>0.13300000000000001</v>
      </c>
      <c r="K229" s="4">
        <v>4.0999999999999996</v>
      </c>
      <c r="L229" s="4">
        <v>3.85</v>
      </c>
      <c r="M229" s="4">
        <v>2.84</v>
      </c>
      <c r="N229" s="4">
        <v>2.19</v>
      </c>
      <c r="O229" s="4">
        <v>0.23100000000000001</v>
      </c>
      <c r="P229" s="4"/>
      <c r="Q229" s="4">
        <v>8</v>
      </c>
      <c r="R229" s="4">
        <v>763</v>
      </c>
      <c r="S229" s="4">
        <v>19</v>
      </c>
      <c r="T229" s="4">
        <v>126</v>
      </c>
      <c r="U229" s="4">
        <v>50</v>
      </c>
      <c r="V229" s="4">
        <v>1</v>
      </c>
      <c r="W229" s="4">
        <v>52</v>
      </c>
      <c r="X229" s="4">
        <v>12</v>
      </c>
      <c r="Y229" s="4">
        <v>9</v>
      </c>
      <c r="Z229" s="4">
        <v>69</v>
      </c>
      <c r="AA229" s="4">
        <v>240</v>
      </c>
      <c r="AB229" s="4">
        <v>20</v>
      </c>
      <c r="AC229" s="4">
        <v>192</v>
      </c>
      <c r="AD229" s="4">
        <v>2</v>
      </c>
      <c r="AE229" s="4">
        <v>110</v>
      </c>
      <c r="AF229" s="4">
        <v>111</v>
      </c>
      <c r="AG229" s="4">
        <v>93.7</v>
      </c>
      <c r="AJ229" s="1">
        <f t="shared" si="33"/>
        <v>25.580801999999998</v>
      </c>
      <c r="AK229" s="1">
        <f t="shared" si="34"/>
        <v>0.53526420000000008</v>
      </c>
      <c r="AL229" s="1">
        <f t="shared" si="35"/>
        <v>8.5481949999999998</v>
      </c>
      <c r="AM229" s="1">
        <f t="shared" si="36"/>
        <v>5.8050200000000007</v>
      </c>
      <c r="AN229" s="1">
        <f t="shared" si="37"/>
        <v>0.1030085</v>
      </c>
      <c r="AO229" s="1">
        <f t="shared" si="38"/>
        <v>2.4722999999999997</v>
      </c>
      <c r="AP229" s="1">
        <f t="shared" si="39"/>
        <v>2.751595</v>
      </c>
      <c r="AQ229" s="1">
        <f t="shared" si="40"/>
        <v>2.1069960000000001</v>
      </c>
      <c r="AR229" s="1">
        <f t="shared" si="41"/>
        <v>1.818138</v>
      </c>
      <c r="AS229" s="1">
        <f t="shared" si="42"/>
        <v>0.10080840000000001</v>
      </c>
      <c r="AU229" s="2">
        <v>0.43309999999999998</v>
      </c>
      <c r="AV229" s="1">
        <v>0.81169999999999998</v>
      </c>
      <c r="AW229" s="5">
        <f t="shared" si="43"/>
        <v>0.37859999999999999</v>
      </c>
    </row>
    <row r="230" spans="1:49" ht="15.5" x14ac:dyDescent="0.35">
      <c r="A230">
        <v>731.52</v>
      </c>
      <c r="B230" t="s">
        <v>327</v>
      </c>
      <c r="C230">
        <v>2</v>
      </c>
      <c r="D230" t="s">
        <v>184</v>
      </c>
      <c r="E230" s="10" t="s">
        <v>557</v>
      </c>
      <c r="F230" s="4">
        <v>53.85</v>
      </c>
      <c r="G230" s="4">
        <v>0.93200000000000005</v>
      </c>
      <c r="H230" s="4">
        <v>16.190000000000001</v>
      </c>
      <c r="I230" s="4">
        <v>8.9700000000000006</v>
      </c>
      <c r="J230" s="4">
        <v>0.14000000000000001</v>
      </c>
      <c r="K230" s="4">
        <v>4.5999999999999996</v>
      </c>
      <c r="L230" s="4">
        <v>3.98</v>
      </c>
      <c r="M230" s="4">
        <v>2.86</v>
      </c>
      <c r="N230" s="4">
        <v>2.0499999999999998</v>
      </c>
      <c r="O230" s="4">
        <v>0.221</v>
      </c>
      <c r="P230" s="4"/>
      <c r="Q230" s="4">
        <v>7</v>
      </c>
      <c r="R230" s="4">
        <v>705</v>
      </c>
      <c r="S230" s="4">
        <v>23</v>
      </c>
      <c r="T230" s="4">
        <v>138</v>
      </c>
      <c r="U230" s="4">
        <v>55</v>
      </c>
      <c r="V230" s="4">
        <v>0</v>
      </c>
      <c r="W230" s="4">
        <v>60</v>
      </c>
      <c r="X230" s="4">
        <v>11</v>
      </c>
      <c r="Y230" s="4">
        <v>8</v>
      </c>
      <c r="Z230" s="4">
        <v>65</v>
      </c>
      <c r="AA230" s="4">
        <v>231</v>
      </c>
      <c r="AB230" s="4">
        <v>18</v>
      </c>
      <c r="AC230" s="4">
        <v>202</v>
      </c>
      <c r="AD230" s="4">
        <v>2</v>
      </c>
      <c r="AE230" s="4">
        <v>111</v>
      </c>
      <c r="AF230" s="4">
        <v>107</v>
      </c>
      <c r="AG230" s="4">
        <v>94.1</v>
      </c>
      <c r="AJ230" s="1">
        <f t="shared" si="33"/>
        <v>25.16949</v>
      </c>
      <c r="AK230" s="1">
        <f t="shared" si="34"/>
        <v>0.55864080000000005</v>
      </c>
      <c r="AL230" s="1">
        <f t="shared" si="35"/>
        <v>8.5693669999999997</v>
      </c>
      <c r="AM230" s="1">
        <f t="shared" si="36"/>
        <v>6.2736180000000008</v>
      </c>
      <c r="AN230" s="1">
        <f t="shared" si="37"/>
        <v>0.10843000000000001</v>
      </c>
      <c r="AO230" s="1">
        <f t="shared" si="38"/>
        <v>2.7737999999999996</v>
      </c>
      <c r="AP230" s="1">
        <f t="shared" si="39"/>
        <v>2.844506</v>
      </c>
      <c r="AQ230" s="1">
        <f t="shared" si="40"/>
        <v>2.1218339999999998</v>
      </c>
      <c r="AR230" s="1">
        <f t="shared" si="41"/>
        <v>1.70191</v>
      </c>
      <c r="AS230" s="1">
        <f t="shared" si="42"/>
        <v>9.64444E-2</v>
      </c>
      <c r="AU230" s="2">
        <v>0.42009999999999997</v>
      </c>
      <c r="AV230" s="1">
        <v>0.61980000000000002</v>
      </c>
      <c r="AW230" s="5">
        <f t="shared" si="43"/>
        <v>0.19970000000000004</v>
      </c>
    </row>
    <row r="231" spans="1:49" ht="15.5" x14ac:dyDescent="0.35">
      <c r="A231">
        <v>734.74</v>
      </c>
      <c r="B231" t="s">
        <v>326</v>
      </c>
      <c r="C231">
        <v>15</v>
      </c>
      <c r="D231" t="s">
        <v>307</v>
      </c>
      <c r="E231" s="10" t="s">
        <v>558</v>
      </c>
      <c r="F231" s="4">
        <v>54.11</v>
      </c>
      <c r="G231" s="4">
        <v>0.92400000000000004</v>
      </c>
      <c r="H231" s="4">
        <v>16.02</v>
      </c>
      <c r="I231" s="4">
        <v>8.6300000000000008</v>
      </c>
      <c r="J231" s="4">
        <v>0.13500000000000001</v>
      </c>
      <c r="K231" s="4">
        <v>4.3099999999999996</v>
      </c>
      <c r="L231" s="4">
        <v>3.91</v>
      </c>
      <c r="M231" s="4">
        <v>2.94</v>
      </c>
      <c r="N231" s="4">
        <v>2.04</v>
      </c>
      <c r="O231" s="4">
        <v>0.21099999999999999</v>
      </c>
      <c r="P231" s="4"/>
      <c r="Q231" s="4">
        <v>7</v>
      </c>
      <c r="R231" s="4">
        <v>717</v>
      </c>
      <c r="S231" s="4">
        <v>23</v>
      </c>
      <c r="T231" s="4">
        <v>131</v>
      </c>
      <c r="U231" s="4">
        <v>48</v>
      </c>
      <c r="V231" s="4">
        <v>0</v>
      </c>
      <c r="W231" s="4">
        <v>59</v>
      </c>
      <c r="X231" s="4">
        <v>12</v>
      </c>
      <c r="Y231" s="4">
        <v>8</v>
      </c>
      <c r="Z231" s="4">
        <v>63</v>
      </c>
      <c r="AA231" s="4">
        <v>241</v>
      </c>
      <c r="AB231" s="4">
        <v>19</v>
      </c>
      <c r="AC231" s="4">
        <v>190</v>
      </c>
      <c r="AD231" s="4">
        <v>2</v>
      </c>
      <c r="AE231" s="4">
        <v>113</v>
      </c>
      <c r="AF231" s="4">
        <v>109</v>
      </c>
      <c r="AG231" s="4">
        <v>93.5</v>
      </c>
      <c r="AJ231" s="1">
        <f t="shared" si="33"/>
        <v>25.291013999999997</v>
      </c>
      <c r="AK231" s="1">
        <f t="shared" si="34"/>
        <v>0.55384560000000005</v>
      </c>
      <c r="AL231" s="1">
        <f t="shared" si="35"/>
        <v>8.4793859999999999</v>
      </c>
      <c r="AM231" s="1">
        <f t="shared" si="36"/>
        <v>6.0358220000000005</v>
      </c>
      <c r="AN231" s="1">
        <f t="shared" si="37"/>
        <v>0.1045575</v>
      </c>
      <c r="AO231" s="1">
        <f t="shared" si="38"/>
        <v>2.5989299999999997</v>
      </c>
      <c r="AP231" s="1">
        <f t="shared" si="39"/>
        <v>2.7944770000000001</v>
      </c>
      <c r="AQ231" s="1">
        <f t="shared" si="40"/>
        <v>2.1811859999999998</v>
      </c>
      <c r="AR231" s="1">
        <f t="shared" si="41"/>
        <v>1.6936080000000002</v>
      </c>
      <c r="AS231" s="1">
        <f t="shared" si="42"/>
        <v>9.2080399999999993E-2</v>
      </c>
      <c r="AU231" s="2">
        <v>0.45250000000000001</v>
      </c>
      <c r="AV231" s="1">
        <v>0.66979999999999995</v>
      </c>
      <c r="AW231" s="5">
        <f t="shared" si="43"/>
        <v>0.21729999999999994</v>
      </c>
    </row>
    <row r="232" spans="1:49" ht="15.5" x14ac:dyDescent="0.35">
      <c r="A232">
        <v>736.47</v>
      </c>
      <c r="B232" t="s">
        <v>327</v>
      </c>
      <c r="C232">
        <v>2</v>
      </c>
      <c r="D232" t="s">
        <v>185</v>
      </c>
      <c r="E232" s="10" t="s">
        <v>559</v>
      </c>
      <c r="F232" s="4">
        <v>55.09</v>
      </c>
      <c r="G232" s="4">
        <v>0.84399999999999997</v>
      </c>
      <c r="H232" s="4">
        <v>15.82</v>
      </c>
      <c r="I232" s="4">
        <v>8.27</v>
      </c>
      <c r="J232" s="4">
        <v>0.14000000000000001</v>
      </c>
      <c r="K232" s="4">
        <v>4.09</v>
      </c>
      <c r="L232" s="4">
        <v>3.21</v>
      </c>
      <c r="M232" s="4">
        <v>2.99</v>
      </c>
      <c r="N232" s="4">
        <v>2.21</v>
      </c>
      <c r="O232" s="4">
        <v>0.193</v>
      </c>
      <c r="P232" s="4"/>
      <c r="Q232" s="4">
        <v>10</v>
      </c>
      <c r="R232" s="4">
        <v>781</v>
      </c>
      <c r="S232" s="4">
        <v>24</v>
      </c>
      <c r="T232" s="4">
        <v>104</v>
      </c>
      <c r="U232" s="4">
        <v>54</v>
      </c>
      <c r="V232" s="4"/>
      <c r="W232" s="4">
        <v>62</v>
      </c>
      <c r="X232" s="4">
        <v>11</v>
      </c>
      <c r="Y232" s="4">
        <v>12</v>
      </c>
      <c r="Z232" s="4">
        <v>71</v>
      </c>
      <c r="AA232" s="4">
        <v>260</v>
      </c>
      <c r="AB232" s="4">
        <v>18</v>
      </c>
      <c r="AC232" s="4">
        <v>178</v>
      </c>
      <c r="AD232" s="4">
        <v>4</v>
      </c>
      <c r="AE232" s="4">
        <v>138</v>
      </c>
      <c r="AF232" s="4">
        <v>96</v>
      </c>
      <c r="AG232" s="4">
        <v>93.4</v>
      </c>
      <c r="AJ232" s="1">
        <f t="shared" si="33"/>
        <v>25.749065999999999</v>
      </c>
      <c r="AK232" s="1">
        <f t="shared" si="34"/>
        <v>0.50589360000000005</v>
      </c>
      <c r="AL232" s="1">
        <f t="shared" si="35"/>
        <v>8.373526</v>
      </c>
      <c r="AM232" s="1">
        <f t="shared" si="36"/>
        <v>5.7840379999999998</v>
      </c>
      <c r="AN232" s="1">
        <f t="shared" si="37"/>
        <v>0.10843000000000001</v>
      </c>
      <c r="AO232" s="1">
        <f t="shared" si="38"/>
        <v>2.4662699999999997</v>
      </c>
      <c r="AP232" s="1">
        <f t="shared" si="39"/>
        <v>2.294187</v>
      </c>
      <c r="AQ232" s="1">
        <f t="shared" si="40"/>
        <v>2.2182810000000002</v>
      </c>
      <c r="AR232" s="1">
        <f t="shared" si="41"/>
        <v>1.8347420000000001</v>
      </c>
      <c r="AS232" s="1">
        <f t="shared" si="42"/>
        <v>8.42252E-2</v>
      </c>
      <c r="AU232" s="2">
        <v>0.44879999999999998</v>
      </c>
      <c r="AV232" s="1">
        <v>0.52829999999999999</v>
      </c>
      <c r="AW232" s="5">
        <f t="shared" si="43"/>
        <v>7.9500000000000015E-2</v>
      </c>
    </row>
    <row r="233" spans="1:49" ht="15.5" x14ac:dyDescent="0.35">
      <c r="A233">
        <v>741.45</v>
      </c>
      <c r="B233" t="s">
        <v>327</v>
      </c>
      <c r="C233">
        <v>2</v>
      </c>
      <c r="D233" t="s">
        <v>186</v>
      </c>
      <c r="E233" s="10" t="s">
        <v>560</v>
      </c>
      <c r="F233" s="4">
        <v>56.11</v>
      </c>
      <c r="G233" s="4">
        <v>0.871</v>
      </c>
      <c r="H233" s="4">
        <v>15.25</v>
      </c>
      <c r="I233" s="4">
        <v>8.11</v>
      </c>
      <c r="J233" s="4">
        <v>0.13600000000000001</v>
      </c>
      <c r="K233" s="4">
        <v>4.13</v>
      </c>
      <c r="L233" s="4">
        <v>3.37</v>
      </c>
      <c r="M233" s="4">
        <v>3.03</v>
      </c>
      <c r="N233" s="4">
        <v>1.88</v>
      </c>
      <c r="O233" s="4">
        <v>0.17799999999999999</v>
      </c>
      <c r="P233" s="4"/>
      <c r="Q233" s="4">
        <v>5</v>
      </c>
      <c r="R233" s="4">
        <v>671</v>
      </c>
      <c r="S233" s="4">
        <v>24</v>
      </c>
      <c r="T233" s="4">
        <v>113</v>
      </c>
      <c r="U233" s="4">
        <v>72</v>
      </c>
      <c r="V233" s="4">
        <v>1</v>
      </c>
      <c r="W233" s="4">
        <v>69</v>
      </c>
      <c r="X233" s="4">
        <v>11</v>
      </c>
      <c r="Y233" s="4">
        <v>10</v>
      </c>
      <c r="Z233" s="4">
        <v>69</v>
      </c>
      <c r="AA233" s="4">
        <v>242</v>
      </c>
      <c r="AB233" s="4">
        <v>19</v>
      </c>
      <c r="AC233" s="4">
        <v>183</v>
      </c>
      <c r="AD233" s="4">
        <v>1</v>
      </c>
      <c r="AE233" s="4">
        <v>140</v>
      </c>
      <c r="AF233" s="4">
        <v>102</v>
      </c>
      <c r="AG233" s="4">
        <v>93.5</v>
      </c>
      <c r="AJ233" s="1">
        <f t="shared" si="33"/>
        <v>26.225814</v>
      </c>
      <c r="AK233" s="1">
        <f t="shared" si="34"/>
        <v>0.52207740000000002</v>
      </c>
      <c r="AL233" s="1">
        <f t="shared" si="35"/>
        <v>8.0718250000000005</v>
      </c>
      <c r="AM233" s="1">
        <f t="shared" si="36"/>
        <v>5.6721339999999998</v>
      </c>
      <c r="AN233" s="1">
        <f t="shared" si="37"/>
        <v>0.10533200000000001</v>
      </c>
      <c r="AO233" s="1">
        <f t="shared" si="38"/>
        <v>2.4903899999999997</v>
      </c>
      <c r="AP233" s="1">
        <f t="shared" si="39"/>
        <v>2.4085390000000002</v>
      </c>
      <c r="AQ233" s="1">
        <f t="shared" si="40"/>
        <v>2.247957</v>
      </c>
      <c r="AR233" s="1">
        <f t="shared" si="41"/>
        <v>1.5607759999999999</v>
      </c>
      <c r="AS233" s="1">
        <f t="shared" si="42"/>
        <v>7.7679200000000004E-2</v>
      </c>
      <c r="AU233" s="2">
        <v>0.45</v>
      </c>
      <c r="AV233" s="1">
        <v>0.49930000000000002</v>
      </c>
      <c r="AW233" s="5">
        <f t="shared" si="43"/>
        <v>4.930000000000001E-2</v>
      </c>
    </row>
    <row r="234" spans="1:49" ht="15.5" x14ac:dyDescent="0.35">
      <c r="A234">
        <v>744.44</v>
      </c>
      <c r="B234" t="s">
        <v>326</v>
      </c>
      <c r="C234">
        <v>15</v>
      </c>
      <c r="D234" t="s">
        <v>308</v>
      </c>
      <c r="E234" s="10" t="s">
        <v>561</v>
      </c>
      <c r="F234" s="4">
        <v>54.4</v>
      </c>
      <c r="G234" s="4">
        <v>0.90900000000000003</v>
      </c>
      <c r="H234" s="4">
        <v>15.91</v>
      </c>
      <c r="I234" s="4">
        <v>8.09</v>
      </c>
      <c r="J234" s="4">
        <v>0.14299999999999999</v>
      </c>
      <c r="K234" s="4">
        <v>4.0599999999999996</v>
      </c>
      <c r="L234" s="4">
        <v>4.1900000000000004</v>
      </c>
      <c r="M234" s="4">
        <v>2.86</v>
      </c>
      <c r="N234" s="4">
        <v>1.86</v>
      </c>
      <c r="O234" s="4">
        <v>0.19700000000000001</v>
      </c>
      <c r="P234" s="4"/>
      <c r="Q234" s="4">
        <v>7</v>
      </c>
      <c r="R234" s="4">
        <v>672</v>
      </c>
      <c r="S234" s="4">
        <v>21</v>
      </c>
      <c r="T234" s="4">
        <v>124</v>
      </c>
      <c r="U234" s="4">
        <v>54</v>
      </c>
      <c r="V234" s="4">
        <v>0</v>
      </c>
      <c r="W234" s="4">
        <v>57</v>
      </c>
      <c r="X234" s="4">
        <v>12</v>
      </c>
      <c r="Y234" s="4">
        <v>8</v>
      </c>
      <c r="Z234" s="4">
        <v>58</v>
      </c>
      <c r="AA234" s="4">
        <v>244</v>
      </c>
      <c r="AB234" s="4">
        <v>20</v>
      </c>
      <c r="AC234" s="4">
        <v>184</v>
      </c>
      <c r="AD234" s="4">
        <v>3</v>
      </c>
      <c r="AE234" s="4">
        <v>104</v>
      </c>
      <c r="AF234" s="4">
        <v>111</v>
      </c>
      <c r="AG234" s="4">
        <v>93</v>
      </c>
      <c r="AJ234" s="1">
        <f t="shared" si="33"/>
        <v>25.426559999999998</v>
      </c>
      <c r="AK234" s="1">
        <f t="shared" si="34"/>
        <v>0.54485460000000008</v>
      </c>
      <c r="AL234" s="1">
        <f t="shared" si="35"/>
        <v>8.421163</v>
      </c>
      <c r="AM234" s="1">
        <f t="shared" si="36"/>
        <v>5.6581460000000003</v>
      </c>
      <c r="AN234" s="1">
        <f t="shared" si="37"/>
        <v>0.11075349999999999</v>
      </c>
      <c r="AO234" s="1">
        <f t="shared" si="38"/>
        <v>2.4481799999999998</v>
      </c>
      <c r="AP234" s="1">
        <f t="shared" si="39"/>
        <v>2.9945930000000005</v>
      </c>
      <c r="AQ234" s="1">
        <f t="shared" si="40"/>
        <v>2.1218339999999998</v>
      </c>
      <c r="AR234" s="1">
        <f t="shared" si="41"/>
        <v>1.5441720000000001</v>
      </c>
      <c r="AS234" s="1">
        <f t="shared" si="42"/>
        <v>8.59708E-2</v>
      </c>
      <c r="AU234" s="2">
        <v>0.55920000000000003</v>
      </c>
      <c r="AV234" s="1">
        <v>0.85670000000000002</v>
      </c>
      <c r="AW234" s="5">
        <f t="shared" si="43"/>
        <v>0.29749999999999999</v>
      </c>
    </row>
    <row r="235" spans="1:49" ht="15.5" x14ac:dyDescent="0.35">
      <c r="A235">
        <v>747.58</v>
      </c>
      <c r="B235" t="s">
        <v>327</v>
      </c>
      <c r="C235">
        <v>2</v>
      </c>
      <c r="D235" t="s">
        <v>187</v>
      </c>
      <c r="E235" s="10" t="s">
        <v>562</v>
      </c>
      <c r="F235" s="4">
        <v>53.4</v>
      </c>
      <c r="G235" s="4">
        <v>0.92400000000000004</v>
      </c>
      <c r="H235" s="4">
        <v>16.27</v>
      </c>
      <c r="I235" s="4">
        <v>8.7200000000000006</v>
      </c>
      <c r="J235" s="4">
        <v>0.14000000000000001</v>
      </c>
      <c r="K235" s="4">
        <v>4.4400000000000004</v>
      </c>
      <c r="L235" s="4">
        <v>4.6900000000000004</v>
      </c>
      <c r="M235" s="4">
        <v>2.81</v>
      </c>
      <c r="N235" s="4">
        <v>2.02</v>
      </c>
      <c r="O235" s="4">
        <v>0.21299999999999999</v>
      </c>
      <c r="P235" s="4"/>
      <c r="Q235" s="4">
        <v>6</v>
      </c>
      <c r="R235" s="4">
        <v>658</v>
      </c>
      <c r="S235" s="4">
        <v>23</v>
      </c>
      <c r="T235" s="4">
        <v>129</v>
      </c>
      <c r="U235" s="4">
        <v>43</v>
      </c>
      <c r="V235" s="4">
        <v>1</v>
      </c>
      <c r="W235" s="4">
        <v>57</v>
      </c>
      <c r="X235" s="4">
        <v>12</v>
      </c>
      <c r="Y235" s="4">
        <v>8</v>
      </c>
      <c r="Z235" s="4">
        <v>61</v>
      </c>
      <c r="AA235" s="4">
        <v>241</v>
      </c>
      <c r="AB235" s="4">
        <v>21</v>
      </c>
      <c r="AC235" s="4">
        <v>199</v>
      </c>
      <c r="AD235" s="4">
        <v>0</v>
      </c>
      <c r="AE235" s="4">
        <v>106</v>
      </c>
      <c r="AF235" s="4">
        <v>108</v>
      </c>
      <c r="AG235" s="4">
        <v>93.9</v>
      </c>
      <c r="AJ235" s="1">
        <f t="shared" si="33"/>
        <v>24.959159999999997</v>
      </c>
      <c r="AK235" s="1">
        <f t="shared" si="34"/>
        <v>0.55384560000000005</v>
      </c>
      <c r="AL235" s="1">
        <f t="shared" si="35"/>
        <v>8.6117109999999997</v>
      </c>
      <c r="AM235" s="1">
        <f t="shared" si="36"/>
        <v>6.0987680000000006</v>
      </c>
      <c r="AN235" s="1">
        <f t="shared" si="37"/>
        <v>0.10843000000000001</v>
      </c>
      <c r="AO235" s="1">
        <f t="shared" si="38"/>
        <v>2.6773200000000004</v>
      </c>
      <c r="AP235" s="1">
        <f t="shared" si="39"/>
        <v>3.3519430000000003</v>
      </c>
      <c r="AQ235" s="1">
        <f t="shared" si="40"/>
        <v>2.0847389999999999</v>
      </c>
      <c r="AR235" s="1">
        <f t="shared" si="41"/>
        <v>1.6770040000000002</v>
      </c>
      <c r="AS235" s="1">
        <f t="shared" si="42"/>
        <v>9.29532E-2</v>
      </c>
      <c r="AU235" s="2">
        <v>0.41610000000000003</v>
      </c>
      <c r="AV235" s="1">
        <v>0.82799999999999996</v>
      </c>
      <c r="AW235" s="5">
        <f t="shared" si="43"/>
        <v>0.41189999999999993</v>
      </c>
    </row>
    <row r="236" spans="1:49" ht="15.5" x14ac:dyDescent="0.35">
      <c r="A236">
        <v>749.49</v>
      </c>
      <c r="B236" t="s">
        <v>327</v>
      </c>
      <c r="C236">
        <v>2</v>
      </c>
      <c r="D236" t="s">
        <v>188</v>
      </c>
      <c r="E236" s="10" t="s">
        <v>563</v>
      </c>
      <c r="F236" s="4">
        <v>52.78</v>
      </c>
      <c r="G236" s="4">
        <v>0.93500000000000005</v>
      </c>
      <c r="H236" s="4">
        <v>16.11</v>
      </c>
      <c r="I236" s="4">
        <v>9.2100000000000009</v>
      </c>
      <c r="J236" s="4">
        <v>0.13200000000000001</v>
      </c>
      <c r="K236" s="4">
        <v>4.76</v>
      </c>
      <c r="L236" s="4">
        <v>4.53</v>
      </c>
      <c r="M236" s="4">
        <v>2.8</v>
      </c>
      <c r="N236" s="4">
        <v>1.97</v>
      </c>
      <c r="O236" s="4">
        <v>0.20200000000000001</v>
      </c>
      <c r="P236" s="4"/>
      <c r="Q236" s="4">
        <v>6</v>
      </c>
      <c r="R236" s="4">
        <v>639</v>
      </c>
      <c r="S236" s="4">
        <v>25</v>
      </c>
      <c r="T236" s="4">
        <v>182</v>
      </c>
      <c r="U236" s="4">
        <v>58</v>
      </c>
      <c r="V236" s="4">
        <v>2</v>
      </c>
      <c r="W236" s="4">
        <v>80</v>
      </c>
      <c r="X236" s="4">
        <v>11</v>
      </c>
      <c r="Y236" s="4">
        <v>9</v>
      </c>
      <c r="Z236" s="4">
        <v>61</v>
      </c>
      <c r="AA236" s="4">
        <v>227</v>
      </c>
      <c r="AB236" s="4">
        <v>20</v>
      </c>
      <c r="AC236" s="4">
        <v>208</v>
      </c>
      <c r="AD236" s="4">
        <v>0</v>
      </c>
      <c r="AE236" s="4">
        <v>112</v>
      </c>
      <c r="AF236" s="4">
        <v>102</v>
      </c>
      <c r="AG236" s="4">
        <v>93.7</v>
      </c>
      <c r="AJ236" s="1">
        <f t="shared" si="33"/>
        <v>24.669371999999999</v>
      </c>
      <c r="AK236" s="1">
        <f t="shared" si="34"/>
        <v>0.56043900000000002</v>
      </c>
      <c r="AL236" s="1">
        <f t="shared" si="35"/>
        <v>8.5270229999999998</v>
      </c>
      <c r="AM236" s="1">
        <f t="shared" si="36"/>
        <v>6.4414740000000004</v>
      </c>
      <c r="AN236" s="1">
        <f t="shared" si="37"/>
        <v>0.10223400000000001</v>
      </c>
      <c r="AO236" s="1">
        <f t="shared" si="38"/>
        <v>2.8702799999999997</v>
      </c>
      <c r="AP236" s="1">
        <f t="shared" si="39"/>
        <v>3.2375910000000001</v>
      </c>
      <c r="AQ236" s="1">
        <f t="shared" si="40"/>
        <v>2.0773199999999998</v>
      </c>
      <c r="AR236" s="1">
        <f t="shared" si="41"/>
        <v>1.635494</v>
      </c>
      <c r="AS236" s="1">
        <f t="shared" si="42"/>
        <v>8.8152800000000003E-2</v>
      </c>
      <c r="AU236" s="2">
        <v>0.41909999999999997</v>
      </c>
      <c r="AV236" s="1">
        <v>0.77625</v>
      </c>
      <c r="AW236" s="5">
        <f t="shared" si="43"/>
        <v>0.35715000000000002</v>
      </c>
    </row>
    <row r="237" spans="1:49" ht="15.5" x14ac:dyDescent="0.35">
      <c r="A237">
        <v>752.34</v>
      </c>
      <c r="B237" t="s">
        <v>326</v>
      </c>
      <c r="C237">
        <v>17</v>
      </c>
      <c r="D237" t="s">
        <v>309</v>
      </c>
      <c r="E237" s="10" t="s">
        <v>564</v>
      </c>
      <c r="F237" s="4">
        <v>52.05</v>
      </c>
      <c r="G237" s="4">
        <v>0.91400000000000003</v>
      </c>
      <c r="H237" s="4">
        <v>16</v>
      </c>
      <c r="I237" s="4">
        <v>8.82</v>
      </c>
      <c r="J237" s="4">
        <v>0.16200000000000001</v>
      </c>
      <c r="K237" s="4">
        <v>4.45</v>
      </c>
      <c r="L237" s="4">
        <v>5.23</v>
      </c>
      <c r="M237" s="4">
        <v>2.76</v>
      </c>
      <c r="N237" s="4">
        <v>2.02</v>
      </c>
      <c r="O237" s="4">
        <v>0.214</v>
      </c>
      <c r="P237" s="4"/>
      <c r="Q237" s="4">
        <v>7</v>
      </c>
      <c r="R237" s="4">
        <v>650</v>
      </c>
      <c r="S237" s="4">
        <v>22</v>
      </c>
      <c r="T237" s="4">
        <v>137</v>
      </c>
      <c r="U237" s="4">
        <v>54</v>
      </c>
      <c r="V237" s="4">
        <v>0</v>
      </c>
      <c r="W237" s="4">
        <v>58</v>
      </c>
      <c r="X237" s="4">
        <v>12</v>
      </c>
      <c r="Y237" s="4">
        <v>6</v>
      </c>
      <c r="Z237" s="4">
        <v>63</v>
      </c>
      <c r="AA237" s="4">
        <v>231</v>
      </c>
      <c r="AB237" s="4">
        <v>19</v>
      </c>
      <c r="AC237" s="4">
        <v>201</v>
      </c>
      <c r="AD237" s="4">
        <v>2</v>
      </c>
      <c r="AE237" s="4">
        <v>108</v>
      </c>
      <c r="AF237" s="4">
        <v>102</v>
      </c>
      <c r="AG237" s="4">
        <v>92.9</v>
      </c>
      <c r="AJ237" s="1">
        <f t="shared" si="33"/>
        <v>24.328169999999997</v>
      </c>
      <c r="AK237" s="1">
        <f t="shared" si="34"/>
        <v>0.54785160000000011</v>
      </c>
      <c r="AL237" s="1">
        <f t="shared" si="35"/>
        <v>8.4687999999999999</v>
      </c>
      <c r="AM237" s="1">
        <f t="shared" si="36"/>
        <v>6.1687080000000005</v>
      </c>
      <c r="AN237" s="1">
        <f t="shared" si="37"/>
        <v>0.125469</v>
      </c>
      <c r="AO237" s="1">
        <f t="shared" si="38"/>
        <v>2.6833499999999999</v>
      </c>
      <c r="AP237" s="1">
        <f t="shared" si="39"/>
        <v>3.7378810000000002</v>
      </c>
      <c r="AQ237" s="1">
        <f t="shared" si="40"/>
        <v>2.047644</v>
      </c>
      <c r="AR237" s="1">
        <f t="shared" si="41"/>
        <v>1.6770040000000002</v>
      </c>
      <c r="AS237" s="1">
        <f t="shared" si="42"/>
        <v>9.3389600000000003E-2</v>
      </c>
      <c r="AU237" s="2">
        <v>0.41099999999999998</v>
      </c>
      <c r="AV237" s="1">
        <v>0.9829</v>
      </c>
      <c r="AW237" s="5">
        <f t="shared" si="43"/>
        <v>0.57190000000000007</v>
      </c>
    </row>
    <row r="238" spans="1:49" ht="15.5" x14ac:dyDescent="0.35">
      <c r="A238">
        <v>755.52</v>
      </c>
      <c r="B238" t="s">
        <v>327</v>
      </c>
      <c r="C238">
        <v>2</v>
      </c>
      <c r="D238" t="s">
        <v>189</v>
      </c>
      <c r="E238" s="10" t="s">
        <v>565</v>
      </c>
      <c r="F238" s="4">
        <v>57.54</v>
      </c>
      <c r="G238" s="4">
        <v>0.88700000000000001</v>
      </c>
      <c r="H238" s="4">
        <v>15.4</v>
      </c>
      <c r="I238" s="4">
        <v>7.5</v>
      </c>
      <c r="J238" s="4">
        <v>0.114</v>
      </c>
      <c r="K238" s="4">
        <v>3.74</v>
      </c>
      <c r="L238" s="4">
        <v>4.4000000000000004</v>
      </c>
      <c r="M238" s="4">
        <v>3.06</v>
      </c>
      <c r="N238" s="4">
        <v>1.67</v>
      </c>
      <c r="O238" s="4">
        <v>0.184</v>
      </c>
      <c r="P238" s="4"/>
      <c r="Q238" s="4">
        <v>8</v>
      </c>
      <c r="R238" s="4">
        <v>672</v>
      </c>
      <c r="S238" s="4">
        <v>32</v>
      </c>
      <c r="T238" s="4">
        <v>118</v>
      </c>
      <c r="U238" s="4">
        <v>44</v>
      </c>
      <c r="V238" s="4">
        <v>2</v>
      </c>
      <c r="W238" s="4">
        <v>72</v>
      </c>
      <c r="X238" s="4">
        <v>11</v>
      </c>
      <c r="Y238" s="4">
        <v>8</v>
      </c>
      <c r="Z238" s="4">
        <v>50</v>
      </c>
      <c r="AA238" s="4">
        <v>272</v>
      </c>
      <c r="AB238" s="4">
        <v>22</v>
      </c>
      <c r="AC238" s="4">
        <v>178</v>
      </c>
      <c r="AD238" s="4">
        <v>1</v>
      </c>
      <c r="AE238" s="4">
        <v>95</v>
      </c>
      <c r="AF238" s="4">
        <v>122</v>
      </c>
      <c r="AG238" s="4">
        <v>95</v>
      </c>
      <c r="AJ238" s="1">
        <f t="shared" si="33"/>
        <v>26.894195999999997</v>
      </c>
      <c r="AK238" s="1">
        <f t="shared" si="34"/>
        <v>0.53166780000000002</v>
      </c>
      <c r="AL238" s="1">
        <f t="shared" si="35"/>
        <v>8.1512200000000004</v>
      </c>
      <c r="AM238" s="1">
        <f t="shared" si="36"/>
        <v>5.2454999999999998</v>
      </c>
      <c r="AN238" s="1">
        <f t="shared" si="37"/>
        <v>8.8292999999999996E-2</v>
      </c>
      <c r="AO238" s="1">
        <f t="shared" si="38"/>
        <v>2.25522</v>
      </c>
      <c r="AP238" s="1">
        <f t="shared" si="39"/>
        <v>3.1446800000000001</v>
      </c>
      <c r="AQ238" s="1">
        <f t="shared" si="40"/>
        <v>2.2702140000000002</v>
      </c>
      <c r="AR238" s="1">
        <f t="shared" si="41"/>
        <v>1.3864339999999999</v>
      </c>
      <c r="AS238" s="1">
        <f t="shared" si="42"/>
        <v>8.0297599999999997E-2</v>
      </c>
      <c r="AU238" s="2">
        <v>0.45384999999999998</v>
      </c>
      <c r="AV238" s="1">
        <v>0.64329999999999998</v>
      </c>
      <c r="AW238" s="5">
        <f t="shared" si="43"/>
        <v>0.18945000000000001</v>
      </c>
    </row>
    <row r="239" spans="1:49" ht="15.5" x14ac:dyDescent="0.35">
      <c r="A239">
        <v>759.21</v>
      </c>
      <c r="B239" t="s">
        <v>327</v>
      </c>
      <c r="C239">
        <v>2</v>
      </c>
      <c r="D239" t="s">
        <v>190</v>
      </c>
      <c r="E239" s="10" t="s">
        <v>566</v>
      </c>
      <c r="F239" s="4">
        <v>54.14</v>
      </c>
      <c r="G239" s="4">
        <v>0.91</v>
      </c>
      <c r="H239" s="4">
        <v>15.87</v>
      </c>
      <c r="I239" s="4">
        <v>8.17</v>
      </c>
      <c r="J239" s="4">
        <v>0.13200000000000001</v>
      </c>
      <c r="K239" s="4">
        <v>4.17</v>
      </c>
      <c r="L239" s="4">
        <v>4.51</v>
      </c>
      <c r="M239" s="4">
        <v>2.85</v>
      </c>
      <c r="N239" s="4">
        <v>1.93</v>
      </c>
      <c r="O239" s="4">
        <v>0.217</v>
      </c>
      <c r="P239" s="4"/>
      <c r="Q239" s="4">
        <v>7</v>
      </c>
      <c r="R239" s="4">
        <v>734</v>
      </c>
      <c r="S239" s="4">
        <v>21</v>
      </c>
      <c r="T239" s="4">
        <v>124</v>
      </c>
      <c r="U239" s="4">
        <v>45</v>
      </c>
      <c r="V239" s="4">
        <v>1</v>
      </c>
      <c r="W239" s="4">
        <v>54</v>
      </c>
      <c r="X239" s="4">
        <v>11</v>
      </c>
      <c r="Y239" s="4">
        <v>8</v>
      </c>
      <c r="Z239" s="4">
        <v>59</v>
      </c>
      <c r="AA239" s="4">
        <v>259</v>
      </c>
      <c r="AB239" s="4">
        <v>21</v>
      </c>
      <c r="AC239" s="4">
        <v>185</v>
      </c>
      <c r="AD239" s="4">
        <v>1</v>
      </c>
      <c r="AE239" s="4">
        <v>100</v>
      </c>
      <c r="AF239" s="4">
        <v>110</v>
      </c>
      <c r="AG239" s="4">
        <v>93.3</v>
      </c>
      <c r="AJ239" s="1">
        <f t="shared" si="33"/>
        <v>25.305035999999998</v>
      </c>
      <c r="AK239" s="1">
        <f t="shared" si="34"/>
        <v>0.54545400000000011</v>
      </c>
      <c r="AL239" s="1">
        <f t="shared" si="35"/>
        <v>8.399991</v>
      </c>
      <c r="AM239" s="1">
        <f t="shared" si="36"/>
        <v>5.7140979999999999</v>
      </c>
      <c r="AN239" s="1">
        <f t="shared" si="37"/>
        <v>0.10223400000000001</v>
      </c>
      <c r="AO239" s="1">
        <f t="shared" si="38"/>
        <v>2.51451</v>
      </c>
      <c r="AP239" s="1">
        <f t="shared" si="39"/>
        <v>3.2232969999999996</v>
      </c>
      <c r="AQ239" s="1">
        <f t="shared" si="40"/>
        <v>2.1144150000000002</v>
      </c>
      <c r="AR239" s="1">
        <f t="shared" si="41"/>
        <v>1.6022860000000001</v>
      </c>
      <c r="AS239" s="1">
        <f t="shared" si="42"/>
        <v>9.46988E-2</v>
      </c>
      <c r="AU239" s="2">
        <v>0.44400000000000001</v>
      </c>
      <c r="AV239" s="1">
        <v>0.7903</v>
      </c>
      <c r="AW239" s="5">
        <f t="shared" si="43"/>
        <v>0.3463</v>
      </c>
    </row>
    <row r="240" spans="1:49" ht="15.5" x14ac:dyDescent="0.35">
      <c r="A240">
        <v>762.01</v>
      </c>
      <c r="B240" t="s">
        <v>326</v>
      </c>
      <c r="C240">
        <v>15</v>
      </c>
      <c r="D240" t="s">
        <v>310</v>
      </c>
      <c r="E240" s="10" t="s">
        <v>567</v>
      </c>
      <c r="F240" s="4">
        <v>53.72</v>
      </c>
      <c r="G240" s="4">
        <v>0.89400000000000002</v>
      </c>
      <c r="H240" s="4">
        <v>16.39</v>
      </c>
      <c r="I240" s="4">
        <v>8.5399999999999991</v>
      </c>
      <c r="J240" s="4">
        <v>0.12</v>
      </c>
      <c r="K240" s="4">
        <v>4.1100000000000003</v>
      </c>
      <c r="L240" s="4">
        <v>3.91</v>
      </c>
      <c r="M240" s="4">
        <v>2.83</v>
      </c>
      <c r="N240" s="4">
        <v>2.17</v>
      </c>
      <c r="O240" s="4">
        <v>0.21299999999999999</v>
      </c>
      <c r="P240" s="4"/>
      <c r="Q240" s="4">
        <v>8</v>
      </c>
      <c r="R240" s="4">
        <v>685</v>
      </c>
      <c r="S240" s="4">
        <v>20</v>
      </c>
      <c r="T240" s="4">
        <v>116</v>
      </c>
      <c r="U240" s="4">
        <v>44</v>
      </c>
      <c r="V240" s="4">
        <v>1</v>
      </c>
      <c r="W240" s="4">
        <v>51</v>
      </c>
      <c r="X240" s="4">
        <v>12</v>
      </c>
      <c r="Y240" s="4">
        <v>10</v>
      </c>
      <c r="Z240" s="4">
        <v>67</v>
      </c>
      <c r="AA240" s="4">
        <v>240</v>
      </c>
      <c r="AB240" s="4">
        <v>20</v>
      </c>
      <c r="AC240" s="4">
        <v>189</v>
      </c>
      <c r="AD240" s="4">
        <v>1</v>
      </c>
      <c r="AE240" s="4">
        <v>110</v>
      </c>
      <c r="AF240" s="4">
        <v>110</v>
      </c>
      <c r="AG240" s="4">
        <v>93.3</v>
      </c>
      <c r="AJ240" s="1">
        <f t="shared" si="33"/>
        <v>25.108727999999999</v>
      </c>
      <c r="AK240" s="1">
        <f t="shared" si="34"/>
        <v>0.5358636</v>
      </c>
      <c r="AL240" s="1">
        <f t="shared" si="35"/>
        <v>8.6752269999999996</v>
      </c>
      <c r="AM240" s="1">
        <f t="shared" si="36"/>
        <v>5.9728759999999994</v>
      </c>
      <c r="AN240" s="1">
        <f t="shared" si="37"/>
        <v>9.2939999999999995E-2</v>
      </c>
      <c r="AO240" s="1">
        <f t="shared" si="38"/>
        <v>2.4783300000000001</v>
      </c>
      <c r="AP240" s="1">
        <f t="shared" si="39"/>
        <v>2.7944770000000001</v>
      </c>
      <c r="AQ240" s="1">
        <f t="shared" si="40"/>
        <v>2.099577</v>
      </c>
      <c r="AR240" s="1">
        <f t="shared" si="41"/>
        <v>1.801534</v>
      </c>
      <c r="AS240" s="1">
        <f t="shared" si="42"/>
        <v>9.29532E-2</v>
      </c>
      <c r="AU240" s="2">
        <v>0.41270000000000001</v>
      </c>
      <c r="AV240" s="1">
        <v>0.8619</v>
      </c>
      <c r="AW240" s="5">
        <f t="shared" si="43"/>
        <v>0.44919999999999999</v>
      </c>
    </row>
    <row r="241" spans="1:49" ht="15.5" x14ac:dyDescent="0.35">
      <c r="A241">
        <v>764.91</v>
      </c>
      <c r="B241" t="s">
        <v>327</v>
      </c>
      <c r="C241">
        <v>2</v>
      </c>
      <c r="D241" t="s">
        <v>191</v>
      </c>
      <c r="E241" s="10" t="s">
        <v>568</v>
      </c>
      <c r="F241" s="4">
        <v>52.3</v>
      </c>
      <c r="G241" s="4">
        <v>0.90600000000000003</v>
      </c>
      <c r="H241" s="4">
        <v>16.04</v>
      </c>
      <c r="I241" s="4">
        <v>8.56</v>
      </c>
      <c r="J241" s="4">
        <v>0.13700000000000001</v>
      </c>
      <c r="K241" s="4">
        <v>4.33</v>
      </c>
      <c r="L241" s="4">
        <v>5.31</v>
      </c>
      <c r="M241" s="4">
        <v>2.78</v>
      </c>
      <c r="N241" s="4">
        <v>1.99</v>
      </c>
      <c r="O241" s="4">
        <v>0.22</v>
      </c>
      <c r="P241" s="4"/>
      <c r="Q241" s="4">
        <v>7</v>
      </c>
      <c r="R241" s="4">
        <v>633</v>
      </c>
      <c r="S241" s="4">
        <v>21</v>
      </c>
      <c r="T241" s="4">
        <v>129</v>
      </c>
      <c r="U241" s="4">
        <v>54</v>
      </c>
      <c r="V241" s="4">
        <v>3</v>
      </c>
      <c r="W241" s="4">
        <v>54</v>
      </c>
      <c r="X241" s="4">
        <v>11</v>
      </c>
      <c r="Y241" s="4">
        <v>8</v>
      </c>
      <c r="Z241" s="4">
        <v>61</v>
      </c>
      <c r="AA241" s="4">
        <v>246</v>
      </c>
      <c r="AB241" s="4">
        <v>23</v>
      </c>
      <c r="AC241" s="4">
        <v>196</v>
      </c>
      <c r="AD241" s="4"/>
      <c r="AE241" s="4">
        <v>105</v>
      </c>
      <c r="AF241" s="4">
        <v>108</v>
      </c>
      <c r="AG241" s="4">
        <v>93</v>
      </c>
      <c r="AJ241" s="1">
        <f t="shared" si="33"/>
        <v>24.445019999999996</v>
      </c>
      <c r="AK241" s="1">
        <f t="shared" si="34"/>
        <v>0.54305640000000011</v>
      </c>
      <c r="AL241" s="1">
        <f t="shared" si="35"/>
        <v>8.4899719999999999</v>
      </c>
      <c r="AM241" s="1">
        <f t="shared" si="36"/>
        <v>5.9868640000000006</v>
      </c>
      <c r="AN241" s="1">
        <f t="shared" si="37"/>
        <v>0.10610650000000001</v>
      </c>
      <c r="AO241" s="1">
        <f t="shared" si="38"/>
        <v>2.6109900000000001</v>
      </c>
      <c r="AP241" s="1">
        <f t="shared" si="39"/>
        <v>3.7950569999999999</v>
      </c>
      <c r="AQ241" s="1">
        <f t="shared" si="40"/>
        <v>2.0624819999999997</v>
      </c>
      <c r="AR241" s="1">
        <f t="shared" si="41"/>
        <v>1.6520980000000001</v>
      </c>
      <c r="AS241" s="1">
        <f t="shared" si="42"/>
        <v>9.6007999999999996E-2</v>
      </c>
      <c r="AU241" s="2">
        <v>0.39119999999999999</v>
      </c>
      <c r="AV241" s="1">
        <v>1.0029999999999999</v>
      </c>
      <c r="AW241" s="5">
        <f t="shared" si="43"/>
        <v>0.6117999999999999</v>
      </c>
    </row>
    <row r="242" spans="1:49" ht="15.5" x14ac:dyDescent="0.35">
      <c r="A242">
        <v>770.36</v>
      </c>
      <c r="B242" t="s">
        <v>326</v>
      </c>
      <c r="C242">
        <v>15</v>
      </c>
      <c r="D242" t="s">
        <v>311</v>
      </c>
      <c r="E242" s="10" t="s">
        <v>569</v>
      </c>
      <c r="F242" s="4">
        <v>53.18</v>
      </c>
      <c r="G242" s="4">
        <v>0.91800000000000004</v>
      </c>
      <c r="H242" s="4">
        <v>16.13</v>
      </c>
      <c r="I242" s="4">
        <v>8.64</v>
      </c>
      <c r="J242" s="4">
        <v>0.123</v>
      </c>
      <c r="K242" s="4">
        <v>4.33</v>
      </c>
      <c r="L242" s="4">
        <v>4.51</v>
      </c>
      <c r="M242" s="4">
        <v>2.8</v>
      </c>
      <c r="N242" s="4">
        <v>2.04</v>
      </c>
      <c r="O242" s="4">
        <v>0.215</v>
      </c>
      <c r="P242" s="4"/>
      <c r="Q242" s="4">
        <v>7</v>
      </c>
      <c r="R242" s="4">
        <v>671</v>
      </c>
      <c r="S242" s="4">
        <v>21</v>
      </c>
      <c r="T242" s="4">
        <v>126</v>
      </c>
      <c r="U242" s="4">
        <v>51</v>
      </c>
      <c r="V242" s="4">
        <v>1</v>
      </c>
      <c r="W242" s="4">
        <v>56</v>
      </c>
      <c r="X242" s="4">
        <v>12</v>
      </c>
      <c r="Y242" s="4">
        <v>8</v>
      </c>
      <c r="Z242" s="4">
        <v>64</v>
      </c>
      <c r="AA242" s="4">
        <v>248</v>
      </c>
      <c r="AB242" s="4">
        <v>20</v>
      </c>
      <c r="AC242" s="4">
        <v>189</v>
      </c>
      <c r="AD242" s="4">
        <v>0</v>
      </c>
      <c r="AE242" s="4">
        <v>108</v>
      </c>
      <c r="AF242" s="4">
        <v>107</v>
      </c>
      <c r="AG242" s="4">
        <v>93.3</v>
      </c>
      <c r="AJ242" s="1">
        <f t="shared" si="33"/>
        <v>24.856331999999998</v>
      </c>
      <c r="AK242" s="1">
        <f t="shared" si="34"/>
        <v>0.5502492000000001</v>
      </c>
      <c r="AL242" s="1">
        <f t="shared" si="35"/>
        <v>8.5376089999999998</v>
      </c>
      <c r="AM242" s="1">
        <f t="shared" si="36"/>
        <v>6.0428160000000002</v>
      </c>
      <c r="AN242" s="1">
        <f t="shared" si="37"/>
        <v>9.5263500000000001E-2</v>
      </c>
      <c r="AO242" s="1">
        <f t="shared" si="38"/>
        <v>2.6109900000000001</v>
      </c>
      <c r="AP242" s="1">
        <f t="shared" si="39"/>
        <v>3.2232969999999996</v>
      </c>
      <c r="AQ242" s="1">
        <f t="shared" si="40"/>
        <v>2.0773199999999998</v>
      </c>
      <c r="AR242" s="1">
        <f t="shared" si="41"/>
        <v>1.6936080000000002</v>
      </c>
      <c r="AS242" s="1">
        <f t="shared" si="42"/>
        <v>9.3826000000000007E-2</v>
      </c>
      <c r="AU242" s="2">
        <v>0.43120000000000003</v>
      </c>
      <c r="AV242" s="1">
        <v>0.78480000000000005</v>
      </c>
      <c r="AW242" s="5">
        <f t="shared" si="43"/>
        <v>0.35360000000000003</v>
      </c>
    </row>
    <row r="243" spans="1:49" ht="15.5" x14ac:dyDescent="0.35">
      <c r="A243">
        <v>773.24</v>
      </c>
      <c r="B243" t="s">
        <v>327</v>
      </c>
      <c r="C243">
        <v>2</v>
      </c>
      <c r="D243" t="s">
        <v>192</v>
      </c>
      <c r="E243" s="10" t="s">
        <v>570</v>
      </c>
      <c r="F243" s="4">
        <v>52.28</v>
      </c>
      <c r="G243" s="4">
        <v>0.90900000000000003</v>
      </c>
      <c r="H243" s="4">
        <v>15.81</v>
      </c>
      <c r="I243" s="4">
        <v>8.58</v>
      </c>
      <c r="J243" s="4">
        <v>0.14399999999999999</v>
      </c>
      <c r="K243" s="4">
        <v>4.5199999999999996</v>
      </c>
      <c r="L243" s="4">
        <v>5.59</v>
      </c>
      <c r="M243" s="4">
        <v>2.76</v>
      </c>
      <c r="N243" s="4">
        <v>1.91</v>
      </c>
      <c r="O243" s="4">
        <v>0.22500000000000001</v>
      </c>
      <c r="P243" s="4"/>
      <c r="Q243" s="4">
        <v>7</v>
      </c>
      <c r="R243" s="4">
        <v>648</v>
      </c>
      <c r="S243" s="4">
        <v>23</v>
      </c>
      <c r="T243" s="4">
        <v>134</v>
      </c>
      <c r="U243" s="4">
        <v>57</v>
      </c>
      <c r="V243" s="4">
        <v>1</v>
      </c>
      <c r="W243" s="4">
        <v>60</v>
      </c>
      <c r="X243" s="4">
        <v>11</v>
      </c>
      <c r="Y243" s="4">
        <v>9</v>
      </c>
      <c r="Z243" s="4">
        <v>60</v>
      </c>
      <c r="AA243" s="4">
        <v>251</v>
      </c>
      <c r="AB243" s="4">
        <v>20</v>
      </c>
      <c r="AC243" s="4">
        <v>197</v>
      </c>
      <c r="AD243" s="4">
        <v>2</v>
      </c>
      <c r="AE243" s="4">
        <v>104</v>
      </c>
      <c r="AF243" s="4">
        <v>103</v>
      </c>
      <c r="AG243" s="4">
        <v>93.1</v>
      </c>
      <c r="AJ243" s="1">
        <f t="shared" si="33"/>
        <v>24.435672</v>
      </c>
      <c r="AK243" s="1">
        <f t="shared" si="34"/>
        <v>0.54485460000000008</v>
      </c>
      <c r="AL243" s="1">
        <f t="shared" si="35"/>
        <v>8.368233</v>
      </c>
      <c r="AM243" s="1">
        <f t="shared" si="36"/>
        <v>6.0008520000000001</v>
      </c>
      <c r="AN243" s="1">
        <f t="shared" si="37"/>
        <v>0.11152799999999999</v>
      </c>
      <c r="AO243" s="1">
        <f t="shared" si="38"/>
        <v>2.7255599999999998</v>
      </c>
      <c r="AP243" s="1">
        <f t="shared" si="39"/>
        <v>3.9951729999999999</v>
      </c>
      <c r="AQ243" s="1">
        <f t="shared" si="40"/>
        <v>2.047644</v>
      </c>
      <c r="AR243" s="1">
        <f t="shared" si="41"/>
        <v>1.585682</v>
      </c>
      <c r="AS243" s="1">
        <f t="shared" si="42"/>
        <v>9.819E-2</v>
      </c>
      <c r="AU243" s="2">
        <v>0.3926</v>
      </c>
      <c r="AV243" s="1">
        <v>0.95545000000000002</v>
      </c>
      <c r="AW243" s="5">
        <f t="shared" si="43"/>
        <v>0.56285000000000007</v>
      </c>
    </row>
    <row r="244" spans="1:49" ht="15.5" x14ac:dyDescent="0.35">
      <c r="A244">
        <v>776.01</v>
      </c>
      <c r="B244" t="s">
        <v>327</v>
      </c>
      <c r="C244">
        <v>2</v>
      </c>
      <c r="D244" t="s">
        <v>193</v>
      </c>
      <c r="E244" s="10" t="s">
        <v>571</v>
      </c>
      <c r="F244" s="4">
        <v>53.41</v>
      </c>
      <c r="G244" s="4">
        <v>0.93500000000000005</v>
      </c>
      <c r="H244" s="4">
        <v>16.170000000000002</v>
      </c>
      <c r="I244" s="4">
        <v>8.85</v>
      </c>
      <c r="J244" s="4">
        <v>0.12</v>
      </c>
      <c r="K244" s="4">
        <v>4.49</v>
      </c>
      <c r="L244" s="4">
        <v>4.0599999999999996</v>
      </c>
      <c r="M244" s="4">
        <v>2.79</v>
      </c>
      <c r="N244" s="4">
        <v>2</v>
      </c>
      <c r="O244" s="4">
        <v>0.20499999999999999</v>
      </c>
      <c r="P244" s="4"/>
      <c r="Q244" s="4">
        <v>7</v>
      </c>
      <c r="R244" s="4">
        <v>662</v>
      </c>
      <c r="S244" s="4">
        <v>24</v>
      </c>
      <c r="T244" s="4">
        <v>136</v>
      </c>
      <c r="U244" s="4">
        <v>52</v>
      </c>
      <c r="V244" s="4">
        <v>0</v>
      </c>
      <c r="W244" s="4">
        <v>62</v>
      </c>
      <c r="X244" s="4">
        <v>11</v>
      </c>
      <c r="Y244" s="4">
        <v>10</v>
      </c>
      <c r="Z244" s="4">
        <v>62</v>
      </c>
      <c r="AA244" s="4">
        <v>235</v>
      </c>
      <c r="AB244" s="4">
        <v>20</v>
      </c>
      <c r="AC244" s="4">
        <v>197</v>
      </c>
      <c r="AD244" s="4">
        <v>2</v>
      </c>
      <c r="AE244" s="4">
        <v>112</v>
      </c>
      <c r="AF244" s="4">
        <v>103</v>
      </c>
      <c r="AG244" s="4">
        <v>93.4</v>
      </c>
      <c r="AJ244" s="1">
        <f t="shared" si="33"/>
        <v>24.963833999999999</v>
      </c>
      <c r="AK244" s="1">
        <f t="shared" si="34"/>
        <v>0.56043900000000002</v>
      </c>
      <c r="AL244" s="1">
        <f t="shared" si="35"/>
        <v>8.5587810000000015</v>
      </c>
      <c r="AM244" s="1">
        <f t="shared" si="36"/>
        <v>6.1896899999999997</v>
      </c>
      <c r="AN244" s="1">
        <f t="shared" si="37"/>
        <v>9.2939999999999995E-2</v>
      </c>
      <c r="AO244" s="1">
        <f t="shared" si="38"/>
        <v>2.7074699999999998</v>
      </c>
      <c r="AP244" s="1">
        <f t="shared" si="39"/>
        <v>2.9016819999999997</v>
      </c>
      <c r="AQ244" s="1">
        <f t="shared" si="40"/>
        <v>2.0699010000000002</v>
      </c>
      <c r="AR244" s="1">
        <f t="shared" si="41"/>
        <v>1.6604000000000001</v>
      </c>
      <c r="AS244" s="1">
        <f t="shared" si="42"/>
        <v>8.9462E-2</v>
      </c>
      <c r="AU244" s="2">
        <v>0.4955</v>
      </c>
      <c r="AV244" s="1">
        <v>0.85960000000000003</v>
      </c>
      <c r="AW244" s="5">
        <f t="shared" si="43"/>
        <v>0.36410000000000003</v>
      </c>
    </row>
    <row r="245" spans="1:49" ht="15.5" x14ac:dyDescent="0.35">
      <c r="A245">
        <v>780.1</v>
      </c>
      <c r="B245" t="s">
        <v>327</v>
      </c>
      <c r="C245">
        <v>2</v>
      </c>
      <c r="D245" t="s">
        <v>194</v>
      </c>
      <c r="E245" s="10" t="s">
        <v>572</v>
      </c>
      <c r="F245" s="4">
        <v>54.31</v>
      </c>
      <c r="G245" s="4">
        <v>0.91800000000000004</v>
      </c>
      <c r="H245" s="4">
        <v>15.89</v>
      </c>
      <c r="I245" s="4">
        <v>8.17</v>
      </c>
      <c r="J245" s="4">
        <v>0.114</v>
      </c>
      <c r="K245" s="4">
        <v>4.12</v>
      </c>
      <c r="L245" s="4">
        <v>4.49</v>
      </c>
      <c r="M245" s="4">
        <v>2.88</v>
      </c>
      <c r="N245" s="4">
        <v>1.9</v>
      </c>
      <c r="O245" s="4">
        <v>0.20300000000000001</v>
      </c>
      <c r="P245" s="4"/>
      <c r="Q245" s="4">
        <v>7</v>
      </c>
      <c r="R245" s="4">
        <v>626</v>
      </c>
      <c r="S245" s="4">
        <v>21</v>
      </c>
      <c r="T245" s="4">
        <v>124</v>
      </c>
      <c r="U245" s="4">
        <v>50</v>
      </c>
      <c r="V245" s="4">
        <v>0</v>
      </c>
      <c r="W245" s="4">
        <v>54</v>
      </c>
      <c r="X245" s="4">
        <v>12</v>
      </c>
      <c r="Y245" s="4">
        <v>9</v>
      </c>
      <c r="Z245" s="4">
        <v>58</v>
      </c>
      <c r="AA245" s="4">
        <v>253</v>
      </c>
      <c r="AB245" s="4">
        <v>21</v>
      </c>
      <c r="AC245" s="4">
        <v>185</v>
      </c>
      <c r="AD245" s="4">
        <v>0</v>
      </c>
      <c r="AE245" s="4">
        <v>105</v>
      </c>
      <c r="AF245" s="4">
        <v>112</v>
      </c>
      <c r="AG245" s="4">
        <v>93.4</v>
      </c>
      <c r="AJ245" s="1">
        <f t="shared" si="33"/>
        <v>25.384494</v>
      </c>
      <c r="AK245" s="1">
        <f t="shared" si="34"/>
        <v>0.5502492000000001</v>
      </c>
      <c r="AL245" s="1">
        <f t="shared" si="35"/>
        <v>8.410577</v>
      </c>
      <c r="AM245" s="1">
        <f t="shared" si="36"/>
        <v>5.7140979999999999</v>
      </c>
      <c r="AN245" s="1">
        <f t="shared" si="37"/>
        <v>8.8292999999999996E-2</v>
      </c>
      <c r="AO245" s="1">
        <f t="shared" si="38"/>
        <v>2.4843600000000001</v>
      </c>
      <c r="AP245" s="1">
        <f t="shared" si="39"/>
        <v>3.209003</v>
      </c>
      <c r="AQ245" s="1">
        <f t="shared" si="40"/>
        <v>2.1366719999999999</v>
      </c>
      <c r="AR245" s="1">
        <f t="shared" si="41"/>
        <v>1.57738</v>
      </c>
      <c r="AS245" s="1">
        <f t="shared" si="42"/>
        <v>8.8589200000000007E-2</v>
      </c>
      <c r="AU245" s="2">
        <v>0.4511</v>
      </c>
      <c r="AV245" s="1">
        <v>0.97809999999999997</v>
      </c>
      <c r="AW245" s="5">
        <f t="shared" si="43"/>
        <v>0.52699999999999991</v>
      </c>
    </row>
    <row r="246" spans="1:49" ht="15.5" x14ac:dyDescent="0.35">
      <c r="A246">
        <v>782.85</v>
      </c>
      <c r="B246" t="s">
        <v>326</v>
      </c>
      <c r="C246">
        <v>19</v>
      </c>
      <c r="D246" t="s">
        <v>312</v>
      </c>
      <c r="E246" s="10" t="s">
        <v>573</v>
      </c>
      <c r="F246" s="4">
        <v>52.01</v>
      </c>
      <c r="G246" s="4">
        <v>0.92300000000000004</v>
      </c>
      <c r="H246" s="4">
        <v>15.96</v>
      </c>
      <c r="I246" s="4">
        <v>8.7200000000000006</v>
      </c>
      <c r="J246" s="4">
        <v>0.13300000000000001</v>
      </c>
      <c r="K246" s="4">
        <v>4.59</v>
      </c>
      <c r="L246" s="4">
        <v>5.21</v>
      </c>
      <c r="M246" s="4">
        <v>2.79</v>
      </c>
      <c r="N246" s="4">
        <v>1.87</v>
      </c>
      <c r="O246" s="4">
        <v>0.20599999999999999</v>
      </c>
      <c r="P246" s="4"/>
      <c r="Q246" s="4">
        <v>6</v>
      </c>
      <c r="R246" s="4">
        <v>619</v>
      </c>
      <c r="S246" s="4">
        <v>25</v>
      </c>
      <c r="T246" s="4">
        <v>140</v>
      </c>
      <c r="U246" s="4">
        <v>60</v>
      </c>
      <c r="V246" s="4">
        <v>0</v>
      </c>
      <c r="W246" s="4">
        <v>64</v>
      </c>
      <c r="X246" s="4">
        <v>11</v>
      </c>
      <c r="Y246" s="4">
        <v>8</v>
      </c>
      <c r="Z246" s="4">
        <v>58</v>
      </c>
      <c r="AA246" s="4">
        <v>244</v>
      </c>
      <c r="AB246" s="4">
        <v>18</v>
      </c>
      <c r="AC246" s="4">
        <v>196</v>
      </c>
      <c r="AD246" s="4">
        <v>2</v>
      </c>
      <c r="AE246" s="4">
        <v>105</v>
      </c>
      <c r="AF246" s="4">
        <v>99</v>
      </c>
      <c r="AG246" s="4">
        <v>92.8</v>
      </c>
      <c r="AJ246" s="1">
        <f t="shared" si="33"/>
        <v>24.309473999999998</v>
      </c>
      <c r="AK246" s="1">
        <f t="shared" si="34"/>
        <v>0.55324620000000002</v>
      </c>
      <c r="AL246" s="1">
        <f t="shared" si="35"/>
        <v>8.4476279999999999</v>
      </c>
      <c r="AM246" s="1">
        <f t="shared" si="36"/>
        <v>6.0987680000000006</v>
      </c>
      <c r="AN246" s="1">
        <f t="shared" si="37"/>
        <v>0.1030085</v>
      </c>
      <c r="AO246" s="1">
        <f t="shared" si="38"/>
        <v>2.7677699999999996</v>
      </c>
      <c r="AP246" s="1">
        <f t="shared" si="39"/>
        <v>3.7235870000000002</v>
      </c>
      <c r="AQ246" s="1">
        <f t="shared" si="40"/>
        <v>2.0699010000000002</v>
      </c>
      <c r="AR246" s="1">
        <f t="shared" si="41"/>
        <v>1.5524740000000001</v>
      </c>
      <c r="AS246" s="1">
        <f t="shared" si="42"/>
        <v>8.9898400000000003E-2</v>
      </c>
      <c r="AU246" s="2">
        <v>0.48010000000000003</v>
      </c>
      <c r="AV246" s="1">
        <v>1.0189999999999999</v>
      </c>
      <c r="AW246" s="5">
        <f t="shared" si="43"/>
        <v>0.53889999999999993</v>
      </c>
    </row>
    <row r="247" spans="1:49" ht="15.5" x14ac:dyDescent="0.35">
      <c r="A247">
        <v>785.67</v>
      </c>
      <c r="B247" t="s">
        <v>327</v>
      </c>
      <c r="C247">
        <v>2</v>
      </c>
      <c r="D247" t="s">
        <v>195</v>
      </c>
      <c r="E247" s="10" t="s">
        <v>574</v>
      </c>
      <c r="F247" s="4">
        <v>54.97</v>
      </c>
      <c r="G247" s="4">
        <v>0.92500000000000004</v>
      </c>
      <c r="H247" s="4">
        <v>15.96</v>
      </c>
      <c r="I247" s="4">
        <v>8.4600000000000009</v>
      </c>
      <c r="J247" s="4">
        <v>0.11899999999999999</v>
      </c>
      <c r="K247" s="4">
        <v>4.24</v>
      </c>
      <c r="L247" s="4">
        <v>3.81</v>
      </c>
      <c r="M247" s="4">
        <v>3</v>
      </c>
      <c r="N247" s="4">
        <v>2.0099999999999998</v>
      </c>
      <c r="O247" s="4">
        <v>0.223</v>
      </c>
      <c r="P247" s="4"/>
      <c r="Q247" s="4">
        <v>8</v>
      </c>
      <c r="R247" s="4">
        <v>679</v>
      </c>
      <c r="S247" s="4">
        <v>22</v>
      </c>
      <c r="T247" s="4">
        <v>106</v>
      </c>
      <c r="U247" s="4">
        <v>45</v>
      </c>
      <c r="V247" s="4">
        <v>1</v>
      </c>
      <c r="W247" s="4">
        <v>47</v>
      </c>
      <c r="X247" s="4">
        <v>12</v>
      </c>
      <c r="Y247" s="4">
        <v>8</v>
      </c>
      <c r="Z247" s="4">
        <v>63</v>
      </c>
      <c r="AA247" s="4">
        <v>273</v>
      </c>
      <c r="AB247" s="4">
        <v>21</v>
      </c>
      <c r="AC247" s="4">
        <v>194</v>
      </c>
      <c r="AD247" s="4">
        <v>2</v>
      </c>
      <c r="AE247" s="4">
        <v>111</v>
      </c>
      <c r="AF247" s="4">
        <v>121</v>
      </c>
      <c r="AG247" s="4">
        <v>94</v>
      </c>
      <c r="AJ247" s="1">
        <f t="shared" si="33"/>
        <v>25.692978</v>
      </c>
      <c r="AK247" s="1">
        <f t="shared" si="34"/>
        <v>0.55444500000000008</v>
      </c>
      <c r="AL247" s="1">
        <f t="shared" si="35"/>
        <v>8.4476279999999999</v>
      </c>
      <c r="AM247" s="1">
        <f t="shared" si="36"/>
        <v>5.9169240000000007</v>
      </c>
      <c r="AN247" s="1">
        <f t="shared" si="37"/>
        <v>9.2165499999999997E-2</v>
      </c>
      <c r="AO247" s="1">
        <f t="shared" si="38"/>
        <v>2.5567199999999999</v>
      </c>
      <c r="AP247" s="1">
        <f t="shared" si="39"/>
        <v>2.723007</v>
      </c>
      <c r="AQ247" s="1">
        <f t="shared" si="40"/>
        <v>2.2256999999999998</v>
      </c>
      <c r="AR247" s="1">
        <f t="shared" si="41"/>
        <v>1.6687019999999999</v>
      </c>
      <c r="AS247" s="1">
        <f t="shared" si="42"/>
        <v>9.7317200000000006E-2</v>
      </c>
      <c r="AU247" s="2">
        <v>0.317</v>
      </c>
      <c r="AV247" s="1">
        <v>0.45639999999999997</v>
      </c>
      <c r="AW247" s="5">
        <f t="shared" si="43"/>
        <v>0.13939999999999997</v>
      </c>
    </row>
    <row r="248" spans="1:49" ht="15.5" x14ac:dyDescent="0.35">
      <c r="A248">
        <v>788.42</v>
      </c>
      <c r="B248" t="s">
        <v>327</v>
      </c>
      <c r="C248">
        <v>2</v>
      </c>
      <c r="D248" t="s">
        <v>196</v>
      </c>
      <c r="E248" s="10" t="s">
        <v>575</v>
      </c>
      <c r="F248" s="4">
        <v>55.93</v>
      </c>
      <c r="G248" s="4">
        <v>0.91700000000000004</v>
      </c>
      <c r="H248" s="4">
        <v>16.579999999999998</v>
      </c>
      <c r="I248" s="4">
        <v>8.75</v>
      </c>
      <c r="J248" s="4">
        <v>0.112</v>
      </c>
      <c r="K248" s="4">
        <v>4.22</v>
      </c>
      <c r="L248" s="4">
        <v>3.08</v>
      </c>
      <c r="M248" s="4">
        <v>2.94</v>
      </c>
      <c r="N248" s="4">
        <v>2.25</v>
      </c>
      <c r="O248" s="4">
        <v>0.20799999999999999</v>
      </c>
      <c r="P248" s="4"/>
      <c r="Q248" s="4">
        <v>8</v>
      </c>
      <c r="R248" s="4">
        <v>725</v>
      </c>
      <c r="S248" s="4">
        <v>21</v>
      </c>
      <c r="T248" s="4">
        <v>115</v>
      </c>
      <c r="U248" s="4">
        <v>51</v>
      </c>
      <c r="V248" s="4">
        <v>1</v>
      </c>
      <c r="W248" s="4">
        <v>48</v>
      </c>
      <c r="X248" s="4">
        <v>12</v>
      </c>
      <c r="Y248" s="4">
        <v>10</v>
      </c>
      <c r="Z248" s="4">
        <v>72</v>
      </c>
      <c r="AA248" s="4">
        <v>249</v>
      </c>
      <c r="AB248" s="4">
        <v>21</v>
      </c>
      <c r="AC248" s="4">
        <v>193</v>
      </c>
      <c r="AD248" s="4">
        <v>0</v>
      </c>
      <c r="AE248" s="4">
        <v>118</v>
      </c>
      <c r="AF248" s="4">
        <v>118</v>
      </c>
      <c r="AG248" s="4">
        <v>95.3</v>
      </c>
      <c r="AJ248" s="1">
        <f t="shared" si="33"/>
        <v>26.141681999999999</v>
      </c>
      <c r="AK248" s="1">
        <f t="shared" si="34"/>
        <v>0.54964980000000008</v>
      </c>
      <c r="AL248" s="1">
        <f t="shared" si="35"/>
        <v>8.7757939999999994</v>
      </c>
      <c r="AM248" s="1">
        <f t="shared" si="36"/>
        <v>6.1197499999999998</v>
      </c>
      <c r="AN248" s="1">
        <f t="shared" si="37"/>
        <v>8.6744000000000002E-2</v>
      </c>
      <c r="AO248" s="1">
        <f t="shared" si="38"/>
        <v>2.5446599999999999</v>
      </c>
      <c r="AP248" s="1">
        <f t="shared" si="39"/>
        <v>2.201276</v>
      </c>
      <c r="AQ248" s="1">
        <f t="shared" si="40"/>
        <v>2.1811859999999998</v>
      </c>
      <c r="AR248" s="1">
        <f t="shared" si="41"/>
        <v>1.86795</v>
      </c>
      <c r="AS248" s="1">
        <f t="shared" si="42"/>
        <v>9.0771199999999996E-2</v>
      </c>
      <c r="AU248" s="2">
        <v>0.40150000000000002</v>
      </c>
      <c r="AV248" s="1">
        <v>0.51324999999999998</v>
      </c>
      <c r="AW248" s="5">
        <f t="shared" si="43"/>
        <v>0.11174999999999996</v>
      </c>
    </row>
    <row r="249" spans="1:49" ht="15.5" x14ac:dyDescent="0.35">
      <c r="A249">
        <v>791.32</v>
      </c>
      <c r="B249" t="s">
        <v>326</v>
      </c>
      <c r="C249">
        <v>15</v>
      </c>
      <c r="D249" t="s">
        <v>313</v>
      </c>
      <c r="E249" s="10" t="s">
        <v>576</v>
      </c>
      <c r="F249" s="4">
        <v>53.69</v>
      </c>
      <c r="G249" s="4">
        <v>0.90800000000000003</v>
      </c>
      <c r="H249" s="4">
        <v>15.98</v>
      </c>
      <c r="I249" s="4">
        <v>8.52</v>
      </c>
      <c r="J249" s="4">
        <v>0.124</v>
      </c>
      <c r="K249" s="4">
        <v>4.32</v>
      </c>
      <c r="L249" s="4">
        <v>4.17</v>
      </c>
      <c r="M249" s="4">
        <v>2.87</v>
      </c>
      <c r="N249" s="4">
        <v>2.04</v>
      </c>
      <c r="O249" s="4">
        <v>0.21</v>
      </c>
      <c r="P249" s="4"/>
      <c r="Q249" s="4">
        <v>7</v>
      </c>
      <c r="R249" s="4">
        <v>672</v>
      </c>
      <c r="S249" s="4">
        <v>21</v>
      </c>
      <c r="T249" s="4">
        <v>126</v>
      </c>
      <c r="U249" s="4">
        <v>47</v>
      </c>
      <c r="V249" s="4">
        <v>0</v>
      </c>
      <c r="W249" s="4">
        <v>56</v>
      </c>
      <c r="X249" s="4">
        <v>12</v>
      </c>
      <c r="Y249" s="4">
        <v>10</v>
      </c>
      <c r="Z249" s="4">
        <v>64</v>
      </c>
      <c r="AA249" s="4">
        <v>248</v>
      </c>
      <c r="AB249" s="4">
        <v>20</v>
      </c>
      <c r="AC249" s="4">
        <v>188</v>
      </c>
      <c r="AD249" s="4">
        <v>1</v>
      </c>
      <c r="AE249" s="4">
        <v>111</v>
      </c>
      <c r="AF249" s="4">
        <v>109</v>
      </c>
      <c r="AG249" s="4">
        <v>93.2</v>
      </c>
      <c r="AJ249" s="1">
        <f t="shared" si="33"/>
        <v>25.094705999999999</v>
      </c>
      <c r="AK249" s="1">
        <f t="shared" si="34"/>
        <v>0.54425520000000005</v>
      </c>
      <c r="AL249" s="1">
        <f t="shared" si="35"/>
        <v>8.4582139999999999</v>
      </c>
      <c r="AM249" s="1">
        <f t="shared" si="36"/>
        <v>5.958888</v>
      </c>
      <c r="AN249" s="1">
        <f t="shared" si="37"/>
        <v>9.6037999999999998E-2</v>
      </c>
      <c r="AO249" s="1">
        <f t="shared" si="38"/>
        <v>2.6049600000000002</v>
      </c>
      <c r="AP249" s="1">
        <f t="shared" si="39"/>
        <v>2.980299</v>
      </c>
      <c r="AQ249" s="1">
        <f t="shared" si="40"/>
        <v>2.1292530000000003</v>
      </c>
      <c r="AR249" s="1">
        <f t="shared" si="41"/>
        <v>1.6936080000000002</v>
      </c>
      <c r="AS249" s="1">
        <f t="shared" si="42"/>
        <v>9.1644000000000003E-2</v>
      </c>
      <c r="AU249" s="2">
        <v>0.40360000000000001</v>
      </c>
      <c r="AV249" s="1">
        <v>0.67449999999999999</v>
      </c>
      <c r="AW249" s="5">
        <f t="shared" si="43"/>
        <v>0.27089999999999997</v>
      </c>
    </row>
    <row r="250" spans="1:49" ht="15.5" x14ac:dyDescent="0.35">
      <c r="A250">
        <v>794.29</v>
      </c>
      <c r="B250" t="s">
        <v>327</v>
      </c>
      <c r="C250">
        <v>2</v>
      </c>
      <c r="D250" t="s">
        <v>197</v>
      </c>
      <c r="E250" s="10" t="s">
        <v>577</v>
      </c>
      <c r="F250" s="4">
        <v>53.93</v>
      </c>
      <c r="G250" s="4">
        <v>0.96199999999999997</v>
      </c>
      <c r="H250" s="4">
        <v>16.16</v>
      </c>
      <c r="I250" s="4">
        <v>9.14</v>
      </c>
      <c r="J250" s="4">
        <v>0.129</v>
      </c>
      <c r="K250" s="4">
        <v>4.8099999999999996</v>
      </c>
      <c r="L250" s="4">
        <v>4.3099999999999996</v>
      </c>
      <c r="M250" s="4">
        <v>2.87</v>
      </c>
      <c r="N250" s="4">
        <v>1.88</v>
      </c>
      <c r="O250" s="4">
        <v>0.21</v>
      </c>
      <c r="P250" s="4"/>
      <c r="Q250" s="4">
        <v>7</v>
      </c>
      <c r="R250" s="4">
        <v>608</v>
      </c>
      <c r="S250" s="4">
        <v>25</v>
      </c>
      <c r="T250" s="4">
        <v>146</v>
      </c>
      <c r="U250" s="4">
        <v>53</v>
      </c>
      <c r="V250" s="4">
        <v>1</v>
      </c>
      <c r="W250" s="4">
        <v>67</v>
      </c>
      <c r="X250" s="4">
        <v>11</v>
      </c>
      <c r="Y250" s="4">
        <v>9</v>
      </c>
      <c r="Z250" s="4">
        <v>58</v>
      </c>
      <c r="AA250" s="4">
        <v>240</v>
      </c>
      <c r="AB250" s="4">
        <v>22</v>
      </c>
      <c r="AC250" s="4">
        <v>203</v>
      </c>
      <c r="AD250" s="4">
        <v>0</v>
      </c>
      <c r="AE250" s="4">
        <v>108</v>
      </c>
      <c r="AF250" s="4">
        <v>106</v>
      </c>
      <c r="AG250" s="4">
        <v>94.7</v>
      </c>
      <c r="AJ250" s="1">
        <f t="shared" si="33"/>
        <v>25.206882</v>
      </c>
      <c r="AK250" s="1">
        <f t="shared" si="34"/>
        <v>0.57662279999999999</v>
      </c>
      <c r="AL250" s="1">
        <f t="shared" si="35"/>
        <v>8.5534879999999998</v>
      </c>
      <c r="AM250" s="1">
        <f t="shared" si="36"/>
        <v>6.3925160000000005</v>
      </c>
      <c r="AN250" s="1">
        <f t="shared" si="37"/>
        <v>9.9910499999999999E-2</v>
      </c>
      <c r="AO250" s="1">
        <f t="shared" si="38"/>
        <v>2.9004299999999996</v>
      </c>
      <c r="AP250" s="1">
        <f t="shared" si="39"/>
        <v>3.0803569999999998</v>
      </c>
      <c r="AQ250" s="1">
        <f t="shared" si="40"/>
        <v>2.1292530000000003</v>
      </c>
      <c r="AR250" s="1">
        <f t="shared" si="41"/>
        <v>1.5607759999999999</v>
      </c>
      <c r="AS250" s="1">
        <f t="shared" si="42"/>
        <v>9.1644000000000003E-2</v>
      </c>
      <c r="AU250" s="2">
        <v>0.46700000000000003</v>
      </c>
      <c r="AV250" s="1">
        <v>0.67810000000000004</v>
      </c>
      <c r="AW250" s="5">
        <f t="shared" si="43"/>
        <v>0.21110000000000001</v>
      </c>
    </row>
    <row r="251" spans="1:49" ht="15.5" x14ac:dyDescent="0.35">
      <c r="A251">
        <v>799.58</v>
      </c>
      <c r="B251" t="s">
        <v>326</v>
      </c>
      <c r="C251">
        <v>15</v>
      </c>
      <c r="D251" t="s">
        <v>314</v>
      </c>
      <c r="E251" s="10" t="s">
        <v>578</v>
      </c>
      <c r="F251" s="4">
        <v>56.22</v>
      </c>
      <c r="G251" s="4">
        <v>0.871</v>
      </c>
      <c r="H251" s="4">
        <v>16.27</v>
      </c>
      <c r="I251" s="4">
        <v>8.18</v>
      </c>
      <c r="J251" s="4">
        <v>0.108</v>
      </c>
      <c r="K251" s="4">
        <v>3.85</v>
      </c>
      <c r="L251" s="4">
        <v>2.46</v>
      </c>
      <c r="M251" s="4">
        <v>2.77</v>
      </c>
      <c r="N251" s="4">
        <v>2.35</v>
      </c>
      <c r="O251" s="4">
        <v>0.20599999999999999</v>
      </c>
      <c r="P251" s="4"/>
      <c r="Q251" s="4">
        <v>14</v>
      </c>
      <c r="R251" s="4">
        <v>758</v>
      </c>
      <c r="S251" s="4">
        <v>17</v>
      </c>
      <c r="T251" s="4">
        <v>113</v>
      </c>
      <c r="U251" s="4">
        <v>32</v>
      </c>
      <c r="V251" s="4">
        <v>1</v>
      </c>
      <c r="W251" s="4">
        <v>48</v>
      </c>
      <c r="X251" s="4">
        <v>12</v>
      </c>
      <c r="Y251" s="4">
        <v>11</v>
      </c>
      <c r="Z251" s="4">
        <v>76</v>
      </c>
      <c r="AA251" s="4">
        <v>230</v>
      </c>
      <c r="AB251" s="4">
        <v>20</v>
      </c>
      <c r="AC251" s="4">
        <v>179</v>
      </c>
      <c r="AD251" s="4">
        <v>2</v>
      </c>
      <c r="AE251" s="4">
        <v>116</v>
      </c>
      <c r="AF251" s="4">
        <v>118</v>
      </c>
      <c r="AG251" s="4">
        <v>93.7</v>
      </c>
      <c r="AJ251" s="1">
        <f t="shared" si="33"/>
        <v>26.277227999999997</v>
      </c>
      <c r="AK251" s="1">
        <f t="shared" si="34"/>
        <v>0.52207740000000002</v>
      </c>
      <c r="AL251" s="1">
        <f t="shared" si="35"/>
        <v>8.6117109999999997</v>
      </c>
      <c r="AM251" s="1">
        <f t="shared" si="36"/>
        <v>5.7210919999999996</v>
      </c>
      <c r="AN251" s="1">
        <f t="shared" si="37"/>
        <v>8.3645999999999998E-2</v>
      </c>
      <c r="AO251" s="1">
        <f t="shared" si="38"/>
        <v>2.3215499999999998</v>
      </c>
      <c r="AP251" s="1">
        <f t="shared" si="39"/>
        <v>1.758162</v>
      </c>
      <c r="AQ251" s="1">
        <f t="shared" si="40"/>
        <v>2.0550630000000001</v>
      </c>
      <c r="AR251" s="1">
        <f t="shared" si="41"/>
        <v>1.9509700000000001</v>
      </c>
      <c r="AS251" s="1">
        <f t="shared" si="42"/>
        <v>8.9898400000000003E-2</v>
      </c>
      <c r="AU251" s="2">
        <v>0.47949999999999998</v>
      </c>
      <c r="AV251" s="1">
        <v>0.56410000000000005</v>
      </c>
      <c r="AW251" s="5">
        <f t="shared" si="43"/>
        <v>8.4600000000000064E-2</v>
      </c>
    </row>
    <row r="252" spans="1:49" ht="15.5" x14ac:dyDescent="0.35">
      <c r="A252">
        <v>802.38</v>
      </c>
      <c r="B252" t="s">
        <v>327</v>
      </c>
      <c r="C252">
        <v>2</v>
      </c>
      <c r="D252" t="s">
        <v>198</v>
      </c>
      <c r="E252" s="10" t="s">
        <v>579</v>
      </c>
      <c r="F252" s="4">
        <v>56.77</v>
      </c>
      <c r="G252" s="4">
        <v>0.89800000000000002</v>
      </c>
      <c r="H252" s="4">
        <v>16.37</v>
      </c>
      <c r="I252" s="4">
        <v>8.51</v>
      </c>
      <c r="J252" s="4">
        <v>0.121</v>
      </c>
      <c r="K252" s="4">
        <v>4.17</v>
      </c>
      <c r="L252" s="4">
        <v>2.89</v>
      </c>
      <c r="M252" s="4">
        <v>2.98</v>
      </c>
      <c r="N252" s="4">
        <v>2.1800000000000002</v>
      </c>
      <c r="O252" s="4">
        <v>0.19900000000000001</v>
      </c>
      <c r="P252" s="4"/>
      <c r="Q252" s="4">
        <v>6</v>
      </c>
      <c r="R252" s="4">
        <v>731</v>
      </c>
      <c r="S252" s="4">
        <v>19</v>
      </c>
      <c r="T252" s="4">
        <v>117</v>
      </c>
      <c r="U252" s="4">
        <v>51</v>
      </c>
      <c r="V252" s="4">
        <v>2</v>
      </c>
      <c r="W252" s="4">
        <v>53</v>
      </c>
      <c r="X252" s="4">
        <v>11</v>
      </c>
      <c r="Y252" s="4">
        <v>10</v>
      </c>
      <c r="Z252" s="4">
        <v>70</v>
      </c>
      <c r="AA252" s="4">
        <v>249</v>
      </c>
      <c r="AB252" s="4">
        <v>21</v>
      </c>
      <c r="AC252" s="4">
        <v>191</v>
      </c>
      <c r="AD252" s="4"/>
      <c r="AE252" s="4">
        <v>115</v>
      </c>
      <c r="AF252" s="4">
        <v>115</v>
      </c>
      <c r="AG252" s="4">
        <v>95.4</v>
      </c>
      <c r="AJ252" s="1">
        <f t="shared" si="33"/>
        <v>26.534298</v>
      </c>
      <c r="AK252" s="1">
        <f t="shared" si="34"/>
        <v>0.53826120000000011</v>
      </c>
      <c r="AL252" s="1">
        <f t="shared" si="35"/>
        <v>8.6646409999999996</v>
      </c>
      <c r="AM252" s="1">
        <f t="shared" si="36"/>
        <v>5.9518940000000002</v>
      </c>
      <c r="AN252" s="1">
        <f t="shared" si="37"/>
        <v>9.3714499999999992E-2</v>
      </c>
      <c r="AO252" s="1">
        <f t="shared" si="38"/>
        <v>2.51451</v>
      </c>
      <c r="AP252" s="1">
        <f t="shared" si="39"/>
        <v>2.065483</v>
      </c>
      <c r="AQ252" s="1">
        <f t="shared" si="40"/>
        <v>2.2108620000000001</v>
      </c>
      <c r="AR252" s="1">
        <f t="shared" si="41"/>
        <v>1.8098360000000002</v>
      </c>
      <c r="AS252" s="1">
        <f t="shared" si="42"/>
        <v>8.6843600000000007E-2</v>
      </c>
      <c r="AU252" s="2">
        <v>0.48949999999999999</v>
      </c>
      <c r="AV252" s="1">
        <v>0.48399999999999999</v>
      </c>
      <c r="AW252" s="5">
        <f t="shared" si="43"/>
        <v>-5.5000000000000049E-3</v>
      </c>
    </row>
    <row r="253" spans="1:49" ht="15.5" x14ac:dyDescent="0.35">
      <c r="A253">
        <v>806.83</v>
      </c>
      <c r="B253" t="s">
        <v>327</v>
      </c>
      <c r="C253">
        <v>2</v>
      </c>
      <c r="D253" t="s">
        <v>199</v>
      </c>
      <c r="E253" s="10" t="s">
        <v>580</v>
      </c>
      <c r="F253" s="4">
        <v>56.83</v>
      </c>
      <c r="G253" s="4">
        <v>0.85399999999999998</v>
      </c>
      <c r="H253" s="4">
        <v>16.21</v>
      </c>
      <c r="I253" s="4">
        <v>8.1199999999999992</v>
      </c>
      <c r="J253" s="4">
        <v>0.124</v>
      </c>
      <c r="K253" s="4">
        <v>3.99</v>
      </c>
      <c r="L253" s="4">
        <v>3.06</v>
      </c>
      <c r="M253" s="4">
        <v>3.12</v>
      </c>
      <c r="N253" s="4">
        <v>2.21</v>
      </c>
      <c r="O253" s="4">
        <v>0.19500000000000001</v>
      </c>
      <c r="P253" s="4"/>
      <c r="Q253" s="4">
        <v>6</v>
      </c>
      <c r="R253" s="4">
        <v>738</v>
      </c>
      <c r="S253" s="4">
        <v>22</v>
      </c>
      <c r="T253" s="4">
        <v>99</v>
      </c>
      <c r="U253" s="4">
        <v>59</v>
      </c>
      <c r="V253" s="4"/>
      <c r="W253" s="4">
        <v>52</v>
      </c>
      <c r="X253" s="4">
        <v>12</v>
      </c>
      <c r="Y253" s="4">
        <v>11</v>
      </c>
      <c r="Z253" s="4">
        <v>73</v>
      </c>
      <c r="AA253" s="4">
        <v>277</v>
      </c>
      <c r="AB253" s="4">
        <v>17</v>
      </c>
      <c r="AC253" s="4">
        <v>178</v>
      </c>
      <c r="AD253" s="4">
        <v>5</v>
      </c>
      <c r="AE253" s="4">
        <v>133</v>
      </c>
      <c r="AF253" s="4">
        <v>105</v>
      </c>
      <c r="AG253" s="4">
        <v>95.1</v>
      </c>
      <c r="AJ253" s="1">
        <f t="shared" si="33"/>
        <v>26.562341999999997</v>
      </c>
      <c r="AK253" s="1">
        <f t="shared" si="34"/>
        <v>0.5118876</v>
      </c>
      <c r="AL253" s="1">
        <f t="shared" si="35"/>
        <v>8.5799529999999997</v>
      </c>
      <c r="AM253" s="1">
        <f t="shared" si="36"/>
        <v>5.6791279999999995</v>
      </c>
      <c r="AN253" s="1">
        <f t="shared" si="37"/>
        <v>9.6037999999999998E-2</v>
      </c>
      <c r="AO253" s="1">
        <f t="shared" si="38"/>
        <v>2.4059699999999999</v>
      </c>
      <c r="AP253" s="1">
        <f t="shared" si="39"/>
        <v>2.186982</v>
      </c>
      <c r="AQ253" s="1">
        <f t="shared" si="40"/>
        <v>2.3147280000000001</v>
      </c>
      <c r="AR253" s="1">
        <f t="shared" si="41"/>
        <v>1.8347420000000001</v>
      </c>
      <c r="AS253" s="1">
        <f t="shared" si="42"/>
        <v>8.5098000000000007E-2</v>
      </c>
      <c r="AU253" s="2">
        <v>0.42899999999999999</v>
      </c>
      <c r="AV253" s="1">
        <v>0.49730000000000002</v>
      </c>
      <c r="AW253" s="5">
        <f t="shared" si="43"/>
        <v>6.8300000000000027E-2</v>
      </c>
    </row>
    <row r="254" spans="1:49" ht="15.5" x14ac:dyDescent="0.35">
      <c r="A254">
        <v>809.01</v>
      </c>
      <c r="B254" t="s">
        <v>326</v>
      </c>
      <c r="C254">
        <v>15</v>
      </c>
      <c r="D254" t="s">
        <v>315</v>
      </c>
      <c r="E254" s="10" t="s">
        <v>581</v>
      </c>
      <c r="F254" s="4">
        <v>56.36</v>
      </c>
      <c r="G254" s="4">
        <v>0.88800000000000001</v>
      </c>
      <c r="H254" s="4">
        <v>16.14</v>
      </c>
      <c r="I254" s="4">
        <v>8.1300000000000008</v>
      </c>
      <c r="J254" s="4">
        <v>0.114</v>
      </c>
      <c r="K254" s="4">
        <v>3.93</v>
      </c>
      <c r="L254" s="4">
        <v>3.21</v>
      </c>
      <c r="M254" s="4">
        <v>3.06</v>
      </c>
      <c r="N254" s="4">
        <v>2.11</v>
      </c>
      <c r="O254" s="4">
        <v>0.21</v>
      </c>
      <c r="P254" s="4"/>
      <c r="Q254" s="4">
        <v>7</v>
      </c>
      <c r="R254" s="4">
        <v>697</v>
      </c>
      <c r="S254" s="4">
        <v>19</v>
      </c>
      <c r="T254" s="4">
        <v>110</v>
      </c>
      <c r="U254" s="4">
        <v>39</v>
      </c>
      <c r="V254" s="4">
        <v>1</v>
      </c>
      <c r="W254" s="4">
        <v>45</v>
      </c>
      <c r="X254" s="4">
        <v>11</v>
      </c>
      <c r="Y254" s="4">
        <v>8</v>
      </c>
      <c r="Z254" s="4">
        <v>65</v>
      </c>
      <c r="AA254" s="4">
        <v>262</v>
      </c>
      <c r="AB254" s="4">
        <v>22</v>
      </c>
      <c r="AC254" s="4">
        <v>182</v>
      </c>
      <c r="AD254" s="4">
        <v>1</v>
      </c>
      <c r="AE254" s="4">
        <v>109</v>
      </c>
      <c r="AF254" s="4">
        <v>118</v>
      </c>
      <c r="AG254" s="4">
        <v>94.4</v>
      </c>
      <c r="AJ254" s="1">
        <f t="shared" si="33"/>
        <v>26.342663999999999</v>
      </c>
      <c r="AK254" s="1">
        <f t="shared" si="34"/>
        <v>0.53226720000000005</v>
      </c>
      <c r="AL254" s="1">
        <f t="shared" si="35"/>
        <v>8.5429019999999998</v>
      </c>
      <c r="AM254" s="1">
        <f t="shared" si="36"/>
        <v>5.686122000000001</v>
      </c>
      <c r="AN254" s="1">
        <f t="shared" si="37"/>
        <v>8.8292999999999996E-2</v>
      </c>
      <c r="AO254" s="1">
        <f t="shared" si="38"/>
        <v>2.3697900000000001</v>
      </c>
      <c r="AP254" s="1">
        <f t="shared" si="39"/>
        <v>2.294187</v>
      </c>
      <c r="AQ254" s="1">
        <f t="shared" si="40"/>
        <v>2.2702140000000002</v>
      </c>
      <c r="AR254" s="1">
        <f t="shared" si="41"/>
        <v>1.751722</v>
      </c>
      <c r="AS254" s="1">
        <f t="shared" si="42"/>
        <v>9.1644000000000003E-2</v>
      </c>
      <c r="AU254" s="2">
        <v>0.41320000000000001</v>
      </c>
      <c r="AV254" s="1">
        <v>0.57050000000000001</v>
      </c>
      <c r="AW254" s="5">
        <f t="shared" si="43"/>
        <v>0.1573</v>
      </c>
    </row>
    <row r="255" spans="1:49" ht="15.5" x14ac:dyDescent="0.35">
      <c r="A255">
        <v>812.02</v>
      </c>
      <c r="B255" t="s">
        <v>327</v>
      </c>
      <c r="C255">
        <v>2</v>
      </c>
      <c r="D255" t="s">
        <v>200</v>
      </c>
      <c r="E255" s="10" t="s">
        <v>582</v>
      </c>
      <c r="F255" s="4">
        <v>54.63</v>
      </c>
      <c r="G255" s="4">
        <v>0.91</v>
      </c>
      <c r="H255" s="4">
        <v>16.16</v>
      </c>
      <c r="I255" s="4">
        <v>8.7200000000000006</v>
      </c>
      <c r="J255" s="4">
        <v>0.121</v>
      </c>
      <c r="K255" s="4">
        <v>4.46</v>
      </c>
      <c r="L255" s="4">
        <v>4.3899999999999997</v>
      </c>
      <c r="M255" s="4">
        <v>2.9</v>
      </c>
      <c r="N255" s="4">
        <v>2.11</v>
      </c>
      <c r="O255" s="4">
        <v>0.23100000000000001</v>
      </c>
      <c r="P255" s="4"/>
      <c r="Q255" s="4">
        <v>9</v>
      </c>
      <c r="R255" s="4">
        <v>694</v>
      </c>
      <c r="S255" s="4">
        <v>18</v>
      </c>
      <c r="T255" s="4">
        <v>117</v>
      </c>
      <c r="U255" s="4">
        <v>46</v>
      </c>
      <c r="V255" s="4">
        <v>2</v>
      </c>
      <c r="W255" s="4">
        <v>50</v>
      </c>
      <c r="X255" s="4">
        <v>12</v>
      </c>
      <c r="Y255" s="4">
        <v>10</v>
      </c>
      <c r="Z255" s="4">
        <v>63</v>
      </c>
      <c r="AA255" s="4">
        <v>272</v>
      </c>
      <c r="AB255" s="4">
        <v>23</v>
      </c>
      <c r="AC255" s="4">
        <v>192</v>
      </c>
      <c r="AD255" s="4"/>
      <c r="AE255" s="4">
        <v>105</v>
      </c>
      <c r="AF255" s="4">
        <v>110</v>
      </c>
      <c r="AG255" s="4">
        <v>95</v>
      </c>
      <c r="AJ255" s="1">
        <f t="shared" si="33"/>
        <v>25.534061999999999</v>
      </c>
      <c r="AK255" s="1">
        <f t="shared" si="34"/>
        <v>0.54545400000000011</v>
      </c>
      <c r="AL255" s="1">
        <f t="shared" si="35"/>
        <v>8.5534879999999998</v>
      </c>
      <c r="AM255" s="1">
        <f t="shared" si="36"/>
        <v>6.0987680000000006</v>
      </c>
      <c r="AN255" s="1">
        <f t="shared" si="37"/>
        <v>9.3714499999999992E-2</v>
      </c>
      <c r="AO255" s="1">
        <f t="shared" si="38"/>
        <v>2.6893799999999999</v>
      </c>
      <c r="AP255" s="1">
        <f t="shared" si="39"/>
        <v>3.1375329999999999</v>
      </c>
      <c r="AQ255" s="1">
        <f t="shared" si="40"/>
        <v>2.15151</v>
      </c>
      <c r="AR255" s="1">
        <f t="shared" si="41"/>
        <v>1.751722</v>
      </c>
      <c r="AS255" s="1">
        <f t="shared" si="42"/>
        <v>0.10080840000000001</v>
      </c>
      <c r="AU255" s="2">
        <v>0.37685000000000002</v>
      </c>
      <c r="AV255" s="1">
        <v>0.69310000000000005</v>
      </c>
      <c r="AW255" s="5">
        <f t="shared" si="43"/>
        <v>0.31625000000000003</v>
      </c>
    </row>
    <row r="256" spans="1:49" ht="15.5" x14ac:dyDescent="0.35">
      <c r="A256">
        <v>817.3</v>
      </c>
      <c r="B256" t="s">
        <v>327</v>
      </c>
      <c r="C256">
        <v>2</v>
      </c>
      <c r="D256" t="s">
        <v>201</v>
      </c>
      <c r="E256" s="10" t="s">
        <v>583</v>
      </c>
      <c r="F256" s="4">
        <v>57.13</v>
      </c>
      <c r="G256" s="4">
        <v>0.90300000000000002</v>
      </c>
      <c r="H256" s="4">
        <v>16.34</v>
      </c>
      <c r="I256" s="4">
        <v>8.18</v>
      </c>
      <c r="J256" s="4">
        <v>0.107</v>
      </c>
      <c r="K256" s="4">
        <v>3.96</v>
      </c>
      <c r="L256" s="4">
        <v>3.54</v>
      </c>
      <c r="M256" s="4">
        <v>2.91</v>
      </c>
      <c r="N256" s="4">
        <v>2.19</v>
      </c>
      <c r="O256" s="4">
        <v>0.221</v>
      </c>
      <c r="P256" s="4"/>
      <c r="Q256" s="4">
        <v>8</v>
      </c>
      <c r="R256" s="4">
        <v>708</v>
      </c>
      <c r="S256" s="4">
        <v>19</v>
      </c>
      <c r="T256" s="4">
        <v>119</v>
      </c>
      <c r="U256" s="4">
        <v>42</v>
      </c>
      <c r="V256" s="4"/>
      <c r="W256" s="4">
        <v>49</v>
      </c>
      <c r="X256" s="4">
        <v>12</v>
      </c>
      <c r="Y256" s="4">
        <v>11</v>
      </c>
      <c r="Z256" s="4">
        <v>68</v>
      </c>
      <c r="AA256" s="4">
        <v>246</v>
      </c>
      <c r="AB256" s="4">
        <v>18</v>
      </c>
      <c r="AC256" s="4">
        <v>183</v>
      </c>
      <c r="AD256" s="4">
        <v>4</v>
      </c>
      <c r="AE256" s="4">
        <v>104</v>
      </c>
      <c r="AF256" s="4">
        <v>116</v>
      </c>
      <c r="AG256" s="4">
        <v>95.9</v>
      </c>
      <c r="AJ256" s="1">
        <f t="shared" si="33"/>
        <v>26.702562</v>
      </c>
      <c r="AK256" s="1">
        <f t="shared" si="34"/>
        <v>0.54125820000000002</v>
      </c>
      <c r="AL256" s="1">
        <f t="shared" si="35"/>
        <v>8.6487619999999996</v>
      </c>
      <c r="AM256" s="1">
        <f t="shared" si="36"/>
        <v>5.7210919999999996</v>
      </c>
      <c r="AN256" s="1">
        <f t="shared" si="37"/>
        <v>8.2871500000000001E-2</v>
      </c>
      <c r="AO256" s="1">
        <f t="shared" si="38"/>
        <v>2.38788</v>
      </c>
      <c r="AP256" s="1">
        <f t="shared" si="39"/>
        <v>2.5300380000000002</v>
      </c>
      <c r="AQ256" s="1">
        <f t="shared" si="40"/>
        <v>2.1589290000000001</v>
      </c>
      <c r="AR256" s="1">
        <f t="shared" si="41"/>
        <v>1.818138</v>
      </c>
      <c r="AS256" s="1">
        <f t="shared" si="42"/>
        <v>9.64444E-2</v>
      </c>
      <c r="AU256" s="2">
        <v>0.40215000000000001</v>
      </c>
      <c r="AV256" s="1">
        <v>0.6946</v>
      </c>
      <c r="AW256" s="5">
        <f t="shared" si="43"/>
        <v>0.29244999999999999</v>
      </c>
    </row>
    <row r="257" spans="1:49" ht="15.5" x14ac:dyDescent="0.35">
      <c r="A257">
        <v>819.06</v>
      </c>
      <c r="B257" t="s">
        <v>326</v>
      </c>
      <c r="C257">
        <v>12</v>
      </c>
      <c r="D257" t="s">
        <v>316</v>
      </c>
      <c r="E257" s="10" t="s">
        <v>584</v>
      </c>
      <c r="F257" s="4">
        <v>53.86</v>
      </c>
      <c r="G257" s="4">
        <v>0.93400000000000005</v>
      </c>
      <c r="H257" s="4">
        <v>16.13</v>
      </c>
      <c r="I257" s="4">
        <v>8.7899999999999991</v>
      </c>
      <c r="J257" s="4">
        <v>0.11700000000000001</v>
      </c>
      <c r="K257" s="4">
        <v>4.4000000000000004</v>
      </c>
      <c r="L257" s="4">
        <v>4.43</v>
      </c>
      <c r="M257" s="4">
        <v>2.94</v>
      </c>
      <c r="N257" s="4">
        <v>2</v>
      </c>
      <c r="O257" s="4">
        <v>0.21299999999999999</v>
      </c>
      <c r="P257" s="4"/>
      <c r="Q257" s="4">
        <v>8</v>
      </c>
      <c r="R257" s="4">
        <v>629</v>
      </c>
      <c r="S257" s="4">
        <v>21</v>
      </c>
      <c r="T257" s="4">
        <v>126</v>
      </c>
      <c r="U257" s="4">
        <v>48</v>
      </c>
      <c r="V257" s="4">
        <v>1</v>
      </c>
      <c r="W257" s="4">
        <v>55</v>
      </c>
      <c r="X257" s="4">
        <v>12</v>
      </c>
      <c r="Y257" s="4">
        <v>8</v>
      </c>
      <c r="Z257" s="4">
        <v>61</v>
      </c>
      <c r="AA257" s="4">
        <v>248</v>
      </c>
      <c r="AB257" s="4">
        <v>22</v>
      </c>
      <c r="AC257" s="4">
        <v>192</v>
      </c>
      <c r="AD257" s="4">
        <v>0</v>
      </c>
      <c r="AE257" s="4">
        <v>108</v>
      </c>
      <c r="AF257" s="4">
        <v>111</v>
      </c>
      <c r="AG257" s="4">
        <v>94.2</v>
      </c>
      <c r="AJ257" s="1">
        <f t="shared" si="33"/>
        <v>25.174163999999998</v>
      </c>
      <c r="AK257" s="1">
        <f t="shared" si="34"/>
        <v>0.5598396000000001</v>
      </c>
      <c r="AL257" s="1">
        <f t="shared" si="35"/>
        <v>8.5376089999999998</v>
      </c>
      <c r="AM257" s="1">
        <f t="shared" si="36"/>
        <v>6.1477259999999996</v>
      </c>
      <c r="AN257" s="1">
        <f t="shared" si="37"/>
        <v>9.0616500000000003E-2</v>
      </c>
      <c r="AO257" s="1">
        <f t="shared" si="38"/>
        <v>2.6532</v>
      </c>
      <c r="AP257" s="1">
        <f t="shared" si="39"/>
        <v>3.166121</v>
      </c>
      <c r="AQ257" s="1">
        <f t="shared" si="40"/>
        <v>2.1811859999999998</v>
      </c>
      <c r="AR257" s="1">
        <f t="shared" si="41"/>
        <v>1.6604000000000001</v>
      </c>
      <c r="AS257" s="1">
        <f t="shared" si="42"/>
        <v>9.29532E-2</v>
      </c>
      <c r="AU257" s="2">
        <v>0.40670000000000001</v>
      </c>
      <c r="AV257" s="1">
        <v>0.72009999999999996</v>
      </c>
      <c r="AW257" s="5">
        <f t="shared" si="43"/>
        <v>0.31339999999999996</v>
      </c>
    </row>
    <row r="258" spans="1:49" ht="15.5" x14ac:dyDescent="0.35">
      <c r="A258">
        <v>822.56</v>
      </c>
      <c r="B258" t="s">
        <v>327</v>
      </c>
      <c r="C258">
        <v>2</v>
      </c>
      <c r="D258" t="s">
        <v>202</v>
      </c>
      <c r="E258" s="10" t="s">
        <v>585</v>
      </c>
      <c r="F258" s="4">
        <v>53.97</v>
      </c>
      <c r="G258" s="4">
        <v>0.95099999999999996</v>
      </c>
      <c r="H258" s="4">
        <v>16.170000000000002</v>
      </c>
      <c r="I258" s="4">
        <v>8.7899999999999991</v>
      </c>
      <c r="J258" s="4">
        <v>0.121</v>
      </c>
      <c r="K258" s="4">
        <v>4.46</v>
      </c>
      <c r="L258" s="4">
        <v>4.82</v>
      </c>
      <c r="M258" s="4">
        <v>2.89</v>
      </c>
      <c r="N258" s="4">
        <v>1.92</v>
      </c>
      <c r="O258" s="4">
        <v>0.22800000000000001</v>
      </c>
      <c r="P258" s="4"/>
      <c r="Q258" s="4">
        <v>7</v>
      </c>
      <c r="R258" s="4">
        <v>611</v>
      </c>
      <c r="S258" s="4">
        <v>23</v>
      </c>
      <c r="T258" s="4">
        <v>130</v>
      </c>
      <c r="U258" s="4">
        <v>51</v>
      </c>
      <c r="V258" s="4">
        <v>1</v>
      </c>
      <c r="W258" s="4">
        <v>59</v>
      </c>
      <c r="X258" s="4">
        <v>12</v>
      </c>
      <c r="Y258" s="4">
        <v>8</v>
      </c>
      <c r="Z258" s="4">
        <v>58</v>
      </c>
      <c r="AA258" s="4">
        <v>247</v>
      </c>
      <c r="AB258" s="4">
        <v>20</v>
      </c>
      <c r="AC258" s="4">
        <v>201</v>
      </c>
      <c r="AD258" s="4">
        <v>2</v>
      </c>
      <c r="AE258" s="4">
        <v>106</v>
      </c>
      <c r="AF258" s="4">
        <v>109</v>
      </c>
      <c r="AG258" s="4">
        <v>94.6</v>
      </c>
      <c r="AJ258" s="1">
        <f t="shared" ref="AJ258:AJ285" si="44">F258*0.4674</f>
        <v>25.225577999999999</v>
      </c>
      <c r="AK258" s="1">
        <f t="shared" ref="AK258:AK285" si="45">G258*0.5994</f>
        <v>0.57002940000000002</v>
      </c>
      <c r="AL258" s="1">
        <f t="shared" ref="AL258:AL285" si="46">H258*0.5293</f>
        <v>8.5587810000000015</v>
      </c>
      <c r="AM258" s="1">
        <f t="shared" ref="AM258:AM285" si="47">I258*0.6994</f>
        <v>6.1477259999999996</v>
      </c>
      <c r="AN258" s="1">
        <f t="shared" ref="AN258:AN285" si="48">J258*0.7745</f>
        <v>9.3714499999999992E-2</v>
      </c>
      <c r="AO258" s="1">
        <f t="shared" ref="AO258:AO285" si="49">K258*0.603</f>
        <v>2.6893799999999999</v>
      </c>
      <c r="AP258" s="1">
        <f t="shared" ref="AP258:AP285" si="50">L258*0.7147</f>
        <v>3.4448540000000003</v>
      </c>
      <c r="AQ258" s="1">
        <f t="shared" ref="AQ258:AQ285" si="51">M258*0.7419</f>
        <v>2.144091</v>
      </c>
      <c r="AR258" s="1">
        <f t="shared" ref="AR258:AR285" si="52">N258*0.8302</f>
        <v>1.5939840000000001</v>
      </c>
      <c r="AS258" s="1">
        <f t="shared" ref="AS258:AS285" si="53">O258*0.4364</f>
        <v>9.949920000000001E-2</v>
      </c>
      <c r="AU258" s="2">
        <v>0.38950000000000001</v>
      </c>
      <c r="AV258" s="1">
        <v>0.753</v>
      </c>
      <c r="AW258" s="5">
        <f t="shared" si="43"/>
        <v>0.36349999999999999</v>
      </c>
    </row>
    <row r="259" spans="1:49" ht="15.5" x14ac:dyDescent="0.35">
      <c r="A259">
        <v>826.71</v>
      </c>
      <c r="B259" t="s">
        <v>327</v>
      </c>
      <c r="C259">
        <v>2</v>
      </c>
      <c r="D259" t="s">
        <v>203</v>
      </c>
      <c r="E259" s="10" t="s">
        <v>586</v>
      </c>
      <c r="F259" s="4">
        <v>54.79</v>
      </c>
      <c r="G259" s="4">
        <v>0.91</v>
      </c>
      <c r="H259" s="4">
        <v>15.8</v>
      </c>
      <c r="I259" s="4">
        <v>8.31</v>
      </c>
      <c r="J259" s="4">
        <v>0.122</v>
      </c>
      <c r="K259" s="4">
        <v>4.26</v>
      </c>
      <c r="L259" s="4">
        <v>5.15</v>
      </c>
      <c r="M259" s="4">
        <v>2.97</v>
      </c>
      <c r="N259" s="4">
        <v>1.9</v>
      </c>
      <c r="O259" s="4">
        <v>0.23899999999999999</v>
      </c>
      <c r="P259" s="4"/>
      <c r="Q259" s="4">
        <v>7</v>
      </c>
      <c r="R259" s="4">
        <v>611</v>
      </c>
      <c r="S259" s="4">
        <v>20</v>
      </c>
      <c r="T259" s="4">
        <v>118</v>
      </c>
      <c r="U259" s="4">
        <v>48</v>
      </c>
      <c r="V259" s="4">
        <v>1</v>
      </c>
      <c r="W259" s="4">
        <v>49</v>
      </c>
      <c r="X259" s="4">
        <v>11</v>
      </c>
      <c r="Y259" s="4">
        <v>7</v>
      </c>
      <c r="Z259" s="4">
        <v>58</v>
      </c>
      <c r="AA259" s="4">
        <v>274</v>
      </c>
      <c r="AB259" s="4">
        <v>21</v>
      </c>
      <c r="AC259" s="4">
        <v>192</v>
      </c>
      <c r="AD259" s="4">
        <v>1</v>
      </c>
      <c r="AE259" s="4">
        <v>102</v>
      </c>
      <c r="AF259" s="4">
        <v>110</v>
      </c>
      <c r="AG259" s="4">
        <v>94.8</v>
      </c>
      <c r="AJ259" s="1">
        <f t="shared" si="44"/>
        <v>25.608846</v>
      </c>
      <c r="AK259" s="1">
        <f t="shared" si="45"/>
        <v>0.54545400000000011</v>
      </c>
      <c r="AL259" s="1">
        <f t="shared" si="46"/>
        <v>8.36294</v>
      </c>
      <c r="AM259" s="1">
        <f t="shared" si="47"/>
        <v>5.8120140000000005</v>
      </c>
      <c r="AN259" s="1">
        <f t="shared" si="48"/>
        <v>9.448899999999999E-2</v>
      </c>
      <c r="AO259" s="1">
        <f t="shared" si="49"/>
        <v>2.5687799999999998</v>
      </c>
      <c r="AP259" s="1">
        <f t="shared" si="50"/>
        <v>3.6807050000000001</v>
      </c>
      <c r="AQ259" s="1">
        <f t="shared" si="51"/>
        <v>2.203443</v>
      </c>
      <c r="AR259" s="1">
        <f t="shared" si="52"/>
        <v>1.57738</v>
      </c>
      <c r="AS259" s="1">
        <f t="shared" si="53"/>
        <v>0.10429959999999999</v>
      </c>
      <c r="AU259" s="2">
        <v>0.30080000000000001</v>
      </c>
      <c r="AV259" s="1">
        <v>0.749</v>
      </c>
      <c r="AW259" s="5">
        <f t="shared" ref="AW259:AW285" si="54">AV259-AU259</f>
        <v>0.44819999999999999</v>
      </c>
    </row>
    <row r="260" spans="1:49" ht="15.5" x14ac:dyDescent="0.35">
      <c r="A260">
        <v>831.52</v>
      </c>
      <c r="B260" t="s">
        <v>326</v>
      </c>
      <c r="C260">
        <v>14</v>
      </c>
      <c r="D260" t="s">
        <v>317</v>
      </c>
      <c r="E260" s="10" t="s">
        <v>587</v>
      </c>
      <c r="F260" s="4">
        <v>52.77</v>
      </c>
      <c r="G260" s="4">
        <v>0.92500000000000004</v>
      </c>
      <c r="H260" s="4">
        <v>15.96</v>
      </c>
      <c r="I260" s="4">
        <v>8.99</v>
      </c>
      <c r="J260" s="4">
        <v>0.13100000000000001</v>
      </c>
      <c r="K260" s="4">
        <v>4.63</v>
      </c>
      <c r="L260" s="4">
        <v>5.07</v>
      </c>
      <c r="M260" s="4">
        <v>2.83</v>
      </c>
      <c r="N260" s="4">
        <v>1.98</v>
      </c>
      <c r="O260" s="4">
        <v>0.215</v>
      </c>
      <c r="P260" s="4"/>
      <c r="Q260" s="4">
        <v>7</v>
      </c>
      <c r="R260" s="4">
        <v>611</v>
      </c>
      <c r="S260" s="4">
        <v>23</v>
      </c>
      <c r="T260" s="4">
        <v>133</v>
      </c>
      <c r="U260" s="4">
        <v>51</v>
      </c>
      <c r="V260" s="4">
        <v>1</v>
      </c>
      <c r="W260" s="4">
        <v>57</v>
      </c>
      <c r="X260" s="4">
        <v>11</v>
      </c>
      <c r="Y260" s="4">
        <v>6</v>
      </c>
      <c r="Z260" s="4">
        <v>61</v>
      </c>
      <c r="AA260" s="4">
        <v>250</v>
      </c>
      <c r="AB260" s="4">
        <v>20</v>
      </c>
      <c r="AC260" s="4">
        <v>199</v>
      </c>
      <c r="AD260" s="4">
        <v>0</v>
      </c>
      <c r="AE260" s="4">
        <v>112</v>
      </c>
      <c r="AF260" s="4">
        <v>103</v>
      </c>
      <c r="AG260" s="4">
        <v>93.8</v>
      </c>
      <c r="AJ260" s="1">
        <f t="shared" si="44"/>
        <v>24.664698000000001</v>
      </c>
      <c r="AK260" s="1">
        <f t="shared" si="45"/>
        <v>0.55444500000000008</v>
      </c>
      <c r="AL260" s="1">
        <f t="shared" si="46"/>
        <v>8.4476279999999999</v>
      </c>
      <c r="AM260" s="1">
        <f t="shared" si="47"/>
        <v>6.2876060000000003</v>
      </c>
      <c r="AN260" s="1">
        <f t="shared" si="48"/>
        <v>0.10145949999999999</v>
      </c>
      <c r="AO260" s="1">
        <f t="shared" si="49"/>
        <v>2.79189</v>
      </c>
      <c r="AP260" s="1">
        <f t="shared" si="50"/>
        <v>3.623529</v>
      </c>
      <c r="AQ260" s="1">
        <f t="shared" si="51"/>
        <v>2.099577</v>
      </c>
      <c r="AR260" s="1">
        <f t="shared" si="52"/>
        <v>1.643796</v>
      </c>
      <c r="AS260" s="1">
        <f t="shared" si="53"/>
        <v>9.3826000000000007E-2</v>
      </c>
      <c r="AU260" s="2">
        <v>0.33539999999999998</v>
      </c>
      <c r="AV260" s="1">
        <v>0.77629999999999999</v>
      </c>
      <c r="AW260" s="5">
        <f t="shared" si="54"/>
        <v>0.44090000000000001</v>
      </c>
    </row>
    <row r="261" spans="1:49" ht="15.5" x14ac:dyDescent="0.35">
      <c r="A261">
        <v>833.1</v>
      </c>
      <c r="B261" t="s">
        <v>327</v>
      </c>
      <c r="C261">
        <v>2</v>
      </c>
      <c r="D261" t="s">
        <v>204</v>
      </c>
      <c r="E261" s="10" t="s">
        <v>588</v>
      </c>
      <c r="F261" s="4">
        <v>54.31</v>
      </c>
      <c r="G261" s="4">
        <v>0.91100000000000003</v>
      </c>
      <c r="H261" s="4">
        <v>16.12</v>
      </c>
      <c r="I261" s="4">
        <v>8.5299999999999994</v>
      </c>
      <c r="J261" s="4">
        <v>0.13300000000000001</v>
      </c>
      <c r="K261" s="4">
        <v>4.38</v>
      </c>
      <c r="L261" s="4">
        <v>4.7</v>
      </c>
      <c r="M261" s="4">
        <v>2.93</v>
      </c>
      <c r="N261" s="4">
        <v>2.0299999999999998</v>
      </c>
      <c r="O261" s="4">
        <v>0.214</v>
      </c>
      <c r="P261" s="4"/>
      <c r="Q261" s="4">
        <v>6</v>
      </c>
      <c r="R261" s="4">
        <v>695</v>
      </c>
      <c r="S261" s="4">
        <v>21</v>
      </c>
      <c r="T261" s="4">
        <v>124</v>
      </c>
      <c r="U261" s="4">
        <v>51</v>
      </c>
      <c r="V261" s="4">
        <v>1</v>
      </c>
      <c r="W261" s="4">
        <v>52</v>
      </c>
      <c r="X261" s="4">
        <v>11</v>
      </c>
      <c r="Y261" s="4">
        <v>9</v>
      </c>
      <c r="Z261" s="4">
        <v>63</v>
      </c>
      <c r="AA261" s="4">
        <v>267</v>
      </c>
      <c r="AB261" s="4">
        <v>21</v>
      </c>
      <c r="AC261" s="4">
        <v>191</v>
      </c>
      <c r="AD261" s="4">
        <v>1</v>
      </c>
      <c r="AE261" s="4">
        <v>108</v>
      </c>
      <c r="AF261" s="4">
        <v>106</v>
      </c>
      <c r="AG261" s="4">
        <v>94.5</v>
      </c>
      <c r="AJ261" s="1">
        <f t="shared" si="44"/>
        <v>25.384494</v>
      </c>
      <c r="AK261" s="1">
        <f t="shared" si="45"/>
        <v>0.54605340000000002</v>
      </c>
      <c r="AL261" s="1">
        <f t="shared" si="46"/>
        <v>8.5323159999999998</v>
      </c>
      <c r="AM261" s="1">
        <f t="shared" si="47"/>
        <v>5.9658819999999997</v>
      </c>
      <c r="AN261" s="1">
        <f t="shared" si="48"/>
        <v>0.1030085</v>
      </c>
      <c r="AO261" s="1">
        <f t="shared" si="49"/>
        <v>2.64114</v>
      </c>
      <c r="AP261" s="1">
        <f t="shared" si="50"/>
        <v>3.3590900000000001</v>
      </c>
      <c r="AQ261" s="1">
        <f t="shared" si="51"/>
        <v>2.1737670000000002</v>
      </c>
      <c r="AR261" s="1">
        <f t="shared" si="52"/>
        <v>1.685306</v>
      </c>
      <c r="AS261" s="1">
        <f t="shared" si="53"/>
        <v>9.3389600000000003E-2</v>
      </c>
      <c r="AU261" s="2">
        <v>0.38600000000000001</v>
      </c>
      <c r="AV261" s="1">
        <v>0.70550000000000002</v>
      </c>
      <c r="AW261" s="5">
        <f t="shared" si="54"/>
        <v>0.31950000000000001</v>
      </c>
    </row>
    <row r="262" spans="1:49" ht="15.5" x14ac:dyDescent="0.35">
      <c r="A262">
        <v>837.06</v>
      </c>
      <c r="B262" t="s">
        <v>327</v>
      </c>
      <c r="C262">
        <v>2</v>
      </c>
      <c r="D262" t="s">
        <v>205</v>
      </c>
      <c r="E262" s="10" t="s">
        <v>589</v>
      </c>
      <c r="F262" s="4">
        <v>57.38</v>
      </c>
      <c r="G262" s="4">
        <v>0.85099999999999998</v>
      </c>
      <c r="H262" s="4">
        <v>16.12</v>
      </c>
      <c r="I262" s="4">
        <v>7.64</v>
      </c>
      <c r="J262" s="4">
        <v>0.115</v>
      </c>
      <c r="K262" s="4">
        <v>3.72</v>
      </c>
      <c r="L262" s="4">
        <v>3.38</v>
      </c>
      <c r="M262" s="4">
        <v>3.23</v>
      </c>
      <c r="N262" s="4">
        <v>2.29</v>
      </c>
      <c r="O262" s="4">
        <v>0.22800000000000001</v>
      </c>
      <c r="P262" s="4"/>
      <c r="Q262" s="4">
        <v>12</v>
      </c>
      <c r="R262" s="4">
        <v>892</v>
      </c>
      <c r="S262" s="4">
        <v>24</v>
      </c>
      <c r="T262" s="4">
        <v>89</v>
      </c>
      <c r="U262" s="4">
        <v>39</v>
      </c>
      <c r="V262" s="4">
        <v>0</v>
      </c>
      <c r="W262" s="4">
        <v>53</v>
      </c>
      <c r="X262" s="4">
        <v>12</v>
      </c>
      <c r="Y262" s="4">
        <v>10</v>
      </c>
      <c r="Z262" s="4">
        <v>68</v>
      </c>
      <c r="AA262" s="4">
        <v>339</v>
      </c>
      <c r="AB262" s="4">
        <v>21</v>
      </c>
      <c r="AC262" s="4">
        <v>168</v>
      </c>
      <c r="AD262" s="4">
        <v>2</v>
      </c>
      <c r="AE262" s="4">
        <v>135</v>
      </c>
      <c r="AF262" s="4">
        <v>104</v>
      </c>
      <c r="AG262" s="4">
        <v>95.4</v>
      </c>
      <c r="AJ262" s="1">
        <f t="shared" si="44"/>
        <v>26.819412</v>
      </c>
      <c r="AK262" s="1">
        <f t="shared" si="45"/>
        <v>0.51008940000000003</v>
      </c>
      <c r="AL262" s="1">
        <f t="shared" si="46"/>
        <v>8.5323159999999998</v>
      </c>
      <c r="AM262" s="1">
        <f t="shared" si="47"/>
        <v>5.3434159999999995</v>
      </c>
      <c r="AN262" s="1">
        <f t="shared" si="48"/>
        <v>8.9067499999999994E-2</v>
      </c>
      <c r="AO262" s="1">
        <f t="shared" si="49"/>
        <v>2.24316</v>
      </c>
      <c r="AP262" s="1">
        <f t="shared" si="50"/>
        <v>2.415686</v>
      </c>
      <c r="AQ262" s="1">
        <f t="shared" si="51"/>
        <v>2.3963369999999999</v>
      </c>
      <c r="AR262" s="1">
        <f t="shared" si="52"/>
        <v>1.9011580000000001</v>
      </c>
      <c r="AS262" s="1">
        <f t="shared" si="53"/>
        <v>9.949920000000001E-2</v>
      </c>
      <c r="AU262" s="2">
        <v>0.36</v>
      </c>
      <c r="AV262" s="1">
        <v>0.54530000000000001</v>
      </c>
      <c r="AW262" s="5">
        <f t="shared" si="54"/>
        <v>0.18530000000000002</v>
      </c>
    </row>
    <row r="263" spans="1:49" ht="15.5" x14ac:dyDescent="0.35">
      <c r="A263">
        <v>839.92</v>
      </c>
      <c r="B263" t="s">
        <v>326</v>
      </c>
      <c r="C263">
        <v>14</v>
      </c>
      <c r="D263" t="s">
        <v>318</v>
      </c>
      <c r="E263" s="10" t="s">
        <v>590</v>
      </c>
      <c r="F263" s="4">
        <v>56.49</v>
      </c>
      <c r="G263" s="4">
        <v>0.88300000000000001</v>
      </c>
      <c r="H263" s="4">
        <v>15.93</v>
      </c>
      <c r="I263" s="4">
        <v>7.76</v>
      </c>
      <c r="J263" s="4">
        <v>0.109</v>
      </c>
      <c r="K263" s="4">
        <v>3.7</v>
      </c>
      <c r="L263" s="4">
        <v>3.53</v>
      </c>
      <c r="M263" s="4">
        <v>3.01</v>
      </c>
      <c r="N263" s="4">
        <v>2.1</v>
      </c>
      <c r="O263" s="4">
        <v>0.21199999999999999</v>
      </c>
      <c r="P263" s="4"/>
      <c r="Q263" s="4">
        <v>8</v>
      </c>
      <c r="R263" s="4">
        <v>700</v>
      </c>
      <c r="S263" s="4">
        <v>20</v>
      </c>
      <c r="T263" s="4">
        <v>108</v>
      </c>
      <c r="U263" s="4">
        <v>36</v>
      </c>
      <c r="V263" s="4">
        <v>1</v>
      </c>
      <c r="W263" s="4">
        <v>47</v>
      </c>
      <c r="X263" s="4">
        <v>12</v>
      </c>
      <c r="Y263" s="4">
        <v>11</v>
      </c>
      <c r="Z263" s="4">
        <v>66</v>
      </c>
      <c r="AA263" s="4">
        <v>263</v>
      </c>
      <c r="AB263" s="4">
        <v>21</v>
      </c>
      <c r="AC263" s="4">
        <v>176</v>
      </c>
      <c r="AD263" s="4">
        <v>3</v>
      </c>
      <c r="AE263" s="4">
        <v>108</v>
      </c>
      <c r="AF263" s="4">
        <v>126</v>
      </c>
      <c r="AG263" s="4">
        <v>94.1</v>
      </c>
      <c r="AJ263" s="1">
        <f t="shared" si="44"/>
        <v>26.403426</v>
      </c>
      <c r="AK263" s="1">
        <f t="shared" si="45"/>
        <v>0.52927020000000002</v>
      </c>
      <c r="AL263" s="1">
        <f t="shared" si="46"/>
        <v>8.4317489999999999</v>
      </c>
      <c r="AM263" s="1">
        <f t="shared" si="47"/>
        <v>5.4273439999999997</v>
      </c>
      <c r="AN263" s="1">
        <f t="shared" si="48"/>
        <v>8.4420499999999996E-2</v>
      </c>
      <c r="AO263" s="1">
        <f t="shared" si="49"/>
        <v>2.2311000000000001</v>
      </c>
      <c r="AP263" s="1">
        <f t="shared" si="50"/>
        <v>2.522891</v>
      </c>
      <c r="AQ263" s="1">
        <f t="shared" si="51"/>
        <v>2.2331189999999999</v>
      </c>
      <c r="AR263" s="1">
        <f t="shared" si="52"/>
        <v>1.7434200000000002</v>
      </c>
      <c r="AS263" s="1">
        <f t="shared" si="53"/>
        <v>9.2516799999999996E-2</v>
      </c>
      <c r="AU263" s="2">
        <v>0.42709999999999998</v>
      </c>
      <c r="AV263" s="1">
        <v>0.72440000000000004</v>
      </c>
      <c r="AW263" s="5">
        <f t="shared" si="54"/>
        <v>0.29730000000000006</v>
      </c>
    </row>
    <row r="264" spans="1:49" ht="15.5" x14ac:dyDescent="0.35">
      <c r="A264">
        <v>842.79</v>
      </c>
      <c r="B264" t="s">
        <v>327</v>
      </c>
      <c r="C264">
        <v>2</v>
      </c>
      <c r="D264" t="s">
        <v>206</v>
      </c>
      <c r="E264" s="10" t="s">
        <v>591</v>
      </c>
      <c r="F264" s="4">
        <v>54.64</v>
      </c>
      <c r="G264" s="4">
        <v>0.92100000000000004</v>
      </c>
      <c r="H264" s="4">
        <v>16.170000000000002</v>
      </c>
      <c r="I264" s="4">
        <v>8.61</v>
      </c>
      <c r="J264" s="4">
        <v>0.13300000000000001</v>
      </c>
      <c r="K264" s="4">
        <v>4.28</v>
      </c>
      <c r="L264" s="4">
        <v>4.32</v>
      </c>
      <c r="M264" s="4">
        <v>2.88</v>
      </c>
      <c r="N264" s="4">
        <v>2</v>
      </c>
      <c r="O264" s="4">
        <v>0.22</v>
      </c>
      <c r="P264" s="4"/>
      <c r="Q264" s="4">
        <v>8</v>
      </c>
      <c r="R264" s="4">
        <v>668</v>
      </c>
      <c r="S264" s="4">
        <v>21</v>
      </c>
      <c r="T264" s="4">
        <v>123</v>
      </c>
      <c r="U264" s="4">
        <v>51</v>
      </c>
      <c r="V264" s="4">
        <v>0</v>
      </c>
      <c r="W264" s="4">
        <v>54</v>
      </c>
      <c r="X264" s="4">
        <v>12</v>
      </c>
      <c r="Y264" s="4">
        <v>9</v>
      </c>
      <c r="Z264" s="4">
        <v>62</v>
      </c>
      <c r="AA264" s="4">
        <v>251</v>
      </c>
      <c r="AB264" s="4">
        <v>20</v>
      </c>
      <c r="AC264" s="4">
        <v>190</v>
      </c>
      <c r="AD264" s="4">
        <v>1</v>
      </c>
      <c r="AE264" s="4">
        <v>108</v>
      </c>
      <c r="AF264" s="4">
        <v>105</v>
      </c>
      <c r="AG264" s="4">
        <v>94.6</v>
      </c>
      <c r="AJ264" s="1">
        <f t="shared" si="44"/>
        <v>25.538736</v>
      </c>
      <c r="AK264" s="1">
        <f t="shared" si="45"/>
        <v>0.55204740000000008</v>
      </c>
      <c r="AL264" s="1">
        <f t="shared" si="46"/>
        <v>8.5587810000000015</v>
      </c>
      <c r="AM264" s="1">
        <f t="shared" si="47"/>
        <v>6.0218340000000001</v>
      </c>
      <c r="AN264" s="1">
        <f t="shared" si="48"/>
        <v>0.1030085</v>
      </c>
      <c r="AO264" s="1">
        <f t="shared" si="49"/>
        <v>2.5808400000000002</v>
      </c>
      <c r="AP264" s="1">
        <f t="shared" si="50"/>
        <v>3.087504</v>
      </c>
      <c r="AQ264" s="1">
        <f t="shared" si="51"/>
        <v>2.1366719999999999</v>
      </c>
      <c r="AR264" s="1">
        <f t="shared" si="52"/>
        <v>1.6604000000000001</v>
      </c>
      <c r="AS264" s="1">
        <f t="shared" si="53"/>
        <v>9.6007999999999996E-2</v>
      </c>
      <c r="AU264" s="2">
        <v>0.40400000000000003</v>
      </c>
      <c r="AV264" s="1">
        <v>0.76019999999999999</v>
      </c>
      <c r="AW264" s="5">
        <f t="shared" si="54"/>
        <v>0.35619999999999996</v>
      </c>
    </row>
    <row r="265" spans="1:49" ht="15.5" x14ac:dyDescent="0.35">
      <c r="A265">
        <v>848.09</v>
      </c>
      <c r="B265" t="s">
        <v>326</v>
      </c>
      <c r="C265">
        <v>15</v>
      </c>
      <c r="D265" t="s">
        <v>319</v>
      </c>
      <c r="E265" s="10" t="s">
        <v>592</v>
      </c>
      <c r="F265" s="4">
        <v>55.04</v>
      </c>
      <c r="G265" s="4">
        <v>0.90700000000000003</v>
      </c>
      <c r="H265" s="4">
        <v>16.38</v>
      </c>
      <c r="I265" s="4">
        <v>8.44</v>
      </c>
      <c r="J265" s="4">
        <v>0.128</v>
      </c>
      <c r="K265" s="4">
        <v>4.08</v>
      </c>
      <c r="L265" s="4">
        <v>3.56</v>
      </c>
      <c r="M265" s="4">
        <v>2.82</v>
      </c>
      <c r="N265" s="4">
        <v>2.17</v>
      </c>
      <c r="O265" s="4">
        <v>0.223</v>
      </c>
      <c r="P265" s="4"/>
      <c r="Q265" s="4">
        <v>7</v>
      </c>
      <c r="R265" s="4">
        <v>720</v>
      </c>
      <c r="S265" s="4">
        <v>22</v>
      </c>
      <c r="T265" s="4">
        <v>122</v>
      </c>
      <c r="U265" s="4">
        <v>46</v>
      </c>
      <c r="V265" s="4">
        <v>1</v>
      </c>
      <c r="W265" s="4">
        <v>53</v>
      </c>
      <c r="X265" s="4">
        <v>12</v>
      </c>
      <c r="Y265" s="4">
        <v>9</v>
      </c>
      <c r="Z265" s="4">
        <v>68</v>
      </c>
      <c r="AA265" s="4">
        <v>237</v>
      </c>
      <c r="AB265" s="4">
        <v>21</v>
      </c>
      <c r="AC265" s="4">
        <v>190</v>
      </c>
      <c r="AD265" s="4">
        <v>0</v>
      </c>
      <c r="AE265" s="4">
        <v>108</v>
      </c>
      <c r="AF265" s="4">
        <v>112</v>
      </c>
      <c r="AG265" s="4">
        <v>94.1</v>
      </c>
      <c r="AJ265" s="1">
        <f t="shared" si="44"/>
        <v>25.725695999999999</v>
      </c>
      <c r="AK265" s="1">
        <f t="shared" si="45"/>
        <v>0.54365580000000002</v>
      </c>
      <c r="AL265" s="1">
        <f t="shared" si="46"/>
        <v>8.6699339999999996</v>
      </c>
      <c r="AM265" s="1">
        <f t="shared" si="47"/>
        <v>5.9029359999999995</v>
      </c>
      <c r="AN265" s="1">
        <f t="shared" si="48"/>
        <v>9.9136000000000002E-2</v>
      </c>
      <c r="AO265" s="1">
        <f t="shared" si="49"/>
        <v>2.4602399999999998</v>
      </c>
      <c r="AP265" s="1">
        <f t="shared" si="50"/>
        <v>2.5443320000000003</v>
      </c>
      <c r="AQ265" s="1">
        <f t="shared" si="51"/>
        <v>2.092158</v>
      </c>
      <c r="AR265" s="1">
        <f t="shared" si="52"/>
        <v>1.801534</v>
      </c>
      <c r="AS265" s="1">
        <f t="shared" si="53"/>
        <v>9.7317200000000006E-2</v>
      </c>
      <c r="AU265" s="2">
        <v>0.45040000000000002</v>
      </c>
      <c r="AV265" s="1">
        <v>0.69310000000000005</v>
      </c>
      <c r="AW265" s="5">
        <f t="shared" si="54"/>
        <v>0.24270000000000003</v>
      </c>
    </row>
    <row r="266" spans="1:49" ht="15.5" x14ac:dyDescent="0.35">
      <c r="A266">
        <v>851.04</v>
      </c>
      <c r="B266" t="s">
        <v>327</v>
      </c>
      <c r="C266">
        <v>2</v>
      </c>
      <c r="D266" t="s">
        <v>207</v>
      </c>
      <c r="E266" s="10" t="s">
        <v>593</v>
      </c>
      <c r="F266" s="4">
        <v>56.3</v>
      </c>
      <c r="G266" s="4">
        <v>0.91500000000000004</v>
      </c>
      <c r="H266" s="4">
        <v>16.399999999999999</v>
      </c>
      <c r="I266" s="4">
        <v>7.84</v>
      </c>
      <c r="J266" s="4">
        <v>0.112</v>
      </c>
      <c r="K266" s="4">
        <v>3.76</v>
      </c>
      <c r="L266" s="4">
        <v>3.59</v>
      </c>
      <c r="M266" s="4">
        <v>2.92</v>
      </c>
      <c r="N266" s="4">
        <v>2.06</v>
      </c>
      <c r="O266" s="4">
        <v>0.20100000000000001</v>
      </c>
      <c r="P266" s="4"/>
      <c r="Q266" s="4">
        <v>8</v>
      </c>
      <c r="R266" s="4">
        <v>689</v>
      </c>
      <c r="S266" s="4">
        <v>23</v>
      </c>
      <c r="T266" s="4">
        <v>111</v>
      </c>
      <c r="U266" s="4">
        <v>46</v>
      </c>
      <c r="V266" s="4">
        <v>0</v>
      </c>
      <c r="W266" s="4">
        <v>56</v>
      </c>
      <c r="X266" s="4">
        <v>12</v>
      </c>
      <c r="Y266" s="4">
        <v>10</v>
      </c>
      <c r="Z266" s="4">
        <v>66</v>
      </c>
      <c r="AA266" s="4">
        <v>261</v>
      </c>
      <c r="AB266" s="4">
        <v>20</v>
      </c>
      <c r="AC266" s="4">
        <v>174</v>
      </c>
      <c r="AD266" s="4">
        <v>3</v>
      </c>
      <c r="AE266" s="4">
        <v>107</v>
      </c>
      <c r="AF266" s="4">
        <v>119</v>
      </c>
      <c r="AG266" s="4">
        <v>94.7</v>
      </c>
      <c r="AJ266" s="1">
        <f t="shared" si="44"/>
        <v>26.314619999999998</v>
      </c>
      <c r="AK266" s="1">
        <f t="shared" si="45"/>
        <v>0.54845100000000002</v>
      </c>
      <c r="AL266" s="1">
        <f t="shared" si="46"/>
        <v>8.6805199999999996</v>
      </c>
      <c r="AM266" s="1">
        <f t="shared" si="47"/>
        <v>5.4832960000000002</v>
      </c>
      <c r="AN266" s="1">
        <f t="shared" si="48"/>
        <v>8.6744000000000002E-2</v>
      </c>
      <c r="AO266" s="1">
        <f t="shared" si="49"/>
        <v>2.26728</v>
      </c>
      <c r="AP266" s="1">
        <f t="shared" si="50"/>
        <v>2.5657730000000001</v>
      </c>
      <c r="AQ266" s="1">
        <f t="shared" si="51"/>
        <v>2.1663480000000002</v>
      </c>
      <c r="AR266" s="1">
        <f t="shared" si="52"/>
        <v>1.7102120000000001</v>
      </c>
      <c r="AS266" s="1">
        <f t="shared" si="53"/>
        <v>8.7716400000000014E-2</v>
      </c>
      <c r="AU266" s="2">
        <v>0.42549999999999999</v>
      </c>
      <c r="AV266" s="1">
        <v>0.77500000000000002</v>
      </c>
      <c r="AW266" s="5">
        <f t="shared" si="54"/>
        <v>0.34950000000000003</v>
      </c>
    </row>
    <row r="267" spans="1:49" ht="15.5" x14ac:dyDescent="0.35">
      <c r="A267">
        <v>853.79</v>
      </c>
      <c r="B267" t="s">
        <v>327</v>
      </c>
      <c r="C267">
        <v>2</v>
      </c>
      <c r="D267" t="s">
        <v>208</v>
      </c>
      <c r="E267" s="10" t="s">
        <v>594</v>
      </c>
      <c r="F267" s="4">
        <v>55.19</v>
      </c>
      <c r="G267" s="4">
        <v>0.93500000000000005</v>
      </c>
      <c r="H267" s="4">
        <v>16.37</v>
      </c>
      <c r="I267" s="4">
        <v>8.69</v>
      </c>
      <c r="J267" s="4">
        <v>0.129</v>
      </c>
      <c r="K267" s="4">
        <v>4.32</v>
      </c>
      <c r="L267" s="4">
        <v>4.08</v>
      </c>
      <c r="M267" s="4">
        <v>2.94</v>
      </c>
      <c r="N267" s="4">
        <v>2.06</v>
      </c>
      <c r="O267" s="4">
        <v>0.216</v>
      </c>
      <c r="P267" s="4"/>
      <c r="Q267" s="4">
        <v>6</v>
      </c>
      <c r="R267" s="4">
        <v>681</v>
      </c>
      <c r="S267" s="4">
        <v>20</v>
      </c>
      <c r="T267" s="4">
        <v>124</v>
      </c>
      <c r="U267" s="4">
        <v>45</v>
      </c>
      <c r="V267" s="4">
        <v>1</v>
      </c>
      <c r="W267" s="4">
        <v>55</v>
      </c>
      <c r="X267" s="4">
        <v>13</v>
      </c>
      <c r="Y267" s="4">
        <v>9</v>
      </c>
      <c r="Z267" s="4">
        <v>64</v>
      </c>
      <c r="AA267" s="4">
        <v>255</v>
      </c>
      <c r="AB267" s="4">
        <v>20</v>
      </c>
      <c r="AC267" s="4">
        <v>192</v>
      </c>
      <c r="AD267" s="4">
        <v>1</v>
      </c>
      <c r="AE267" s="4">
        <v>107</v>
      </c>
      <c r="AF267" s="4">
        <v>107</v>
      </c>
      <c r="AG267" s="4">
        <v>95.2</v>
      </c>
      <c r="AJ267" s="1">
        <f t="shared" si="44"/>
        <v>25.795805999999999</v>
      </c>
      <c r="AK267" s="1">
        <f t="shared" si="45"/>
        <v>0.56043900000000002</v>
      </c>
      <c r="AL267" s="1">
        <f t="shared" si="46"/>
        <v>8.6646409999999996</v>
      </c>
      <c r="AM267" s="1">
        <f t="shared" si="47"/>
        <v>6.0777859999999997</v>
      </c>
      <c r="AN267" s="1">
        <f t="shared" si="48"/>
        <v>9.9910499999999999E-2</v>
      </c>
      <c r="AO267" s="1">
        <f t="shared" si="49"/>
        <v>2.6049600000000002</v>
      </c>
      <c r="AP267" s="1">
        <f t="shared" si="50"/>
        <v>2.9159760000000001</v>
      </c>
      <c r="AQ267" s="1">
        <f t="shared" si="51"/>
        <v>2.1811859999999998</v>
      </c>
      <c r="AR267" s="1">
        <f t="shared" si="52"/>
        <v>1.7102120000000001</v>
      </c>
      <c r="AS267" s="1">
        <f t="shared" si="53"/>
        <v>9.4262399999999996E-2</v>
      </c>
      <c r="AU267" s="2">
        <v>0.45450000000000002</v>
      </c>
      <c r="AV267" s="1">
        <v>0.7228</v>
      </c>
      <c r="AW267" s="5">
        <f t="shared" si="54"/>
        <v>0.26829999999999998</v>
      </c>
    </row>
    <row r="268" spans="1:49" ht="15.5" x14ac:dyDescent="0.35">
      <c r="A268">
        <v>855.33</v>
      </c>
      <c r="B268" t="s">
        <v>327</v>
      </c>
      <c r="C268">
        <v>2</v>
      </c>
      <c r="D268" t="s">
        <v>209</v>
      </c>
      <c r="E268" s="10" t="s">
        <v>595</v>
      </c>
      <c r="F268" s="4">
        <v>54.43</v>
      </c>
      <c r="G268" s="4">
        <v>0.91700000000000004</v>
      </c>
      <c r="H268" s="4">
        <v>16.22</v>
      </c>
      <c r="I268" s="4">
        <v>8.6199999999999992</v>
      </c>
      <c r="J268" s="4">
        <v>0.13100000000000001</v>
      </c>
      <c r="K268" s="4">
        <v>4.3099999999999996</v>
      </c>
      <c r="L268" s="4">
        <v>4.25</v>
      </c>
      <c r="M268" s="4">
        <v>2.87</v>
      </c>
      <c r="N268" s="4">
        <v>2.06</v>
      </c>
      <c r="O268" s="4">
        <v>0.22</v>
      </c>
      <c r="P268" s="4"/>
      <c r="Q268" s="4">
        <v>8</v>
      </c>
      <c r="R268" s="4">
        <v>674</v>
      </c>
      <c r="S268" s="4">
        <v>21</v>
      </c>
      <c r="T268" s="4">
        <v>130</v>
      </c>
      <c r="U268" s="4">
        <v>50</v>
      </c>
      <c r="V268" s="4">
        <v>2</v>
      </c>
      <c r="W268" s="4">
        <v>55</v>
      </c>
      <c r="X268" s="4">
        <v>12</v>
      </c>
      <c r="Y268" s="4">
        <v>9</v>
      </c>
      <c r="Z268" s="4">
        <v>65</v>
      </c>
      <c r="AA268" s="4">
        <v>247</v>
      </c>
      <c r="AB268" s="4">
        <v>21</v>
      </c>
      <c r="AC268" s="4">
        <v>195</v>
      </c>
      <c r="AD268" s="4">
        <v>0</v>
      </c>
      <c r="AE268" s="4">
        <v>106</v>
      </c>
      <c r="AF268" s="4">
        <v>110</v>
      </c>
      <c r="AG268" s="4">
        <v>94.4</v>
      </c>
      <c r="AJ268" s="1">
        <f t="shared" si="44"/>
        <v>25.440581999999999</v>
      </c>
      <c r="AK268" s="1">
        <f t="shared" si="45"/>
        <v>0.54964980000000008</v>
      </c>
      <c r="AL268" s="1">
        <f t="shared" si="46"/>
        <v>8.5852459999999997</v>
      </c>
      <c r="AM268" s="1">
        <f t="shared" si="47"/>
        <v>6.0288279999999999</v>
      </c>
      <c r="AN268" s="1">
        <f t="shared" si="48"/>
        <v>0.10145949999999999</v>
      </c>
      <c r="AO268" s="1">
        <f t="shared" si="49"/>
        <v>2.5989299999999997</v>
      </c>
      <c r="AP268" s="1">
        <f t="shared" si="50"/>
        <v>3.0374750000000001</v>
      </c>
      <c r="AQ268" s="1">
        <f t="shared" si="51"/>
        <v>2.1292530000000003</v>
      </c>
      <c r="AR268" s="1">
        <f t="shared" si="52"/>
        <v>1.7102120000000001</v>
      </c>
      <c r="AS268" s="1">
        <f t="shared" si="53"/>
        <v>9.6007999999999996E-2</v>
      </c>
      <c r="AU268" s="2">
        <v>0.437</v>
      </c>
      <c r="AV268" s="1">
        <v>0.80169999999999997</v>
      </c>
      <c r="AW268" s="5">
        <f t="shared" si="54"/>
        <v>0.36469999999999997</v>
      </c>
    </row>
    <row r="269" spans="1:49" ht="15.5" x14ac:dyDescent="0.35">
      <c r="A269">
        <v>857.84</v>
      </c>
      <c r="B269" t="s">
        <v>326</v>
      </c>
      <c r="C269">
        <v>15</v>
      </c>
      <c r="D269" t="s">
        <v>320</v>
      </c>
      <c r="E269" s="10" t="s">
        <v>596</v>
      </c>
      <c r="F269" s="4">
        <v>53.75</v>
      </c>
      <c r="G269" s="4">
        <v>0.89600000000000002</v>
      </c>
      <c r="H269" s="4">
        <v>15.82</v>
      </c>
      <c r="I269" s="4">
        <v>8.3699999999999992</v>
      </c>
      <c r="J269" s="4">
        <v>0.13600000000000001</v>
      </c>
      <c r="K269" s="4">
        <v>4.1399999999999997</v>
      </c>
      <c r="L269" s="4">
        <v>4.62</v>
      </c>
      <c r="M269" s="4">
        <v>2.81</v>
      </c>
      <c r="N269" s="4">
        <v>2.0099999999999998</v>
      </c>
      <c r="O269" s="4">
        <v>0.214</v>
      </c>
      <c r="P269" s="4"/>
      <c r="Q269" s="4">
        <v>8</v>
      </c>
      <c r="R269" s="4">
        <v>663</v>
      </c>
      <c r="S269" s="4">
        <v>22</v>
      </c>
      <c r="T269" s="4">
        <v>123</v>
      </c>
      <c r="U269" s="4">
        <v>49</v>
      </c>
      <c r="V269" s="4">
        <v>1</v>
      </c>
      <c r="W269" s="4">
        <v>54</v>
      </c>
      <c r="X269" s="4">
        <v>11</v>
      </c>
      <c r="Y269" s="4">
        <v>9</v>
      </c>
      <c r="Z269" s="4">
        <v>63</v>
      </c>
      <c r="AA269" s="4">
        <v>246</v>
      </c>
      <c r="AB269" s="4">
        <v>19</v>
      </c>
      <c r="AC269" s="4">
        <v>186</v>
      </c>
      <c r="AD269" s="4">
        <v>2</v>
      </c>
      <c r="AE269" s="4">
        <v>106</v>
      </c>
      <c r="AF269" s="4">
        <v>105</v>
      </c>
      <c r="AG269" s="4">
        <v>93.2</v>
      </c>
      <c r="AJ269" s="1">
        <f t="shared" si="44"/>
        <v>25.12275</v>
      </c>
      <c r="AK269" s="1">
        <f t="shared" si="45"/>
        <v>0.53706240000000005</v>
      </c>
      <c r="AL269" s="1">
        <f t="shared" si="46"/>
        <v>8.373526</v>
      </c>
      <c r="AM269" s="1">
        <f t="shared" si="47"/>
        <v>5.8539779999999997</v>
      </c>
      <c r="AN269" s="1">
        <f t="shared" si="48"/>
        <v>0.10533200000000001</v>
      </c>
      <c r="AO269" s="1">
        <f t="shared" si="49"/>
        <v>2.4964199999999996</v>
      </c>
      <c r="AP269" s="1">
        <f t="shared" si="50"/>
        <v>3.301914</v>
      </c>
      <c r="AQ269" s="1">
        <f t="shared" si="51"/>
        <v>2.0847389999999999</v>
      </c>
      <c r="AR269" s="1">
        <f t="shared" si="52"/>
        <v>1.6687019999999999</v>
      </c>
      <c r="AS269" s="1">
        <f t="shared" si="53"/>
        <v>9.3389600000000003E-2</v>
      </c>
      <c r="AU269" s="2">
        <v>0.38679999999999998</v>
      </c>
      <c r="AV269" s="1">
        <v>0.8649</v>
      </c>
      <c r="AW269" s="5">
        <f t="shared" si="54"/>
        <v>0.47810000000000002</v>
      </c>
    </row>
    <row r="270" spans="1:49" ht="15.5" x14ac:dyDescent="0.35">
      <c r="A270">
        <v>860.19</v>
      </c>
      <c r="B270" t="s">
        <v>327</v>
      </c>
      <c r="C270">
        <v>2</v>
      </c>
      <c r="D270" t="s">
        <v>210</v>
      </c>
      <c r="E270" s="10" t="s">
        <v>597</v>
      </c>
      <c r="F270" s="4">
        <v>55.93</v>
      </c>
      <c r="G270" s="4">
        <v>0.88400000000000001</v>
      </c>
      <c r="H270" s="4">
        <v>16.37</v>
      </c>
      <c r="I270" s="4">
        <v>8.44</v>
      </c>
      <c r="J270" s="4">
        <v>0.11600000000000001</v>
      </c>
      <c r="K270" s="4">
        <v>4.2</v>
      </c>
      <c r="L270" s="4">
        <v>2.7</v>
      </c>
      <c r="M270" s="4">
        <v>2.99</v>
      </c>
      <c r="N270" s="4">
        <v>2.3199999999999998</v>
      </c>
      <c r="O270" s="4">
        <v>0.19800000000000001</v>
      </c>
      <c r="P270" s="4"/>
      <c r="Q270" s="4">
        <v>8</v>
      </c>
      <c r="R270" s="4">
        <v>749</v>
      </c>
      <c r="S270" s="4">
        <v>20</v>
      </c>
      <c r="T270" s="4">
        <v>103</v>
      </c>
      <c r="U270" s="4">
        <v>55</v>
      </c>
      <c r="V270" s="4"/>
      <c r="W270" s="4">
        <v>51</v>
      </c>
      <c r="X270" s="4">
        <v>11</v>
      </c>
      <c r="Y270" s="4">
        <v>11</v>
      </c>
      <c r="Z270" s="4">
        <v>73</v>
      </c>
      <c r="AA270" s="4">
        <v>265</v>
      </c>
      <c r="AB270" s="4">
        <v>19</v>
      </c>
      <c r="AC270" s="4">
        <v>184</v>
      </c>
      <c r="AD270" s="4">
        <v>3</v>
      </c>
      <c r="AE270" s="4">
        <v>143</v>
      </c>
      <c r="AF270" s="4">
        <v>105</v>
      </c>
      <c r="AG270" s="4">
        <v>94.5</v>
      </c>
      <c r="AJ270" s="1">
        <f t="shared" si="44"/>
        <v>26.141681999999999</v>
      </c>
      <c r="AK270" s="1">
        <f t="shared" si="45"/>
        <v>0.52986960000000005</v>
      </c>
      <c r="AL270" s="1">
        <f t="shared" si="46"/>
        <v>8.6646409999999996</v>
      </c>
      <c r="AM270" s="1">
        <f t="shared" si="47"/>
        <v>5.9029359999999995</v>
      </c>
      <c r="AN270" s="1">
        <f t="shared" si="48"/>
        <v>8.9842000000000005E-2</v>
      </c>
      <c r="AO270" s="1">
        <f t="shared" si="49"/>
        <v>2.5326</v>
      </c>
      <c r="AP270" s="1">
        <f t="shared" si="50"/>
        <v>1.9296900000000001</v>
      </c>
      <c r="AQ270" s="1">
        <f t="shared" si="51"/>
        <v>2.2182810000000002</v>
      </c>
      <c r="AR270" s="1">
        <f t="shared" si="52"/>
        <v>1.926064</v>
      </c>
      <c r="AS270" s="1">
        <f t="shared" si="53"/>
        <v>8.6407200000000003E-2</v>
      </c>
      <c r="AU270" s="2">
        <v>0.4007</v>
      </c>
      <c r="AV270" s="1">
        <v>0.46829999999999999</v>
      </c>
      <c r="AW270" s="5">
        <f t="shared" si="54"/>
        <v>6.7599999999999993E-2</v>
      </c>
    </row>
    <row r="271" spans="1:49" ht="15.5" x14ac:dyDescent="0.35">
      <c r="A271">
        <v>865.47</v>
      </c>
      <c r="B271" t="s">
        <v>327</v>
      </c>
      <c r="C271">
        <v>2</v>
      </c>
      <c r="D271" t="s">
        <v>211</v>
      </c>
      <c r="E271" s="10" t="s">
        <v>598</v>
      </c>
      <c r="F271" s="4">
        <v>57.08</v>
      </c>
      <c r="G271" s="4">
        <v>0.90300000000000002</v>
      </c>
      <c r="H271" s="4">
        <v>15.64</v>
      </c>
      <c r="I271" s="4">
        <v>7.79</v>
      </c>
      <c r="J271" s="4">
        <v>0.121</v>
      </c>
      <c r="K271" s="4">
        <v>3.99</v>
      </c>
      <c r="L271" s="4">
        <v>4.37</v>
      </c>
      <c r="M271" s="4">
        <v>3.1</v>
      </c>
      <c r="N271" s="4">
        <v>1.85</v>
      </c>
      <c r="O271" s="4">
        <v>0.20300000000000001</v>
      </c>
      <c r="P271" s="4"/>
      <c r="Q271" s="4">
        <v>6</v>
      </c>
      <c r="R271" s="4">
        <v>711</v>
      </c>
      <c r="S271" s="4">
        <v>20</v>
      </c>
      <c r="T271" s="4">
        <v>114</v>
      </c>
      <c r="U271" s="4">
        <v>46</v>
      </c>
      <c r="V271" s="4">
        <v>0</v>
      </c>
      <c r="W271" s="4">
        <v>48</v>
      </c>
      <c r="X271" s="4">
        <v>11</v>
      </c>
      <c r="Y271" s="4">
        <v>7</v>
      </c>
      <c r="Z271" s="4">
        <v>61</v>
      </c>
      <c r="AA271" s="4">
        <v>300</v>
      </c>
      <c r="AB271" s="4">
        <v>23</v>
      </c>
      <c r="AC271" s="4">
        <v>179</v>
      </c>
      <c r="AD271" s="4">
        <v>0</v>
      </c>
      <c r="AE271" s="4">
        <v>104</v>
      </c>
      <c r="AF271" s="4">
        <v>129</v>
      </c>
      <c r="AG271" s="4">
        <v>95.4</v>
      </c>
      <c r="AJ271" s="1">
        <f t="shared" si="44"/>
        <v>26.679191999999997</v>
      </c>
      <c r="AK271" s="1">
        <f t="shared" si="45"/>
        <v>0.54125820000000002</v>
      </c>
      <c r="AL271" s="1">
        <f t="shared" si="46"/>
        <v>8.2782520000000002</v>
      </c>
      <c r="AM271" s="1">
        <f t="shared" si="47"/>
        <v>5.4483259999999998</v>
      </c>
      <c r="AN271" s="1">
        <f t="shared" si="48"/>
        <v>9.3714499999999992E-2</v>
      </c>
      <c r="AO271" s="1">
        <f t="shared" si="49"/>
        <v>2.4059699999999999</v>
      </c>
      <c r="AP271" s="1">
        <f t="shared" si="50"/>
        <v>3.1232389999999999</v>
      </c>
      <c r="AQ271" s="1">
        <f t="shared" si="51"/>
        <v>2.29989</v>
      </c>
      <c r="AR271" s="1">
        <f t="shared" si="52"/>
        <v>1.5358700000000001</v>
      </c>
      <c r="AS271" s="1">
        <f t="shared" si="53"/>
        <v>8.8589200000000007E-2</v>
      </c>
      <c r="AU271" s="2">
        <v>0.3906</v>
      </c>
      <c r="AV271" s="1">
        <v>0.56389999999999996</v>
      </c>
      <c r="AW271" s="5">
        <f t="shared" si="54"/>
        <v>0.17329999999999995</v>
      </c>
    </row>
    <row r="272" spans="1:49" ht="15.5" x14ac:dyDescent="0.35">
      <c r="A272">
        <v>868.75</v>
      </c>
      <c r="B272" t="s">
        <v>326</v>
      </c>
      <c r="C272">
        <v>18</v>
      </c>
      <c r="D272" t="s">
        <v>321</v>
      </c>
      <c r="E272" s="10" t="s">
        <v>599</v>
      </c>
      <c r="F272" s="4">
        <v>54.1</v>
      </c>
      <c r="G272" s="4">
        <v>0.91400000000000003</v>
      </c>
      <c r="H272" s="4">
        <v>15.98</v>
      </c>
      <c r="I272" s="4">
        <v>8.7100000000000009</v>
      </c>
      <c r="J272" s="4">
        <v>0.13200000000000001</v>
      </c>
      <c r="K272" s="4">
        <v>4.33</v>
      </c>
      <c r="L272" s="4">
        <v>4.1900000000000004</v>
      </c>
      <c r="M272" s="4">
        <v>2.84</v>
      </c>
      <c r="N272" s="4">
        <v>2.06</v>
      </c>
      <c r="O272" s="4">
        <v>0.21099999999999999</v>
      </c>
      <c r="P272" s="4"/>
      <c r="Q272" s="4">
        <v>7</v>
      </c>
      <c r="R272" s="4">
        <v>664</v>
      </c>
      <c r="S272" s="4">
        <v>22</v>
      </c>
      <c r="T272" s="4">
        <v>130</v>
      </c>
      <c r="U272" s="4">
        <v>53</v>
      </c>
      <c r="V272" s="4">
        <v>1</v>
      </c>
      <c r="W272" s="4">
        <v>57</v>
      </c>
      <c r="X272" s="4">
        <v>11</v>
      </c>
      <c r="Y272" s="4">
        <v>8</v>
      </c>
      <c r="Z272" s="4">
        <v>65</v>
      </c>
      <c r="AA272" s="4">
        <v>247</v>
      </c>
      <c r="AB272" s="4">
        <v>20</v>
      </c>
      <c r="AC272" s="4">
        <v>190</v>
      </c>
      <c r="AD272" s="4">
        <v>1</v>
      </c>
      <c r="AE272" s="4">
        <v>110</v>
      </c>
      <c r="AF272" s="4">
        <v>108</v>
      </c>
      <c r="AG272" s="4">
        <v>93.8</v>
      </c>
      <c r="AJ272" s="1">
        <f t="shared" si="44"/>
        <v>25.286339999999999</v>
      </c>
      <c r="AK272" s="1">
        <f t="shared" si="45"/>
        <v>0.54785160000000011</v>
      </c>
      <c r="AL272" s="1">
        <f t="shared" si="46"/>
        <v>8.4582139999999999</v>
      </c>
      <c r="AM272" s="1">
        <f t="shared" si="47"/>
        <v>6.0917740000000009</v>
      </c>
      <c r="AN272" s="1">
        <f t="shared" si="48"/>
        <v>0.10223400000000001</v>
      </c>
      <c r="AO272" s="1">
        <f t="shared" si="49"/>
        <v>2.6109900000000001</v>
      </c>
      <c r="AP272" s="1">
        <f t="shared" si="50"/>
        <v>2.9945930000000005</v>
      </c>
      <c r="AQ272" s="1">
        <f t="shared" si="51"/>
        <v>2.1069960000000001</v>
      </c>
      <c r="AR272" s="1">
        <f t="shared" si="52"/>
        <v>1.7102120000000001</v>
      </c>
      <c r="AS272" s="1">
        <f t="shared" si="53"/>
        <v>9.2080399999999993E-2</v>
      </c>
      <c r="AU272" s="2">
        <v>0.40029999999999999</v>
      </c>
      <c r="AV272" s="1">
        <v>0.66039999999999999</v>
      </c>
      <c r="AW272" s="5">
        <f t="shared" si="54"/>
        <v>0.2601</v>
      </c>
    </row>
    <row r="273" spans="1:49" ht="15.5" x14ac:dyDescent="0.35">
      <c r="A273">
        <v>869.42</v>
      </c>
      <c r="B273" t="s">
        <v>327</v>
      </c>
      <c r="C273">
        <v>2</v>
      </c>
      <c r="D273" t="s">
        <v>212</v>
      </c>
      <c r="E273" s="10" t="s">
        <v>600</v>
      </c>
      <c r="F273" s="4">
        <v>52.85</v>
      </c>
      <c r="G273" s="4">
        <v>0.91900000000000004</v>
      </c>
      <c r="H273" s="4">
        <v>15.41</v>
      </c>
      <c r="I273" s="4">
        <v>8.49</v>
      </c>
      <c r="J273" s="4">
        <v>0.16200000000000001</v>
      </c>
      <c r="K273" s="4">
        <v>4.37</v>
      </c>
      <c r="L273" s="4">
        <v>6.57</v>
      </c>
      <c r="M273" s="4">
        <v>2.87</v>
      </c>
      <c r="N273" s="4">
        <v>1.77</v>
      </c>
      <c r="O273" s="4">
        <v>0.31900000000000001</v>
      </c>
      <c r="P273" s="4"/>
      <c r="Q273" s="4">
        <v>7</v>
      </c>
      <c r="R273" s="4">
        <v>590</v>
      </c>
      <c r="S273" s="4">
        <v>25</v>
      </c>
      <c r="T273" s="4">
        <v>130</v>
      </c>
      <c r="U273" s="4">
        <v>68</v>
      </c>
      <c r="V273" s="4">
        <v>1</v>
      </c>
      <c r="W273" s="4">
        <v>60</v>
      </c>
      <c r="X273" s="4">
        <v>11</v>
      </c>
      <c r="Y273" s="4">
        <v>9</v>
      </c>
      <c r="Z273" s="4">
        <v>55</v>
      </c>
      <c r="AA273" s="4">
        <v>273</v>
      </c>
      <c r="AB273" s="4">
        <v>21</v>
      </c>
      <c r="AC273" s="4">
        <v>196</v>
      </c>
      <c r="AD273" s="4">
        <v>2</v>
      </c>
      <c r="AE273" s="4">
        <v>103</v>
      </c>
      <c r="AF273" s="4">
        <v>103</v>
      </c>
      <c r="AG273" s="4">
        <v>94.1</v>
      </c>
      <c r="AJ273" s="1">
        <f t="shared" si="44"/>
        <v>24.702089999999998</v>
      </c>
      <c r="AK273" s="1">
        <f t="shared" si="45"/>
        <v>0.55084860000000002</v>
      </c>
      <c r="AL273" s="1">
        <f t="shared" si="46"/>
        <v>8.1565130000000003</v>
      </c>
      <c r="AM273" s="1">
        <f t="shared" si="47"/>
        <v>5.9379059999999999</v>
      </c>
      <c r="AN273" s="1">
        <f t="shared" si="48"/>
        <v>0.125469</v>
      </c>
      <c r="AO273" s="1">
        <f t="shared" si="49"/>
        <v>2.6351100000000001</v>
      </c>
      <c r="AP273" s="1">
        <f t="shared" si="50"/>
        <v>4.6955790000000004</v>
      </c>
      <c r="AQ273" s="1">
        <f t="shared" si="51"/>
        <v>2.1292530000000003</v>
      </c>
      <c r="AR273" s="1">
        <f t="shared" si="52"/>
        <v>1.469454</v>
      </c>
      <c r="AS273" s="1">
        <f t="shared" si="53"/>
        <v>0.13921160000000002</v>
      </c>
      <c r="AU273" s="2">
        <v>0.28499999999999998</v>
      </c>
      <c r="AV273" s="1">
        <v>0.96289999999999998</v>
      </c>
      <c r="AW273" s="5">
        <f t="shared" si="54"/>
        <v>0.67789999999999995</v>
      </c>
    </row>
    <row r="274" spans="1:49" ht="15.5" x14ac:dyDescent="0.35">
      <c r="A274">
        <v>875.39</v>
      </c>
      <c r="B274" t="s">
        <v>327</v>
      </c>
      <c r="C274">
        <v>2</v>
      </c>
      <c r="D274" t="s">
        <v>213</v>
      </c>
      <c r="E274" s="10" t="s">
        <v>601</v>
      </c>
      <c r="F274" s="4">
        <v>59.42</v>
      </c>
      <c r="G274" s="4">
        <v>0.85199999999999998</v>
      </c>
      <c r="H274" s="4">
        <v>15.17</v>
      </c>
      <c r="I274" s="4">
        <v>7.42</v>
      </c>
      <c r="J274" s="4">
        <v>0.1</v>
      </c>
      <c r="K274" s="4">
        <v>3.84</v>
      </c>
      <c r="L274" s="4">
        <v>3.63</v>
      </c>
      <c r="M274" s="4">
        <v>3.16</v>
      </c>
      <c r="N274" s="4">
        <v>1.69</v>
      </c>
      <c r="O274" s="4">
        <v>0.184</v>
      </c>
      <c r="P274" s="4"/>
      <c r="Q274" s="4">
        <v>5</v>
      </c>
      <c r="R274" s="4">
        <v>624</v>
      </c>
      <c r="S274" s="4">
        <v>15</v>
      </c>
      <c r="T274" s="4">
        <v>106</v>
      </c>
      <c r="U274" s="4">
        <v>38</v>
      </c>
      <c r="V274" s="4"/>
      <c r="W274" s="4">
        <v>41</v>
      </c>
      <c r="X274" s="4">
        <v>10</v>
      </c>
      <c r="Y274" s="4">
        <v>7</v>
      </c>
      <c r="Z274" s="4">
        <v>50</v>
      </c>
      <c r="AA274" s="4">
        <v>279</v>
      </c>
      <c r="AB274" s="4">
        <v>19</v>
      </c>
      <c r="AC274" s="4">
        <v>171</v>
      </c>
      <c r="AD274" s="4">
        <v>1</v>
      </c>
      <c r="AE274" s="4">
        <v>84</v>
      </c>
      <c r="AF274" s="4">
        <v>131</v>
      </c>
      <c r="AG274" s="4">
        <v>95.7</v>
      </c>
      <c r="AJ274" s="1">
        <f t="shared" si="44"/>
        <v>27.772908000000001</v>
      </c>
      <c r="AK274" s="1">
        <f t="shared" si="45"/>
        <v>0.51068880000000005</v>
      </c>
      <c r="AL274" s="1">
        <f t="shared" si="46"/>
        <v>8.0294810000000005</v>
      </c>
      <c r="AM274" s="1">
        <f t="shared" si="47"/>
        <v>5.1895480000000003</v>
      </c>
      <c r="AN274" s="1">
        <f t="shared" si="48"/>
        <v>7.7450000000000005E-2</v>
      </c>
      <c r="AO274" s="1">
        <f t="shared" si="49"/>
        <v>2.3155199999999998</v>
      </c>
      <c r="AP274" s="1">
        <f t="shared" si="50"/>
        <v>2.5943610000000001</v>
      </c>
      <c r="AQ274" s="1">
        <f t="shared" si="51"/>
        <v>2.3444039999999999</v>
      </c>
      <c r="AR274" s="1">
        <f t="shared" si="52"/>
        <v>1.403038</v>
      </c>
      <c r="AS274" s="1">
        <f t="shared" si="53"/>
        <v>8.0297599999999997E-2</v>
      </c>
      <c r="AU274" s="2">
        <v>0.45879999999999999</v>
      </c>
      <c r="AV274" s="1">
        <v>0.47489999999999999</v>
      </c>
      <c r="AW274" s="5">
        <f t="shared" si="54"/>
        <v>1.6100000000000003E-2</v>
      </c>
    </row>
    <row r="275" spans="1:49" ht="15.5" x14ac:dyDescent="0.35">
      <c r="A275">
        <v>878.44</v>
      </c>
      <c r="B275" t="s">
        <v>326</v>
      </c>
      <c r="C275">
        <v>17</v>
      </c>
      <c r="D275" t="s">
        <v>322</v>
      </c>
      <c r="E275" s="10" t="s">
        <v>602</v>
      </c>
      <c r="F275" s="4">
        <v>54.71</v>
      </c>
      <c r="G275" s="4">
        <v>0.92800000000000005</v>
      </c>
      <c r="H275" s="4">
        <v>16.48</v>
      </c>
      <c r="I275" s="4">
        <v>8.66</v>
      </c>
      <c r="J275" s="4">
        <v>0.123</v>
      </c>
      <c r="K275" s="4">
        <v>4.29</v>
      </c>
      <c r="L275" s="4">
        <v>3.46</v>
      </c>
      <c r="M275" s="4">
        <v>2.8</v>
      </c>
      <c r="N275" s="4">
        <v>2.2000000000000002</v>
      </c>
      <c r="O275" s="4">
        <v>0.214</v>
      </c>
      <c r="P275" s="4"/>
      <c r="Q275" s="4">
        <v>7</v>
      </c>
      <c r="R275" s="4">
        <v>718</v>
      </c>
      <c r="S275" s="4">
        <v>23</v>
      </c>
      <c r="T275" s="4">
        <v>117</v>
      </c>
      <c r="U275" s="4">
        <v>45</v>
      </c>
      <c r="V275" s="4">
        <v>0</v>
      </c>
      <c r="W275" s="4">
        <v>54</v>
      </c>
      <c r="X275" s="4">
        <v>12</v>
      </c>
      <c r="Y275" s="4">
        <v>9</v>
      </c>
      <c r="Z275" s="4">
        <v>68</v>
      </c>
      <c r="AA275" s="4">
        <v>251</v>
      </c>
      <c r="AB275" s="4">
        <v>20</v>
      </c>
      <c r="AC275" s="4">
        <v>190</v>
      </c>
      <c r="AD275" s="4">
        <v>1</v>
      </c>
      <c r="AE275" s="4">
        <v>115</v>
      </c>
      <c r="AF275" s="4">
        <v>112</v>
      </c>
      <c r="AG275" s="4">
        <v>94.3</v>
      </c>
      <c r="AJ275" s="1">
        <f t="shared" si="44"/>
        <v>25.571453999999999</v>
      </c>
      <c r="AK275" s="1">
        <f t="shared" si="45"/>
        <v>0.55624320000000005</v>
      </c>
      <c r="AL275" s="1">
        <f t="shared" si="46"/>
        <v>8.7228639999999995</v>
      </c>
      <c r="AM275" s="1">
        <f t="shared" si="47"/>
        <v>6.0568040000000005</v>
      </c>
      <c r="AN275" s="1">
        <f t="shared" si="48"/>
        <v>9.5263500000000001E-2</v>
      </c>
      <c r="AO275" s="1">
        <f t="shared" si="49"/>
        <v>2.5868699999999998</v>
      </c>
      <c r="AP275" s="1">
        <f t="shared" si="50"/>
        <v>2.4728620000000001</v>
      </c>
      <c r="AQ275" s="1">
        <f t="shared" si="51"/>
        <v>2.0773199999999998</v>
      </c>
      <c r="AR275" s="1">
        <f t="shared" si="52"/>
        <v>1.8264400000000003</v>
      </c>
      <c r="AS275" s="1">
        <f t="shared" si="53"/>
        <v>9.3389600000000003E-2</v>
      </c>
      <c r="AU275" s="2">
        <v>0.45950000000000002</v>
      </c>
      <c r="AV275" s="1">
        <v>0.63190000000000002</v>
      </c>
      <c r="AW275" s="5">
        <f t="shared" si="54"/>
        <v>0.1724</v>
      </c>
    </row>
    <row r="276" spans="1:49" ht="15.5" x14ac:dyDescent="0.35">
      <c r="A276">
        <v>886.69</v>
      </c>
      <c r="B276" t="s">
        <v>326</v>
      </c>
      <c r="C276">
        <v>18</v>
      </c>
      <c r="D276" t="s">
        <v>323</v>
      </c>
      <c r="E276" s="10" t="s">
        <v>603</v>
      </c>
      <c r="F276" s="4">
        <v>55.5</v>
      </c>
      <c r="G276" s="4">
        <v>0.90600000000000003</v>
      </c>
      <c r="H276" s="4">
        <v>15.93</v>
      </c>
      <c r="I276" s="4">
        <v>8.52</v>
      </c>
      <c r="J276" s="4">
        <v>0.13200000000000001</v>
      </c>
      <c r="K276" s="4">
        <v>4.4400000000000004</v>
      </c>
      <c r="L276" s="4">
        <v>3.86</v>
      </c>
      <c r="M276" s="4">
        <v>2.89</v>
      </c>
      <c r="N276" s="4">
        <v>1.87</v>
      </c>
      <c r="O276" s="4">
        <v>0.184</v>
      </c>
      <c r="P276" s="4"/>
      <c r="Q276" s="4">
        <v>5</v>
      </c>
      <c r="R276" s="4">
        <v>643</v>
      </c>
      <c r="S276" s="4">
        <v>24</v>
      </c>
      <c r="T276" s="4">
        <v>128</v>
      </c>
      <c r="U276" s="4">
        <v>57</v>
      </c>
      <c r="V276" s="4">
        <v>2</v>
      </c>
      <c r="W276" s="4">
        <v>63</v>
      </c>
      <c r="X276" s="4">
        <v>11</v>
      </c>
      <c r="Y276" s="4">
        <v>10</v>
      </c>
      <c r="Z276" s="4">
        <v>66</v>
      </c>
      <c r="AA276" s="4">
        <v>252</v>
      </c>
      <c r="AB276" s="4">
        <v>21</v>
      </c>
      <c r="AC276" s="4">
        <v>190</v>
      </c>
      <c r="AD276" s="4">
        <v>0</v>
      </c>
      <c r="AE276" s="4">
        <v>124</v>
      </c>
      <c r="AF276" s="4">
        <v>110</v>
      </c>
      <c r="AG276" s="4">
        <v>94.6</v>
      </c>
      <c r="AJ276" s="1">
        <f t="shared" si="44"/>
        <v>25.9407</v>
      </c>
      <c r="AK276" s="1">
        <f t="shared" si="45"/>
        <v>0.54305640000000011</v>
      </c>
      <c r="AL276" s="1">
        <f t="shared" si="46"/>
        <v>8.4317489999999999</v>
      </c>
      <c r="AM276" s="1">
        <f t="shared" si="47"/>
        <v>5.958888</v>
      </c>
      <c r="AN276" s="1">
        <f t="shared" si="48"/>
        <v>0.10223400000000001</v>
      </c>
      <c r="AO276" s="1">
        <f t="shared" si="49"/>
        <v>2.6773200000000004</v>
      </c>
      <c r="AP276" s="1">
        <f t="shared" si="50"/>
        <v>2.7587419999999998</v>
      </c>
      <c r="AQ276" s="1">
        <f t="shared" si="51"/>
        <v>2.144091</v>
      </c>
      <c r="AR276" s="1">
        <f t="shared" si="52"/>
        <v>1.5524740000000001</v>
      </c>
      <c r="AS276" s="1">
        <f t="shared" si="53"/>
        <v>8.0297599999999997E-2</v>
      </c>
      <c r="AU276" s="2">
        <v>0.44359999999999999</v>
      </c>
      <c r="AV276" s="1">
        <v>0.4829</v>
      </c>
      <c r="AW276" s="5">
        <f t="shared" si="54"/>
        <v>3.9300000000000002E-2</v>
      </c>
    </row>
    <row r="277" spans="1:49" ht="15.5" x14ac:dyDescent="0.35">
      <c r="A277">
        <v>889.06</v>
      </c>
      <c r="B277" t="s">
        <v>327</v>
      </c>
      <c r="C277">
        <v>2</v>
      </c>
      <c r="D277" t="s">
        <v>214</v>
      </c>
      <c r="E277" s="10" t="s">
        <v>604</v>
      </c>
      <c r="F277" s="4">
        <v>56.85</v>
      </c>
      <c r="G277" s="4">
        <v>0.872</v>
      </c>
      <c r="H277" s="4">
        <v>16.079999999999998</v>
      </c>
      <c r="I277" s="4">
        <v>8.44</v>
      </c>
      <c r="J277" s="4">
        <v>0.123</v>
      </c>
      <c r="K277" s="4">
        <v>3.99</v>
      </c>
      <c r="L277" s="4">
        <v>3.31</v>
      </c>
      <c r="M277" s="4">
        <v>2.92</v>
      </c>
      <c r="N277" s="4">
        <v>2.0499999999999998</v>
      </c>
      <c r="O277" s="4">
        <v>0.20699999999999999</v>
      </c>
      <c r="P277" s="4"/>
      <c r="Q277" s="4">
        <v>5</v>
      </c>
      <c r="R277" s="4">
        <v>676</v>
      </c>
      <c r="S277" s="4">
        <v>18</v>
      </c>
      <c r="T277" s="4">
        <v>101</v>
      </c>
      <c r="U277" s="4">
        <v>33</v>
      </c>
      <c r="V277" s="4">
        <v>1</v>
      </c>
      <c r="W277" s="4">
        <v>41</v>
      </c>
      <c r="X277" s="4">
        <v>12</v>
      </c>
      <c r="Y277" s="4">
        <v>8</v>
      </c>
      <c r="Z277" s="4">
        <v>68</v>
      </c>
      <c r="AA277" s="4">
        <v>253</v>
      </c>
      <c r="AB277" s="4">
        <v>22</v>
      </c>
      <c r="AC277" s="4">
        <v>181</v>
      </c>
      <c r="AD277" s="4">
        <v>0</v>
      </c>
      <c r="AE277" s="4">
        <v>106</v>
      </c>
      <c r="AF277" s="4">
        <v>112</v>
      </c>
      <c r="AG277" s="4">
        <v>95.2</v>
      </c>
      <c r="AJ277" s="1">
        <f t="shared" si="44"/>
        <v>26.57169</v>
      </c>
      <c r="AK277" s="1">
        <f t="shared" si="45"/>
        <v>0.52267680000000005</v>
      </c>
      <c r="AL277" s="1">
        <f t="shared" si="46"/>
        <v>8.5111439999999998</v>
      </c>
      <c r="AM277" s="1">
        <f t="shared" si="47"/>
        <v>5.9029359999999995</v>
      </c>
      <c r="AN277" s="1">
        <f t="shared" si="48"/>
        <v>9.5263500000000001E-2</v>
      </c>
      <c r="AO277" s="1">
        <f t="shared" si="49"/>
        <v>2.4059699999999999</v>
      </c>
      <c r="AP277" s="1">
        <f t="shared" si="50"/>
        <v>2.3656570000000001</v>
      </c>
      <c r="AQ277" s="1">
        <f t="shared" si="51"/>
        <v>2.1663480000000002</v>
      </c>
      <c r="AR277" s="1">
        <f t="shared" si="52"/>
        <v>1.70191</v>
      </c>
      <c r="AS277" s="1">
        <f t="shared" si="53"/>
        <v>9.0334799999999993E-2</v>
      </c>
      <c r="AU277" s="2">
        <v>0.36159999999999998</v>
      </c>
      <c r="AV277" s="1">
        <v>0.40629999999999999</v>
      </c>
      <c r="AW277" s="5">
        <f t="shared" si="54"/>
        <v>4.4700000000000017E-2</v>
      </c>
    </row>
    <row r="278" spans="1:49" ht="15.5" x14ac:dyDescent="0.35">
      <c r="A278">
        <v>896.01</v>
      </c>
      <c r="B278" t="s">
        <v>327</v>
      </c>
      <c r="C278">
        <v>2</v>
      </c>
      <c r="D278" t="s">
        <v>215</v>
      </c>
      <c r="E278" s="10" t="s">
        <v>605</v>
      </c>
      <c r="F278" s="4">
        <v>53.51</v>
      </c>
      <c r="G278" s="4">
        <v>0.93899999999999995</v>
      </c>
      <c r="H278" s="4">
        <v>16.059999999999999</v>
      </c>
      <c r="I278" s="4">
        <v>9.06</v>
      </c>
      <c r="J278" s="4">
        <v>0.13500000000000001</v>
      </c>
      <c r="K278" s="4">
        <v>4.9400000000000004</v>
      </c>
      <c r="L278" s="4">
        <v>4.51</v>
      </c>
      <c r="M278" s="4">
        <v>2.77</v>
      </c>
      <c r="N278" s="4">
        <v>1.93</v>
      </c>
      <c r="O278" s="4">
        <v>0.219</v>
      </c>
      <c r="P278" s="4"/>
      <c r="Q278" s="4">
        <v>5</v>
      </c>
      <c r="R278" s="4">
        <v>631</v>
      </c>
      <c r="S278" s="4">
        <v>24</v>
      </c>
      <c r="T278" s="4">
        <v>141</v>
      </c>
      <c r="U278" s="4">
        <v>61</v>
      </c>
      <c r="V278" s="4">
        <v>1</v>
      </c>
      <c r="W278" s="4">
        <v>64</v>
      </c>
      <c r="X278" s="4">
        <v>11</v>
      </c>
      <c r="Y278" s="4">
        <v>9</v>
      </c>
      <c r="Z278" s="4">
        <v>60</v>
      </c>
      <c r="AA278" s="4">
        <v>245</v>
      </c>
      <c r="AB278" s="4">
        <v>21</v>
      </c>
      <c r="AC278" s="4">
        <v>199</v>
      </c>
      <c r="AD278" s="4">
        <v>0</v>
      </c>
      <c r="AE278" s="4">
        <v>105</v>
      </c>
      <c r="AF278" s="4">
        <v>103</v>
      </c>
      <c r="AG278" s="4">
        <v>94.4</v>
      </c>
      <c r="AJ278" s="1">
        <f t="shared" si="44"/>
        <v>25.010573999999998</v>
      </c>
      <c r="AK278" s="1">
        <f t="shared" si="45"/>
        <v>0.56283660000000002</v>
      </c>
      <c r="AL278" s="1">
        <f t="shared" si="46"/>
        <v>8.5005579999999998</v>
      </c>
      <c r="AM278" s="1">
        <f t="shared" si="47"/>
        <v>6.336564000000001</v>
      </c>
      <c r="AN278" s="1">
        <f t="shared" si="48"/>
        <v>0.1045575</v>
      </c>
      <c r="AO278" s="1">
        <f t="shared" si="49"/>
        <v>2.9788200000000002</v>
      </c>
      <c r="AP278" s="1">
        <f t="shared" si="50"/>
        <v>3.2232969999999996</v>
      </c>
      <c r="AQ278" s="1">
        <f t="shared" si="51"/>
        <v>2.0550630000000001</v>
      </c>
      <c r="AR278" s="1">
        <f t="shared" si="52"/>
        <v>1.6022860000000001</v>
      </c>
      <c r="AS278" s="1">
        <f t="shared" si="53"/>
        <v>9.5571600000000007E-2</v>
      </c>
      <c r="AU278" s="2">
        <v>0.4592</v>
      </c>
      <c r="AV278" s="1">
        <v>0.76070000000000004</v>
      </c>
      <c r="AW278" s="5">
        <f t="shared" si="54"/>
        <v>0.30150000000000005</v>
      </c>
    </row>
    <row r="279" spans="1:49" ht="15.5" x14ac:dyDescent="0.35">
      <c r="A279">
        <v>904.54</v>
      </c>
      <c r="B279" t="s">
        <v>327</v>
      </c>
      <c r="C279">
        <v>2</v>
      </c>
      <c r="D279" t="s">
        <v>216</v>
      </c>
      <c r="E279" s="10" t="s">
        <v>606</v>
      </c>
      <c r="F279" s="4">
        <v>55.39</v>
      </c>
      <c r="G279" s="4">
        <v>0.90100000000000002</v>
      </c>
      <c r="H279" s="4">
        <v>15.87</v>
      </c>
      <c r="I279" s="4">
        <v>8.58</v>
      </c>
      <c r="J279" s="4">
        <v>0.12</v>
      </c>
      <c r="K279" s="4">
        <v>4.38</v>
      </c>
      <c r="L279" s="4">
        <v>4.0199999999999996</v>
      </c>
      <c r="M279" s="4">
        <v>2.85</v>
      </c>
      <c r="N279" s="4">
        <v>1.99</v>
      </c>
      <c r="O279" s="4">
        <v>0.214</v>
      </c>
      <c r="P279" s="4"/>
      <c r="Q279" s="4">
        <v>7</v>
      </c>
      <c r="R279" s="4">
        <v>640</v>
      </c>
      <c r="S279" s="4">
        <v>19</v>
      </c>
      <c r="T279" s="4">
        <v>110</v>
      </c>
      <c r="U279" s="4">
        <v>47</v>
      </c>
      <c r="V279" s="4">
        <v>2</v>
      </c>
      <c r="W279" s="4">
        <v>47</v>
      </c>
      <c r="X279" s="4">
        <v>12</v>
      </c>
      <c r="Y279" s="4">
        <v>8</v>
      </c>
      <c r="Z279" s="4">
        <v>61</v>
      </c>
      <c r="AA279" s="4">
        <v>260</v>
      </c>
      <c r="AB279" s="4">
        <v>21</v>
      </c>
      <c r="AC279" s="4">
        <v>187</v>
      </c>
      <c r="AD279" s="4">
        <v>1</v>
      </c>
      <c r="AE279" s="4">
        <v>100</v>
      </c>
      <c r="AF279" s="4">
        <v>111</v>
      </c>
      <c r="AG279" s="4">
        <v>94.7</v>
      </c>
      <c r="AJ279" s="1">
        <f t="shared" si="44"/>
        <v>25.889285999999998</v>
      </c>
      <c r="AK279" s="1">
        <f t="shared" si="45"/>
        <v>0.54005940000000008</v>
      </c>
      <c r="AL279" s="1">
        <f t="shared" si="46"/>
        <v>8.399991</v>
      </c>
      <c r="AM279" s="1">
        <f t="shared" si="47"/>
        <v>6.0008520000000001</v>
      </c>
      <c r="AN279" s="1">
        <f t="shared" si="48"/>
        <v>9.2939999999999995E-2</v>
      </c>
      <c r="AO279" s="1">
        <f t="shared" si="49"/>
        <v>2.64114</v>
      </c>
      <c r="AP279" s="1">
        <f t="shared" si="50"/>
        <v>2.8730939999999996</v>
      </c>
      <c r="AQ279" s="1">
        <f t="shared" si="51"/>
        <v>2.1144150000000002</v>
      </c>
      <c r="AR279" s="1">
        <f t="shared" si="52"/>
        <v>1.6520980000000001</v>
      </c>
      <c r="AS279" s="1">
        <f t="shared" si="53"/>
        <v>9.3389600000000003E-2</v>
      </c>
      <c r="AU279" s="2">
        <v>0.39989999999999998</v>
      </c>
      <c r="AV279" s="1">
        <v>0.69810000000000005</v>
      </c>
      <c r="AW279" s="5">
        <f t="shared" si="54"/>
        <v>0.29820000000000008</v>
      </c>
    </row>
    <row r="280" spans="1:49" ht="15.5" x14ac:dyDescent="0.35">
      <c r="A280">
        <v>915.52</v>
      </c>
      <c r="B280" t="s">
        <v>326</v>
      </c>
      <c r="C280">
        <v>14</v>
      </c>
      <c r="D280" t="s">
        <v>324</v>
      </c>
      <c r="E280" s="10" t="s">
        <v>607</v>
      </c>
      <c r="F280" s="4">
        <v>53.36</v>
      </c>
      <c r="G280" s="4">
        <v>0.92100000000000004</v>
      </c>
      <c r="H280" s="4">
        <v>15.88</v>
      </c>
      <c r="I280" s="4">
        <v>8.7899999999999991</v>
      </c>
      <c r="J280" s="4">
        <v>0.11600000000000001</v>
      </c>
      <c r="K280" s="4">
        <v>4.97</v>
      </c>
      <c r="L280" s="4">
        <v>4.29</v>
      </c>
      <c r="M280" s="4">
        <v>2.81</v>
      </c>
      <c r="N280" s="4">
        <v>1.89</v>
      </c>
      <c r="O280" s="4">
        <v>0.20599999999999999</v>
      </c>
      <c r="P280" s="4"/>
      <c r="Q280" s="4">
        <v>7</v>
      </c>
      <c r="R280" s="4">
        <v>628</v>
      </c>
      <c r="S280" s="4">
        <v>21</v>
      </c>
      <c r="T280" s="4">
        <v>128</v>
      </c>
      <c r="U280" s="4">
        <v>59</v>
      </c>
      <c r="V280" s="4">
        <v>2</v>
      </c>
      <c r="W280" s="4">
        <v>56</v>
      </c>
      <c r="X280" s="4">
        <v>10</v>
      </c>
      <c r="Y280" s="4">
        <v>7</v>
      </c>
      <c r="Z280" s="4">
        <v>58</v>
      </c>
      <c r="AA280" s="4">
        <v>248</v>
      </c>
      <c r="AB280" s="4">
        <v>22</v>
      </c>
      <c r="AC280" s="4">
        <v>197</v>
      </c>
      <c r="AD280" s="4">
        <v>0</v>
      </c>
      <c r="AE280" s="4">
        <v>103</v>
      </c>
      <c r="AF280" s="4">
        <v>106</v>
      </c>
      <c r="AG280" s="4">
        <v>93.7</v>
      </c>
      <c r="AJ280" s="1">
        <f t="shared" si="44"/>
        <v>24.940463999999999</v>
      </c>
      <c r="AK280" s="1">
        <f t="shared" si="45"/>
        <v>0.55204740000000008</v>
      </c>
      <c r="AL280" s="1">
        <f t="shared" si="46"/>
        <v>8.405284</v>
      </c>
      <c r="AM280" s="1">
        <f t="shared" si="47"/>
        <v>6.1477259999999996</v>
      </c>
      <c r="AN280" s="1">
        <f t="shared" si="48"/>
        <v>8.9842000000000005E-2</v>
      </c>
      <c r="AO280" s="1">
        <f t="shared" si="49"/>
        <v>2.9969099999999997</v>
      </c>
      <c r="AP280" s="1">
        <f t="shared" si="50"/>
        <v>3.0660630000000002</v>
      </c>
      <c r="AQ280" s="1">
        <f t="shared" si="51"/>
        <v>2.0847389999999999</v>
      </c>
      <c r="AR280" s="1">
        <f t="shared" si="52"/>
        <v>1.569078</v>
      </c>
      <c r="AS280" s="1">
        <f t="shared" si="53"/>
        <v>8.9898400000000003E-2</v>
      </c>
      <c r="AU280" s="2">
        <v>0.43840000000000001</v>
      </c>
      <c r="AV280" s="1">
        <v>0.69609999999999994</v>
      </c>
      <c r="AW280" s="5">
        <f t="shared" si="54"/>
        <v>0.25769999999999993</v>
      </c>
    </row>
    <row r="281" spans="1:49" ht="15.5" x14ac:dyDescent="0.35">
      <c r="A281">
        <v>923.64</v>
      </c>
      <c r="B281" t="s">
        <v>327</v>
      </c>
      <c r="C281">
        <v>2</v>
      </c>
      <c r="D281" t="s">
        <v>217</v>
      </c>
      <c r="E281" s="10" t="s">
        <v>608</v>
      </c>
      <c r="F281" s="4">
        <v>52.94</v>
      </c>
      <c r="G281" s="4">
        <v>0.95199999999999996</v>
      </c>
      <c r="H281" s="4">
        <v>16.690000000000001</v>
      </c>
      <c r="I281" s="4">
        <v>9.16</v>
      </c>
      <c r="J281" s="4">
        <v>0.11899999999999999</v>
      </c>
      <c r="K281" s="4">
        <v>4.87</v>
      </c>
      <c r="L281" s="4">
        <v>3.96</v>
      </c>
      <c r="M281" s="4">
        <v>2.71</v>
      </c>
      <c r="N281" s="4">
        <v>2.08</v>
      </c>
      <c r="O281" s="4">
        <v>0.20899999999999999</v>
      </c>
      <c r="P281" s="4"/>
      <c r="Q281" s="4">
        <v>6</v>
      </c>
      <c r="R281" s="4">
        <v>640</v>
      </c>
      <c r="S281" s="4">
        <v>22</v>
      </c>
      <c r="T281" s="4">
        <v>140</v>
      </c>
      <c r="U281" s="4">
        <v>58</v>
      </c>
      <c r="V281" s="4">
        <v>2</v>
      </c>
      <c r="W281" s="4">
        <v>60</v>
      </c>
      <c r="X281" s="4">
        <v>12</v>
      </c>
      <c r="Y281" s="4">
        <v>9</v>
      </c>
      <c r="Z281" s="4">
        <v>65</v>
      </c>
      <c r="AA281" s="4">
        <v>228</v>
      </c>
      <c r="AB281" s="4">
        <v>20</v>
      </c>
      <c r="AC281" s="4">
        <v>201</v>
      </c>
      <c r="AD281" s="4">
        <v>1</v>
      </c>
      <c r="AE281" s="4">
        <v>106</v>
      </c>
      <c r="AF281" s="4">
        <v>106</v>
      </c>
      <c r="AG281" s="4">
        <v>94.1</v>
      </c>
      <c r="AJ281" s="1">
        <f t="shared" si="44"/>
        <v>24.744155999999997</v>
      </c>
      <c r="AK281" s="1">
        <f t="shared" si="45"/>
        <v>0.57062880000000005</v>
      </c>
      <c r="AL281" s="1">
        <f t="shared" si="46"/>
        <v>8.8340170000000011</v>
      </c>
      <c r="AM281" s="1">
        <f t="shared" si="47"/>
        <v>6.406504</v>
      </c>
      <c r="AN281" s="1">
        <f t="shared" si="48"/>
        <v>9.2165499999999997E-2</v>
      </c>
      <c r="AO281" s="1">
        <f t="shared" si="49"/>
        <v>2.9366099999999999</v>
      </c>
      <c r="AP281" s="1">
        <f t="shared" si="50"/>
        <v>2.830212</v>
      </c>
      <c r="AQ281" s="1">
        <f t="shared" si="51"/>
        <v>2.0105490000000001</v>
      </c>
      <c r="AR281" s="1">
        <f t="shared" si="52"/>
        <v>1.7268160000000001</v>
      </c>
      <c r="AS281" s="1">
        <f t="shared" si="53"/>
        <v>9.12076E-2</v>
      </c>
      <c r="AU281" s="2">
        <v>0.52569999999999995</v>
      </c>
      <c r="AV281" s="1">
        <v>0.92190000000000005</v>
      </c>
      <c r="AW281" s="5">
        <f t="shared" si="54"/>
        <v>0.39620000000000011</v>
      </c>
    </row>
    <row r="282" spans="1:49" ht="15.5" x14ac:dyDescent="0.35">
      <c r="A282">
        <v>942.86</v>
      </c>
      <c r="B282" t="s">
        <v>327</v>
      </c>
      <c r="C282">
        <v>2</v>
      </c>
      <c r="D282" t="s">
        <v>218</v>
      </c>
      <c r="E282" s="10" t="s">
        <v>609</v>
      </c>
      <c r="F282" s="4">
        <v>55.03</v>
      </c>
      <c r="G282" s="4">
        <v>0.92500000000000004</v>
      </c>
      <c r="H282" s="4">
        <v>16.16</v>
      </c>
      <c r="I282" s="4">
        <v>8.34</v>
      </c>
      <c r="J282" s="4">
        <v>0.109</v>
      </c>
      <c r="K282" s="4">
        <v>4.3899999999999997</v>
      </c>
      <c r="L282" s="4">
        <v>4.08</v>
      </c>
      <c r="M282" s="4">
        <v>2.84</v>
      </c>
      <c r="N282" s="4">
        <v>1.91</v>
      </c>
      <c r="O282" s="4">
        <v>0.2</v>
      </c>
      <c r="P282" s="4"/>
      <c r="Q282" s="4">
        <v>7</v>
      </c>
      <c r="R282" s="4">
        <v>627</v>
      </c>
      <c r="S282" s="4">
        <v>23</v>
      </c>
      <c r="T282" s="4">
        <v>127</v>
      </c>
      <c r="U282" s="4">
        <v>62</v>
      </c>
      <c r="V282" s="4">
        <v>1</v>
      </c>
      <c r="W282" s="4">
        <v>57</v>
      </c>
      <c r="X282" s="4">
        <v>10</v>
      </c>
      <c r="Y282" s="4">
        <v>9</v>
      </c>
      <c r="Z282" s="4">
        <v>58</v>
      </c>
      <c r="AA282" s="4">
        <v>251</v>
      </c>
      <c r="AB282" s="4">
        <v>22</v>
      </c>
      <c r="AC282" s="4">
        <v>188</v>
      </c>
      <c r="AD282" s="4">
        <v>0</v>
      </c>
      <c r="AE282" s="4">
        <v>101</v>
      </c>
      <c r="AF282" s="4">
        <v>112</v>
      </c>
      <c r="AG282" s="4">
        <v>94.5</v>
      </c>
      <c r="AJ282" s="1">
        <f t="shared" si="44"/>
        <v>25.721021999999998</v>
      </c>
      <c r="AK282" s="1">
        <f t="shared" si="45"/>
        <v>0.55444500000000008</v>
      </c>
      <c r="AL282" s="1">
        <f t="shared" si="46"/>
        <v>8.5534879999999998</v>
      </c>
      <c r="AM282" s="1">
        <f t="shared" si="47"/>
        <v>5.8329960000000005</v>
      </c>
      <c r="AN282" s="1">
        <f t="shared" si="48"/>
        <v>8.4420499999999996E-2</v>
      </c>
      <c r="AO282" s="1">
        <f t="shared" si="49"/>
        <v>2.6471699999999996</v>
      </c>
      <c r="AP282" s="1">
        <f t="shared" si="50"/>
        <v>2.9159760000000001</v>
      </c>
      <c r="AQ282" s="1">
        <f t="shared" si="51"/>
        <v>2.1069960000000001</v>
      </c>
      <c r="AR282" s="1">
        <f t="shared" si="52"/>
        <v>1.585682</v>
      </c>
      <c r="AS282" s="1">
        <f t="shared" si="53"/>
        <v>8.728000000000001E-2</v>
      </c>
      <c r="AU282" s="2">
        <v>0.49659999999999999</v>
      </c>
      <c r="AV282" s="1">
        <v>0.78669999999999995</v>
      </c>
      <c r="AW282" s="5">
        <f t="shared" si="54"/>
        <v>0.29009999999999997</v>
      </c>
    </row>
    <row r="283" spans="1:49" ht="15.5" x14ac:dyDescent="0.35">
      <c r="A283">
        <v>953.27</v>
      </c>
      <c r="B283" t="s">
        <v>327</v>
      </c>
      <c r="C283">
        <v>2</v>
      </c>
      <c r="D283" t="s">
        <v>219</v>
      </c>
      <c r="E283" s="10" t="s">
        <v>610</v>
      </c>
      <c r="F283" s="4">
        <v>55.76</v>
      </c>
      <c r="G283" s="4">
        <v>0.90100000000000002</v>
      </c>
      <c r="H283" s="4">
        <v>15.63</v>
      </c>
      <c r="I283" s="4">
        <v>8.02</v>
      </c>
      <c r="J283" s="4">
        <v>0.11600000000000001</v>
      </c>
      <c r="K283" s="4">
        <v>4.17</v>
      </c>
      <c r="L283" s="4">
        <v>4.49</v>
      </c>
      <c r="M283" s="4">
        <v>2.93</v>
      </c>
      <c r="N283" s="4">
        <v>1.81</v>
      </c>
      <c r="O283" s="4">
        <v>0.20200000000000001</v>
      </c>
      <c r="P283" s="4"/>
      <c r="Q283" s="4">
        <v>6</v>
      </c>
      <c r="R283" s="4">
        <v>596</v>
      </c>
      <c r="S283" s="4">
        <v>20</v>
      </c>
      <c r="T283" s="4">
        <v>116</v>
      </c>
      <c r="U283" s="4">
        <v>45</v>
      </c>
      <c r="V283" s="4">
        <v>0</v>
      </c>
      <c r="W283" s="4">
        <v>48</v>
      </c>
      <c r="X283" s="4">
        <v>10</v>
      </c>
      <c r="Y283" s="4">
        <v>8</v>
      </c>
      <c r="Z283" s="4">
        <v>55</v>
      </c>
      <c r="AA283" s="4">
        <v>280</v>
      </c>
      <c r="AB283" s="4">
        <v>20</v>
      </c>
      <c r="AC283" s="4">
        <v>188</v>
      </c>
      <c r="AD283" s="4">
        <v>3</v>
      </c>
      <c r="AE283" s="4">
        <v>98</v>
      </c>
      <c r="AF283" s="4">
        <v>108</v>
      </c>
      <c r="AG283" s="4">
        <v>94.5</v>
      </c>
      <c r="AJ283" s="1">
        <f t="shared" si="44"/>
        <v>26.062223999999997</v>
      </c>
      <c r="AK283" s="1">
        <f t="shared" si="45"/>
        <v>0.54005940000000008</v>
      </c>
      <c r="AL283" s="1">
        <f t="shared" si="46"/>
        <v>8.2729590000000002</v>
      </c>
      <c r="AM283" s="1">
        <f t="shared" si="47"/>
        <v>5.6091879999999996</v>
      </c>
      <c r="AN283" s="1">
        <f t="shared" si="48"/>
        <v>8.9842000000000005E-2</v>
      </c>
      <c r="AO283" s="1">
        <f t="shared" si="49"/>
        <v>2.51451</v>
      </c>
      <c r="AP283" s="1">
        <f t="shared" si="50"/>
        <v>3.209003</v>
      </c>
      <c r="AQ283" s="1">
        <f t="shared" si="51"/>
        <v>2.1737670000000002</v>
      </c>
      <c r="AR283" s="1">
        <f t="shared" si="52"/>
        <v>1.5026620000000002</v>
      </c>
      <c r="AS283" s="1">
        <f t="shared" si="53"/>
        <v>8.8152800000000003E-2</v>
      </c>
      <c r="AU283" s="2">
        <v>0.4375</v>
      </c>
      <c r="AV283" s="1">
        <v>0.72950000000000004</v>
      </c>
      <c r="AW283" s="5">
        <f t="shared" si="54"/>
        <v>0.29200000000000004</v>
      </c>
    </row>
    <row r="284" spans="1:49" ht="15.5" x14ac:dyDescent="0.35">
      <c r="A284">
        <v>962.1</v>
      </c>
      <c r="B284" t="s">
        <v>327</v>
      </c>
      <c r="C284">
        <v>2</v>
      </c>
      <c r="D284" t="s">
        <v>220</v>
      </c>
      <c r="E284" s="10" t="s">
        <v>611</v>
      </c>
      <c r="F284" s="4">
        <v>58.47</v>
      </c>
      <c r="G284" s="4">
        <v>0.85799999999999998</v>
      </c>
      <c r="H284" s="4">
        <v>16.2</v>
      </c>
      <c r="I284" s="4">
        <v>7.84</v>
      </c>
      <c r="J284" s="4">
        <v>0.114</v>
      </c>
      <c r="K284" s="4">
        <v>3.56</v>
      </c>
      <c r="L284" s="4">
        <v>2.63</v>
      </c>
      <c r="M284" s="4">
        <v>2.76</v>
      </c>
      <c r="N284" s="4">
        <v>2.38</v>
      </c>
      <c r="O284" s="4">
        <v>0.42899999999999999</v>
      </c>
      <c r="P284" s="4"/>
      <c r="Q284" s="4">
        <v>8</v>
      </c>
      <c r="R284" s="4">
        <v>777</v>
      </c>
      <c r="S284" s="4">
        <v>17</v>
      </c>
      <c r="T284" s="4">
        <v>106</v>
      </c>
      <c r="U284" s="4">
        <v>35</v>
      </c>
      <c r="V284" s="4">
        <v>0</v>
      </c>
      <c r="W284" s="4">
        <v>44</v>
      </c>
      <c r="X284" s="4">
        <v>12</v>
      </c>
      <c r="Y284" s="4">
        <v>10</v>
      </c>
      <c r="Z284" s="4">
        <v>77</v>
      </c>
      <c r="AA284" s="4">
        <v>257</v>
      </c>
      <c r="AB284" s="4">
        <v>24</v>
      </c>
      <c r="AC284" s="4">
        <v>172</v>
      </c>
      <c r="AD284" s="4">
        <v>2</v>
      </c>
      <c r="AE284" s="4">
        <v>114</v>
      </c>
      <c r="AF284" s="4">
        <v>126</v>
      </c>
      <c r="AG284" s="4">
        <v>95.6</v>
      </c>
      <c r="AJ284" s="1">
        <f t="shared" si="44"/>
        <v>27.328878</v>
      </c>
      <c r="AK284" s="1">
        <f t="shared" si="45"/>
        <v>0.5142852</v>
      </c>
      <c r="AL284" s="1">
        <f t="shared" si="46"/>
        <v>8.5746599999999997</v>
      </c>
      <c r="AM284" s="1">
        <f t="shared" si="47"/>
        <v>5.4832960000000002</v>
      </c>
      <c r="AN284" s="1">
        <f t="shared" si="48"/>
        <v>8.8292999999999996E-2</v>
      </c>
      <c r="AO284" s="1">
        <f t="shared" si="49"/>
        <v>2.1466799999999999</v>
      </c>
      <c r="AP284" s="1">
        <f t="shared" si="50"/>
        <v>1.879661</v>
      </c>
      <c r="AQ284" s="1">
        <f t="shared" si="51"/>
        <v>2.047644</v>
      </c>
      <c r="AR284" s="1">
        <f t="shared" si="52"/>
        <v>1.975876</v>
      </c>
      <c r="AS284" s="1">
        <f t="shared" si="53"/>
        <v>0.18721560000000001</v>
      </c>
      <c r="AU284" s="2">
        <v>0.42745</v>
      </c>
      <c r="AV284" s="1">
        <v>0.53659999999999997</v>
      </c>
      <c r="AW284" s="5">
        <f t="shared" si="54"/>
        <v>0.10914999999999997</v>
      </c>
    </row>
    <row r="285" spans="1:49" s="7" customFormat="1" ht="15.5" x14ac:dyDescent="0.35">
      <c r="A285">
        <v>972.21</v>
      </c>
      <c r="B285" t="s">
        <v>327</v>
      </c>
      <c r="C285">
        <v>2</v>
      </c>
      <c r="D285" t="s">
        <v>221</v>
      </c>
      <c r="E285" s="10" t="s">
        <v>612</v>
      </c>
      <c r="F285" s="8">
        <v>58.53</v>
      </c>
      <c r="G285" s="8">
        <v>0.84899999999999998</v>
      </c>
      <c r="H285" s="8">
        <v>15.8</v>
      </c>
      <c r="I285" s="8">
        <v>8.18</v>
      </c>
      <c r="J285" s="8">
        <v>0.111</v>
      </c>
      <c r="K285" s="8">
        <v>3.71</v>
      </c>
      <c r="L285" s="8">
        <v>2.94</v>
      </c>
      <c r="M285" s="8">
        <v>2.99</v>
      </c>
      <c r="N285" s="8">
        <v>2.09</v>
      </c>
      <c r="O285" s="8">
        <v>0.2</v>
      </c>
      <c r="P285" s="8"/>
      <c r="Q285" s="8">
        <v>32</v>
      </c>
      <c r="R285" s="8">
        <v>716</v>
      </c>
      <c r="S285" s="8">
        <v>21</v>
      </c>
      <c r="T285" s="8">
        <v>100</v>
      </c>
      <c r="U285" s="8">
        <v>59</v>
      </c>
      <c r="V285" s="8">
        <v>1</v>
      </c>
      <c r="W285" s="8">
        <v>54</v>
      </c>
      <c r="X285" s="8">
        <v>11</v>
      </c>
      <c r="Y285" s="8">
        <v>12</v>
      </c>
      <c r="Z285" s="8">
        <v>68</v>
      </c>
      <c r="AA285" s="8">
        <v>294</v>
      </c>
      <c r="AB285" s="8">
        <v>20</v>
      </c>
      <c r="AC285" s="8">
        <v>172</v>
      </c>
      <c r="AD285" s="8">
        <v>0</v>
      </c>
      <c r="AE285" s="8">
        <v>120</v>
      </c>
      <c r="AF285" s="8">
        <v>117</v>
      </c>
      <c r="AG285" s="8">
        <v>96.1</v>
      </c>
      <c r="AJ285" s="7">
        <f t="shared" si="44"/>
        <v>27.356922000000001</v>
      </c>
      <c r="AK285" s="7">
        <f t="shared" si="45"/>
        <v>0.50889059999999997</v>
      </c>
      <c r="AL285" s="7">
        <f t="shared" si="46"/>
        <v>8.36294</v>
      </c>
      <c r="AM285" s="7">
        <f t="shared" si="47"/>
        <v>5.7210919999999996</v>
      </c>
      <c r="AN285" s="7">
        <f t="shared" si="48"/>
        <v>8.5969500000000004E-2</v>
      </c>
      <c r="AO285" s="7">
        <f t="shared" si="49"/>
        <v>2.2371300000000001</v>
      </c>
      <c r="AP285" s="7">
        <f t="shared" si="50"/>
        <v>2.1012179999999998</v>
      </c>
      <c r="AQ285" s="7">
        <f t="shared" si="51"/>
        <v>2.2182810000000002</v>
      </c>
      <c r="AR285" s="7">
        <f t="shared" si="52"/>
        <v>1.7351179999999999</v>
      </c>
      <c r="AS285" s="7">
        <f t="shared" si="53"/>
        <v>8.728000000000001E-2</v>
      </c>
      <c r="AU285" s="3">
        <v>0.3221</v>
      </c>
      <c r="AV285" s="7">
        <v>0.3513</v>
      </c>
      <c r="AW285" s="9">
        <f t="shared" si="54"/>
        <v>2.9200000000000004E-2</v>
      </c>
    </row>
    <row r="287" spans="1:49" ht="15.5" x14ac:dyDescent="0.3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9" spans="6:33" ht="15.5" x14ac:dyDescent="0.3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308" spans="6:47" ht="15.5" x14ac:dyDescent="0.3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6:47" ht="15.5" x14ac:dyDescent="0.3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U309" s="2"/>
    </row>
    <row r="310" spans="6:47" ht="15.5" x14ac:dyDescent="0.3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6:47" ht="15.5" x14ac:dyDescent="0.3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U311" s="2"/>
    </row>
  </sheetData>
  <pageMargins left="0.7" right="0.7" top="0.78740157499999996" bottom="0.78740157499999996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341-206 XRF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Zindorf</dc:creator>
  <cp:lastModifiedBy>Lorri Peters</cp:lastModifiedBy>
  <dcterms:created xsi:type="dcterms:W3CDTF">2018-07-10T08:52:12Z</dcterms:created>
  <dcterms:modified xsi:type="dcterms:W3CDTF">2020-03-03T17:59:23Z</dcterms:modified>
</cp:coreProperties>
</file>