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0756F4824ABE93F0E6FCAA0AD84D6E941C42E22D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6" i="1" l="1"/>
  <c r="L26" i="1" s="1"/>
  <c r="K26" i="1"/>
  <c r="J26" i="1"/>
  <c r="S27" i="1" l="1"/>
  <c r="S28" i="1"/>
  <c r="S29" i="1"/>
  <c r="S30" i="1"/>
  <c r="S31" i="1"/>
  <c r="S32" i="1"/>
  <c r="S33" i="1"/>
  <c r="S34" i="1"/>
  <c r="S35" i="1"/>
  <c r="S36" i="1"/>
  <c r="S26" i="1"/>
  <c r="R29" i="1" l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11" i="1"/>
  <c r="L24" i="1" l="1"/>
  <c r="L25" i="1"/>
  <c r="S25" i="1" s="1"/>
  <c r="L15" i="1"/>
  <c r="L23" i="1"/>
  <c r="L11" i="1"/>
  <c r="P24" i="1"/>
  <c r="L22" i="1"/>
  <c r="L21" i="1"/>
  <c r="N20" i="1"/>
  <c r="L17" i="1"/>
  <c r="O17" i="1" s="1"/>
  <c r="P16" i="1"/>
  <c r="L16" i="1"/>
  <c r="L14" i="1"/>
  <c r="N13" i="1" s="1"/>
  <c r="L13" i="1"/>
  <c r="L19" i="1"/>
  <c r="N27" i="1"/>
  <c r="P23" i="1"/>
  <c r="P15" i="1"/>
  <c r="O12" i="1"/>
  <c r="O11" i="1"/>
  <c r="N23" i="1"/>
  <c r="N15" i="1"/>
  <c r="L18" i="1"/>
  <c r="L20" i="1"/>
  <c r="L12" i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O26" i="1"/>
  <c r="O15" i="1"/>
  <c r="R28" i="1"/>
  <c r="Q28" i="1"/>
  <c r="Q27" i="1"/>
  <c r="N19" i="1"/>
  <c r="P14" i="1"/>
  <c r="P11" i="1"/>
  <c r="N11" i="1"/>
  <c r="N21" i="1"/>
  <c r="P20" i="1"/>
  <c r="O24" i="1"/>
  <c r="P21" i="1"/>
  <c r="P13" i="1"/>
  <c r="P28" i="1"/>
  <c r="P12" i="1"/>
  <c r="P27" i="1"/>
  <c r="P19" i="1"/>
  <c r="N22" i="1"/>
  <c r="S12" i="1" l="1"/>
  <c r="N14" i="1"/>
  <c r="N12" i="1"/>
  <c r="S19" i="1"/>
  <c r="S16" i="1"/>
  <c r="P22" i="1"/>
  <c r="Q24" i="1"/>
  <c r="R25" i="1"/>
  <c r="R24" i="1"/>
  <c r="S21" i="1"/>
  <c r="S13" i="1"/>
  <c r="R23" i="1"/>
  <c r="S23" i="1"/>
  <c r="N16" i="1"/>
  <c r="S20" i="1"/>
  <c r="S22" i="1"/>
  <c r="S15" i="1"/>
  <c r="Q23" i="1"/>
  <c r="S18" i="1"/>
  <c r="S17" i="1"/>
  <c r="S14" i="1"/>
  <c r="S11" i="1"/>
  <c r="S24" i="1"/>
  <c r="Q17" i="1"/>
  <c r="R14" i="1"/>
  <c r="O18" i="1"/>
  <c r="Q16" i="1"/>
  <c r="O25" i="1"/>
  <c r="O19" i="1"/>
  <c r="R16" i="1"/>
  <c r="Q15" i="1"/>
  <c r="R15" i="1"/>
  <c r="N17" i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2" i="1" l="1"/>
  <c r="B10" i="1"/>
  <c r="B11" i="1"/>
  <c r="B14" i="1"/>
  <c r="B16" i="1"/>
  <c r="B18" i="1"/>
  <c r="B17" i="1" l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<sst xmlns="http://schemas.openxmlformats.org/spreadsheetml/2006/main" count="58" uniqueCount="48">
  <si>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</si>
  <si>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</si>
  <si>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</si>
  <si>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</si>
  <si>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</si>
  <si>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</si>
  <si>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</si>
  <si>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</si>
  <si>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</si>
  <si>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</si>
  <si>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</si>
  <si>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</si>
  <si>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</si>
  <si>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</si>
  <si>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</si>
  <si>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</si>
  <si>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</si>
  <si>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</si>
  <si>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</si>
  <si>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</si>
  <si>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</si>
  <si>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</si>
  <si>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</si>
  <si>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</si>
  <si>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</si>
  <si>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</si>
  <si>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</si>
  <si>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</si>
  <si>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</si>
  <si>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</si>
  <si>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</si>
  <si>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</si>
  <si>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</si>
  <si>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</si>
  <si>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</si>
  <si>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</si>
  <si>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</si>
  <si>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</si>
  <si>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</si>
  <si>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</si>
  <si>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</si>
  <si>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</si>
  <si>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</si>
  <si>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</si>
  <si>
    <t>IODP372</t>
  </si>
  <si>
    <t>U1517C</t>
  </si>
  <si>
    <t>23F-5</t>
  </si>
  <si>
    <t>140.31 mbsf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</si>
</sst>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7.5552403719783362E-2</c:v>
                </c:pt>
                <c:pt idx="1">
                  <c:v>5.4269168991155761E-2</c:v>
                </c:pt>
                <c:pt idx="2">
                  <c:v>3.8962819148918595E-2</c:v>
                </c:pt>
                <c:pt idx="3">
                  <c:v>2.812332813147991E-2</c:v>
                </c:pt>
                <c:pt idx="4">
                  <c:v>2.3355792142599998E-2</c:v>
                </c:pt>
                <c:pt idx="5">
                  <c:v>2.0394834116428992E-2</c:v>
                </c:pt>
                <c:pt idx="6">
                  <c:v>1.4772232814944861E-2</c:v>
                </c:pt>
                <c:pt idx="7">
                  <c:v>1.0741033273999789E-2</c:v>
                </c:pt>
                <c:pt idx="8">
                  <c:v>7.7434742928085276E-3</c:v>
                </c:pt>
                <c:pt idx="9">
                  <c:v>5.7675225582095617E-3</c:v>
                </c:pt>
                <c:pt idx="10">
                  <c:v>4.7624437305008697E-3</c:v>
                </c:pt>
                <c:pt idx="11">
                  <c:v>4.1518368712640426E-3</c:v>
                </c:pt>
                <c:pt idx="12">
                  <c:v>2.9742177784656421E-3</c:v>
                </c:pt>
                <c:pt idx="13">
                  <c:v>1.2945977317913111E-3</c:v>
                </c:pt>
                <c:pt idx="14">
                  <c:v>9.0402868233859814E-4</c:v>
                </c:pt>
                <c:pt idx="15">
                  <c:v>6.3022736580525503E-4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90.81921613968062</c:v>
                </c:pt>
                <c:pt idx="1">
                  <c:v>87.035082133860584</c:v>
                </c:pt>
                <c:pt idx="2">
                  <c:v>83.250948128040577</c:v>
                </c:pt>
                <c:pt idx="3">
                  <c:v>77.95316051989218</c:v>
                </c:pt>
                <c:pt idx="4">
                  <c:v>73.412199712908418</c:v>
                </c:pt>
                <c:pt idx="5">
                  <c:v>71.141719309416317</c:v>
                </c:pt>
                <c:pt idx="6">
                  <c:v>64.33027809894044</c:v>
                </c:pt>
                <c:pt idx="7">
                  <c:v>56.005183286136216</c:v>
                </c:pt>
                <c:pt idx="8">
                  <c:v>49.950568876824512</c:v>
                </c:pt>
                <c:pt idx="9">
                  <c:v>43.139127666348209</c:v>
                </c:pt>
                <c:pt idx="10">
                  <c:v>39.354993660528187</c:v>
                </c:pt>
                <c:pt idx="11">
                  <c:v>37.084513257036079</c:v>
                </c:pt>
                <c:pt idx="12">
                  <c:v>32.54355245005231</c:v>
                </c:pt>
                <c:pt idx="13">
                  <c:v>22.704804034920155</c:v>
                </c:pt>
                <c:pt idx="14">
                  <c:v>18.92067002910013</c:v>
                </c:pt>
                <c:pt idx="15">
                  <c:v>14.379709222115926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topLeftCell="A7" zoomScaleNormal="100" workbookViewId="0">
      <selection activeCell="I26" sqref="I26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44</v>
      </c>
      <c r="C1" s="3"/>
      <c r="D1" s="4" t="s">
        <v>1</v>
      </c>
      <c r="E1" s="5">
        <v>2.71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45</v>
      </c>
      <c r="D2" s="8" t="s">
        <v>2</v>
      </c>
      <c r="E2" s="9">
        <v>41.88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46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47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43682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2.4923128308491985E-2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7.764188629436306E-3</v>
      </c>
      <c r="C11" s="10" t="s">
        <v>35</v>
      </c>
      <c r="E11" s="20">
        <v>0.25</v>
      </c>
      <c r="F11" s="22">
        <v>1028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8.3013999898933619</v>
      </c>
      <c r="K11" s="22">
        <f>($E$1/($E$1-1))*($L$1/$E$2)*((F11-G11)/10)</f>
        <v>90.81921613968062</v>
      </c>
      <c r="L11" s="24">
        <f>(18*I11/($E$1-1)*J11/E11/60)^0.5*10</f>
        <v>7.5552403719783362E-2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11.349908172094388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1.5718275340768635E-3</v>
      </c>
      <c r="C12" s="10" t="s">
        <v>35</v>
      </c>
      <c r="E12" s="20">
        <v>0.5</v>
      </c>
      <c r="F12" s="22">
        <v>1027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8.5662571327505059</v>
      </c>
      <c r="K12" s="22">
        <f t="shared" ref="K12:K26" si="2">($E$1/($E$1-1))*($L$1/$E$2)*((F12-G12)/10)</f>
        <v>87.035082133860584</v>
      </c>
      <c r="L12" s="24">
        <f t="shared" ref="L12:L26" si="3">(18*I12/($E$1-1)*J12/E12/60)^0.5*10</f>
        <v>5.4269168991155761E-2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1026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8.8311142756076499</v>
      </c>
      <c r="K13" s="22">
        <f t="shared" si="2"/>
        <v>83.250948128040577</v>
      </c>
      <c r="L13" s="24">
        <f t="shared" si="3"/>
        <v>3.8962819148918595E-2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11.349908172094388</v>
      </c>
      <c r="C14" s="33"/>
      <c r="E14" s="20">
        <v>2</v>
      </c>
      <c r="F14" s="22">
        <v>1024.5999999999999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9.2019142756076739</v>
      </c>
      <c r="K14" s="22">
        <f t="shared" si="2"/>
        <v>77.95316051989218</v>
      </c>
      <c r="L14" s="24">
        <f t="shared" si="3"/>
        <v>2.812332813147991E-2</v>
      </c>
      <c r="N14">
        <f t="shared" si="4"/>
        <v>2.4923128308491985E-2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40</v>
      </c>
      <c r="B15" s="31">
        <f>100-B14-B16</f>
        <v>52.771026853237672</v>
      </c>
      <c r="C15" s="10"/>
      <c r="E15" s="20">
        <v>3</v>
      </c>
      <c r="F15" s="22">
        <v>1023.4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9.5197428470362269</v>
      </c>
      <c r="K15" s="22">
        <f t="shared" si="2"/>
        <v>73.412199712908418</v>
      </c>
      <c r="L15" s="24">
        <f t="shared" si="3"/>
        <v>2.3355792142599998E-2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41</v>
      </c>
      <c r="B16" s="31">
        <f>SUM(S11:S36)</f>
        <v>35.879064974667941</v>
      </c>
      <c r="C16" s="10"/>
      <c r="E16" s="20">
        <v>4</v>
      </c>
      <c r="F16" s="22">
        <v>1022.8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9.6786571327505193</v>
      </c>
      <c r="K16" s="22">
        <f t="shared" si="2"/>
        <v>71.141719309416317</v>
      </c>
      <c r="L16" s="24">
        <f t="shared" si="3"/>
        <v>2.0394834116428992E-2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42</v>
      </c>
      <c r="B17" s="31">
        <f>100-B14-B18</f>
        <v>60.800501559570343</v>
      </c>
      <c r="C17" s="10"/>
      <c r="E17" s="20">
        <v>8</v>
      </c>
      <c r="F17" s="22">
        <v>1021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10.155399989893365</v>
      </c>
      <c r="K17" s="22">
        <f t="shared" si="2"/>
        <v>64.33027809894044</v>
      </c>
      <c r="L17" s="24">
        <f t="shared" si="3"/>
        <v>1.4772232814944861E-2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43</v>
      </c>
      <c r="B18" s="32">
        <f>SUM(R11:R36)</f>
        <v>27.84959026833527</v>
      </c>
      <c r="C18" s="15"/>
      <c r="E18" s="20">
        <v>16</v>
      </c>
      <c r="F18" s="22">
        <v>1018.8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10.73808570417909</v>
      </c>
      <c r="K18" s="22">
        <f t="shared" si="2"/>
        <v>56.005183286136216</v>
      </c>
      <c r="L18" s="24">
        <f t="shared" si="3"/>
        <v>1.0741033273999789E-2</v>
      </c>
      <c r="N18">
        <f t="shared" si="4"/>
        <v>0</v>
      </c>
      <c r="O18">
        <f t="shared" si="5"/>
        <v>7.764188629436306E-3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1017.2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11.161857132750495</v>
      </c>
      <c r="K19" s="22">
        <f t="shared" si="2"/>
        <v>49.950568876824512</v>
      </c>
      <c r="L19" s="24">
        <f t="shared" si="3"/>
        <v>7.7434742928085276E-3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1015.4</v>
      </c>
      <c r="G20" s="22">
        <v>1004</v>
      </c>
      <c r="H20" s="21">
        <v>22.1</v>
      </c>
      <c r="I20" s="23">
        <f t="shared" si="0"/>
        <v>9.7747119404506981E-6</v>
      </c>
      <c r="J20" s="22">
        <f t="shared" si="1"/>
        <v>11.63859998989337</v>
      </c>
      <c r="K20" s="22">
        <f t="shared" si="2"/>
        <v>43.139127666348209</v>
      </c>
      <c r="L20" s="24">
        <f t="shared" si="3"/>
        <v>5.7675225582095617E-3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1014.4</v>
      </c>
      <c r="G21" s="22">
        <v>1004</v>
      </c>
      <c r="H21" s="21">
        <v>22.1</v>
      </c>
      <c r="I21" s="23">
        <f t="shared" si="0"/>
        <v>9.7747119404506981E-6</v>
      </c>
      <c r="J21" s="22">
        <f t="shared" si="1"/>
        <v>11.903457132750512</v>
      </c>
      <c r="K21" s="22">
        <f t="shared" si="2"/>
        <v>39.354993660528187</v>
      </c>
      <c r="L21" s="24">
        <f t="shared" si="3"/>
        <v>4.7624437305008697E-3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1013.8</v>
      </c>
      <c r="G22" s="22">
        <v>1004</v>
      </c>
      <c r="H22" s="21">
        <v>22.1</v>
      </c>
      <c r="I22" s="23">
        <f t="shared" si="0"/>
        <v>9.7747119404506981E-6</v>
      </c>
      <c r="J22" s="22">
        <f t="shared" si="1"/>
        <v>12.062371418464805</v>
      </c>
      <c r="K22" s="22">
        <f t="shared" si="2"/>
        <v>37.084513257036079</v>
      </c>
      <c r="L22" s="24">
        <f t="shared" si="3"/>
        <v>4.1518368712640426E-3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35.879064974667941</v>
      </c>
    </row>
    <row r="23" spans="1:19" x14ac:dyDescent="0.2">
      <c r="E23" s="20">
        <v>240</v>
      </c>
      <c r="F23" s="22">
        <v>1012.6</v>
      </c>
      <c r="G23" s="22">
        <v>1004</v>
      </c>
      <c r="H23" s="21">
        <v>22.1</v>
      </c>
      <c r="I23" s="23">
        <f t="shared" si="0"/>
        <v>9.7747119404506981E-6</v>
      </c>
      <c r="J23" s="22">
        <f t="shared" si="1"/>
        <v>12.380199989893358</v>
      </c>
      <c r="K23" s="22">
        <f t="shared" si="2"/>
        <v>32.54355245005231</v>
      </c>
      <c r="L23" s="24">
        <f t="shared" si="3"/>
        <v>2.9742177784656421E-3</v>
      </c>
      <c r="N23">
        <f t="shared" si="4"/>
        <v>0</v>
      </c>
      <c r="O23">
        <f t="shared" si="5"/>
        <v>0</v>
      </c>
      <c r="P23">
        <f t="shared" si="6"/>
        <v>1.5718275340768635E-3</v>
      </c>
      <c r="Q23">
        <f t="shared" si="7"/>
        <v>0</v>
      </c>
      <c r="R23">
        <f t="shared" si="8"/>
        <v>27.84959026833527</v>
      </c>
      <c r="S23">
        <f t="shared" si="9"/>
        <v>0</v>
      </c>
    </row>
    <row r="24" spans="1:19" x14ac:dyDescent="0.2">
      <c r="E24" s="20">
        <v>1347</v>
      </c>
      <c r="F24" s="22">
        <v>1010</v>
      </c>
      <c r="G24" s="22">
        <v>1004</v>
      </c>
      <c r="H24" s="21">
        <v>21.8</v>
      </c>
      <c r="I24" s="23">
        <f t="shared" si="0"/>
        <v>9.8463546446415822E-6</v>
      </c>
      <c r="J24" s="22">
        <f t="shared" si="1"/>
        <v>13.068828561321936</v>
      </c>
      <c r="K24" s="22">
        <f t="shared" si="2"/>
        <v>22.704804034920155</v>
      </c>
      <c r="L24" s="24">
        <f t="shared" si="3"/>
        <v>1.2945977317913111E-3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2791</v>
      </c>
      <c r="F25" s="22">
        <v>1009</v>
      </c>
      <c r="G25" s="22">
        <v>1004</v>
      </c>
      <c r="H25" s="21">
        <v>22.2</v>
      </c>
      <c r="I25" s="23">
        <f t="shared" si="0"/>
        <v>9.7509941878250216E-6</v>
      </c>
      <c r="J25" s="22">
        <f t="shared" si="1"/>
        <v>13.333685704179079</v>
      </c>
      <c r="K25" s="22">
        <f t="shared" si="2"/>
        <v>18.92067002910013</v>
      </c>
      <c r="L25" s="24">
        <f t="shared" si="3"/>
        <v>9.0402868233859814E-4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5809</v>
      </c>
      <c r="F26" s="22">
        <v>1007.8</v>
      </c>
      <c r="G26" s="22">
        <v>1004</v>
      </c>
      <c r="H26" s="21">
        <v>22.7</v>
      </c>
      <c r="I26" s="23">
        <f t="shared" si="0"/>
        <v>9.6336290404812899E-6</v>
      </c>
      <c r="J26" s="22">
        <f t="shared" si="1"/>
        <v>13.651514275607662</v>
      </c>
      <c r="K26" s="22">
        <f t="shared" si="2"/>
        <v>14.379709222115926</v>
      </c>
      <c r="L26" s="24">
        <f t="shared" si="3"/>
        <v>6.3022736580525503E-4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2024-06-01T01:37:59Z</dcterms:modified>
</cp:coreProperties>
</file>