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AF93F20E4ABEDB28E5E2A00BD8B878D06B43E57B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K26" i="1"/>
  <c r="J26" i="1"/>
  <c r="L26" i="1" l="1"/>
  <c r="S27" i="1"/>
  <c r="S28" i="1"/>
  <c r="S29" i="1"/>
  <c r="S30" i="1"/>
  <c r="S31" i="1"/>
  <c r="S32" i="1"/>
  <c r="S33" i="1"/>
  <c r="S34" i="1"/>
  <c r="S35" i="1"/>
  <c r="S36" i="1"/>
  <c r="S26" i="1"/>
  <c r="R29" i="1" l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4" i="1" l="1"/>
  <c r="L25" i="1"/>
  <c r="S25" i="1" s="1"/>
  <c r="L15" i="1"/>
  <c r="L23" i="1"/>
  <c r="L11" i="1"/>
  <c r="P24" i="1"/>
  <c r="L22" i="1"/>
  <c r="L21" i="1"/>
  <c r="N20" i="1"/>
  <c r="L17" i="1"/>
  <c r="O17" i="1" s="1"/>
  <c r="P16" i="1"/>
  <c r="L16" i="1"/>
  <c r="L14" i="1"/>
  <c r="L13" i="1"/>
  <c r="L19" i="1"/>
  <c r="N27" i="1"/>
  <c r="P23" i="1"/>
  <c r="P15" i="1"/>
  <c r="O12" i="1"/>
  <c r="O11" i="1"/>
  <c r="N23" i="1"/>
  <c r="N15" i="1"/>
  <c r="L18" i="1"/>
  <c r="L20" i="1"/>
  <c r="L12" i="1"/>
  <c r="S12" i="1" s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Q27" i="1"/>
  <c r="N19" i="1"/>
  <c r="P14" i="1"/>
  <c r="P11" i="1"/>
  <c r="N11" i="1"/>
  <c r="N21" i="1"/>
  <c r="P20" i="1"/>
  <c r="O24" i="1"/>
  <c r="P21" i="1"/>
  <c r="P13" i="1"/>
  <c r="P28" i="1"/>
  <c r="P12" i="1"/>
  <c r="P27" i="1"/>
  <c r="P19" i="1"/>
  <c r="N22" i="1"/>
  <c r="N13" i="1" l="1"/>
  <c r="N14" i="1"/>
  <c r="N12" i="1"/>
  <c r="S19" i="1"/>
  <c r="S16" i="1"/>
  <c r="P22" i="1"/>
  <c r="Q24" i="1"/>
  <c r="R25" i="1"/>
  <c r="R24" i="1"/>
  <c r="S21" i="1"/>
  <c r="S13" i="1"/>
  <c r="R23" i="1"/>
  <c r="S23" i="1"/>
  <c r="N16" i="1"/>
  <c r="S20" i="1"/>
  <c r="S22" i="1"/>
  <c r="S15" i="1"/>
  <c r="Q23" i="1"/>
  <c r="S18" i="1"/>
  <c r="S17" i="1"/>
  <c r="S14" i="1"/>
  <c r="S11" i="1"/>
  <c r="S24" i="1"/>
  <c r="Q17" i="1"/>
  <c r="R14" i="1"/>
  <c r="O18" i="1"/>
  <c r="Q16" i="1"/>
  <c r="O25" i="1"/>
  <c r="O19" i="1"/>
  <c r="R16" i="1"/>
  <c r="Q15" i="1"/>
  <c r="R15" i="1"/>
  <c r="N17" i="1"/>
  <c r="Q13" i="1"/>
  <c r="R17" i="1"/>
  <c r="Q22" i="1"/>
  <c r="Q21" i="1"/>
  <c r="R22" i="1"/>
  <c r="O22" i="1"/>
  <c r="Q14" i="1"/>
  <c r="P26" i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2" i="1" l="1"/>
  <c r="B10" i="1"/>
  <c r="B11" i="1"/>
  <c r="B14" i="1"/>
  <c r="B16" i="1"/>
  <c r="B18" i="1"/>
  <c r="B17" i="1" l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<sst xmlns="http://schemas.openxmlformats.org/spreadsheetml/2006/main" count="58" uniqueCount="48">
  <si>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</si>
  <si>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</si>
  <si>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</si>
  <si>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</si>
  <si>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</si>
  <si>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</si>
  <si>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</si>
  <si>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</si>
  <si>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</si>
  <si>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</si>
  <si>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</si>
  <si>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</si>
  <si>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</si>
  <si>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</si>
  <si>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</si>
  <si>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</si>
  <si>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</si>
  <si>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</si>
  <si>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</si>
  <si>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</si>
  <si>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</si>
  <si>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</si>
  <si>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</si>
  <si>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</si>
  <si>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</si>
  <si>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</si>
  <si>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</si>
  <si>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</si>
  <si>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</si>
  <si>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</si>
  <si>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</si>
  <si>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</si>
  <si>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</si>
  <si>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</si>
  <si>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</si>
  <si>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</si>
  <si>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</si>
  <si>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</si>
  <si>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</si>
  <si>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</si>
  <si>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</si>
  <si>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</si>
  <si>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</si>
  <si>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</si>
  <si>
    <t>IODP372</t>
  </si>
  <si>
    <t>U1517C</t>
  </si>
  <si>
    <t>26F-2</t>
  </si>
  <si>
    <t>143.20 mbsf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</si>
</sst>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7.8621889638599271E-2</c:v>
                </c:pt>
                <c:pt idx="1">
                  <c:v>5.6411845036438105E-2</c:v>
                </c:pt>
                <c:pt idx="2">
                  <c:v>4.0797359306724762E-2</c:v>
                </c:pt>
                <c:pt idx="3">
                  <c:v>2.9631233704024762E-2</c:v>
                </c:pt>
                <c:pt idx="4">
                  <c:v>2.4631530391723604E-2</c:v>
                </c:pt>
                <c:pt idx="5">
                  <c:v>2.1491949172237328E-2</c:v>
                </c:pt>
                <c:pt idx="6">
                  <c:v>1.542146561628455E-2</c:v>
                </c:pt>
                <c:pt idx="7">
                  <c:v>1.1138359281534494E-2</c:v>
                </c:pt>
                <c:pt idx="8">
                  <c:v>7.9842932860761263E-3</c:v>
                </c:pt>
                <c:pt idx="9">
                  <c:v>5.9274919629364363E-3</c:v>
                </c:pt>
                <c:pt idx="10">
                  <c:v>4.8815512867373123E-3</c:v>
                </c:pt>
                <c:pt idx="11">
                  <c:v>4.25447879035967E-3</c:v>
                </c:pt>
                <c:pt idx="12">
                  <c:v>3.0398446260194783E-3</c:v>
                </c:pt>
                <c:pt idx="13">
                  <c:v>1.3185054128861621E-3</c:v>
                </c:pt>
                <c:pt idx="14">
                  <c:v>9.1890891809669997E-4</c:v>
                </c:pt>
                <c:pt idx="15">
                  <c:v>6.3745863185774932E-4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94.428522854227992</c:v>
                </c:pt>
                <c:pt idx="1">
                  <c:v>90.056831981347045</c:v>
                </c:pt>
                <c:pt idx="2">
                  <c:v>83.062126584737939</c:v>
                </c:pt>
                <c:pt idx="3">
                  <c:v>74.318744838976045</c:v>
                </c:pt>
                <c:pt idx="4">
                  <c:v>68.198377616942835</c:v>
                </c:pt>
                <c:pt idx="5">
                  <c:v>65.575363093214165</c:v>
                </c:pt>
                <c:pt idx="6">
                  <c:v>60.329334045756831</c:v>
                </c:pt>
                <c:pt idx="7">
                  <c:v>52.46029047457133</c:v>
                </c:pt>
                <c:pt idx="8">
                  <c:v>47.214261427113996</c:v>
                </c:pt>
                <c:pt idx="9">
                  <c:v>40.21955603050489</c:v>
                </c:pt>
                <c:pt idx="10">
                  <c:v>36.722203332199832</c:v>
                </c:pt>
                <c:pt idx="11">
                  <c:v>34.099188808471169</c:v>
                </c:pt>
                <c:pt idx="12">
                  <c:v>29.727497935590225</c:v>
                </c:pt>
                <c:pt idx="13">
                  <c:v>20.984116189828335</c:v>
                </c:pt>
                <c:pt idx="14">
                  <c:v>16.612425316947391</c:v>
                </c:pt>
                <c:pt idx="15">
                  <c:v>13.115072618642833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opLeftCell="A7" zoomScaleNormal="100" workbookViewId="0">
      <selection activeCell="I26" sqref="I26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44</v>
      </c>
      <c r="C1" s="3"/>
      <c r="D1" s="4" t="s">
        <v>1</v>
      </c>
      <c r="E1" s="5">
        <v>2.7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45</v>
      </c>
      <c r="D2" s="8" t="s">
        <v>2</v>
      </c>
      <c r="E2" s="9">
        <v>36.33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46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47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43682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3.037882563800464E-2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9.5282612527693347E-3</v>
      </c>
      <c r="C11" s="10" t="s">
        <v>35</v>
      </c>
      <c r="E11" s="20">
        <v>0.25</v>
      </c>
      <c r="F11" s="22">
        <v>1025.5999999999999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8.9370571327505299</v>
      </c>
      <c r="K11" s="22">
        <f>($E$1/($E$1-1))*($L$1/$E$2)*((F11-G11)/10)</f>
        <v>94.428522854227992</v>
      </c>
      <c r="L11" s="24">
        <f>(18*I11/($E$1-1)*J11/E11/60)^0.5*10</f>
        <v>7.8621889638599271E-2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8.5935222978624068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1.9351023915420023E-3</v>
      </c>
      <c r="C12" s="10" t="s">
        <v>35</v>
      </c>
      <c r="E12" s="20">
        <v>0.5</v>
      </c>
      <c r="F12" s="22">
        <v>1024.5999999999999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9.2019142756076739</v>
      </c>
      <c r="K12" s="22">
        <f t="shared" ref="K12:K26" si="2">($E$1/($E$1-1))*($L$1/$E$2)*((F12-G12)/10)</f>
        <v>90.056831981347045</v>
      </c>
      <c r="L12" s="24">
        <f t="shared" ref="L12:L26" si="3">(18*I12/($E$1-1)*J12/E12/60)^0.5*10</f>
        <v>5.6411845036438105E-2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1023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9.6256857041790767</v>
      </c>
      <c r="K13" s="22">
        <f t="shared" si="2"/>
        <v>83.062126584737939</v>
      </c>
      <c r="L13" s="24">
        <f t="shared" si="3"/>
        <v>4.0797359306724762E-2</v>
      </c>
      <c r="N13">
        <f t="shared" si="4"/>
        <v>3.037882563800464E-2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8.5935222978624068</v>
      </c>
      <c r="C14" s="33"/>
      <c r="E14" s="20">
        <v>2</v>
      </c>
      <c r="F14" s="22">
        <v>1021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10.155399989893365</v>
      </c>
      <c r="K14" s="22">
        <f t="shared" si="2"/>
        <v>74.318744838976045</v>
      </c>
      <c r="L14" s="24">
        <f t="shared" si="3"/>
        <v>2.9631233704024762E-2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40</v>
      </c>
      <c r="B15" s="31">
        <f>100-B14-B16</f>
        <v>58.776430179625613</v>
      </c>
      <c r="C15" s="10"/>
      <c r="E15" s="20">
        <v>3</v>
      </c>
      <c r="F15" s="22">
        <v>1019.6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10.526199989893357</v>
      </c>
      <c r="K15" s="22">
        <f t="shared" si="2"/>
        <v>68.198377616942835</v>
      </c>
      <c r="L15" s="24">
        <f t="shared" si="3"/>
        <v>2.4631530391723604E-2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41</v>
      </c>
      <c r="B16" s="31">
        <f>SUM(S11:S36)</f>
        <v>32.63004752251198</v>
      </c>
      <c r="C16" s="10"/>
      <c r="E16" s="20">
        <v>4</v>
      </c>
      <c r="F16" s="22">
        <v>1019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10.685114275607649</v>
      </c>
      <c r="K16" s="22">
        <f t="shared" si="2"/>
        <v>65.575363093214165</v>
      </c>
      <c r="L16" s="24">
        <f t="shared" si="3"/>
        <v>2.1491949172237328E-2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42</v>
      </c>
      <c r="B17" s="31">
        <f>100-B14-B18</f>
        <v>66.061194816815174</v>
      </c>
      <c r="C17" s="10"/>
      <c r="E17" s="20">
        <v>8</v>
      </c>
      <c r="F17" s="22">
        <v>1017.8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11.002942847036234</v>
      </c>
      <c r="K17" s="22">
        <f t="shared" si="2"/>
        <v>60.329334045756831</v>
      </c>
      <c r="L17" s="24">
        <f t="shared" si="3"/>
        <v>1.542146561628455E-2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43</v>
      </c>
      <c r="B18" s="32">
        <f>SUM(R11:R36)</f>
        <v>25.345282885322426</v>
      </c>
      <c r="C18" s="15"/>
      <c r="E18" s="20">
        <v>16</v>
      </c>
      <c r="F18" s="22">
        <v>1016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11.479685704179079</v>
      </c>
      <c r="K18" s="22">
        <f t="shared" si="2"/>
        <v>52.46029047457133</v>
      </c>
      <c r="L18" s="24">
        <f t="shared" si="3"/>
        <v>1.1138359281534494E-2</v>
      </c>
      <c r="N18">
        <f t="shared" si="4"/>
        <v>0</v>
      </c>
      <c r="O18">
        <f t="shared" si="5"/>
        <v>9.5282612527693347E-3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1014.8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11.797514275607661</v>
      </c>
      <c r="K19" s="22">
        <f t="shared" si="2"/>
        <v>47.214261427113996</v>
      </c>
      <c r="L19" s="24">
        <f t="shared" si="3"/>
        <v>7.9842932860761263E-3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1013.2</v>
      </c>
      <c r="G20" s="22">
        <v>1004</v>
      </c>
      <c r="H20" s="21">
        <v>22.1</v>
      </c>
      <c r="I20" s="23">
        <f t="shared" si="0"/>
        <v>9.7747119404506981E-6</v>
      </c>
      <c r="J20" s="22">
        <f t="shared" si="1"/>
        <v>12.221285704179067</v>
      </c>
      <c r="K20" s="22">
        <f t="shared" si="2"/>
        <v>40.21955603050489</v>
      </c>
      <c r="L20" s="24">
        <f t="shared" si="3"/>
        <v>5.9274919629364363E-3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1012.4</v>
      </c>
      <c r="G21" s="22">
        <v>1004</v>
      </c>
      <c r="H21" s="21">
        <v>22.1</v>
      </c>
      <c r="I21" s="23">
        <f t="shared" si="0"/>
        <v>9.7747119404506981E-6</v>
      </c>
      <c r="J21" s="22">
        <f t="shared" si="1"/>
        <v>12.433171418464799</v>
      </c>
      <c r="K21" s="22">
        <f t="shared" si="2"/>
        <v>36.722203332199832</v>
      </c>
      <c r="L21" s="24">
        <f t="shared" si="3"/>
        <v>4.8815512867373123E-3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1011.8</v>
      </c>
      <c r="G22" s="22">
        <v>1004</v>
      </c>
      <c r="H22" s="21">
        <v>22.1</v>
      </c>
      <c r="I22" s="23">
        <f t="shared" si="0"/>
        <v>9.7747119404506981E-6</v>
      </c>
      <c r="J22" s="22">
        <f t="shared" si="1"/>
        <v>12.592085704179091</v>
      </c>
      <c r="K22" s="22">
        <f t="shared" si="2"/>
        <v>34.099188808471169</v>
      </c>
      <c r="L22" s="24">
        <f t="shared" si="3"/>
        <v>4.25447879035967E-3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32.63004752251198</v>
      </c>
    </row>
    <row r="23" spans="1:19" x14ac:dyDescent="0.2">
      <c r="E23" s="20">
        <v>240</v>
      </c>
      <c r="F23" s="22">
        <v>1010.8</v>
      </c>
      <c r="G23" s="22">
        <v>1004</v>
      </c>
      <c r="H23" s="21">
        <v>22.1</v>
      </c>
      <c r="I23" s="23">
        <f t="shared" si="0"/>
        <v>9.7747119404506981E-6</v>
      </c>
      <c r="J23" s="22">
        <f t="shared" si="1"/>
        <v>12.856942847036233</v>
      </c>
      <c r="K23" s="22">
        <f t="shared" si="2"/>
        <v>29.727497935590225</v>
      </c>
      <c r="L23" s="24">
        <f t="shared" si="3"/>
        <v>3.0398446260194783E-3</v>
      </c>
      <c r="N23">
        <f t="shared" si="4"/>
        <v>0</v>
      </c>
      <c r="O23">
        <f t="shared" si="5"/>
        <v>0</v>
      </c>
      <c r="P23">
        <f t="shared" si="6"/>
        <v>1.9351023915420023E-3</v>
      </c>
      <c r="Q23">
        <f t="shared" si="7"/>
        <v>0</v>
      </c>
      <c r="R23">
        <f t="shared" si="8"/>
        <v>25.345282885322426</v>
      </c>
      <c r="S23">
        <f t="shared" si="9"/>
        <v>0</v>
      </c>
    </row>
    <row r="24" spans="1:19" x14ac:dyDescent="0.2">
      <c r="E24" s="20">
        <v>1338</v>
      </c>
      <c r="F24" s="22">
        <v>1008.8</v>
      </c>
      <c r="G24" s="22">
        <v>1004</v>
      </c>
      <c r="H24" s="21">
        <v>21.8</v>
      </c>
      <c r="I24" s="23">
        <f t="shared" si="0"/>
        <v>9.8463546446415822E-6</v>
      </c>
      <c r="J24" s="22">
        <f t="shared" si="1"/>
        <v>13.386657132750519</v>
      </c>
      <c r="K24" s="22">
        <f t="shared" si="2"/>
        <v>20.984116189828335</v>
      </c>
      <c r="L24" s="24">
        <f t="shared" si="3"/>
        <v>1.3185054128861621E-3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2782</v>
      </c>
      <c r="F25" s="22">
        <v>1007.8</v>
      </c>
      <c r="G25" s="22">
        <v>1004</v>
      </c>
      <c r="H25" s="21">
        <v>22.2</v>
      </c>
      <c r="I25" s="23">
        <f t="shared" si="0"/>
        <v>9.7509941878250216E-6</v>
      </c>
      <c r="J25" s="22">
        <f t="shared" si="1"/>
        <v>13.651514275607662</v>
      </c>
      <c r="K25" s="22">
        <f t="shared" si="2"/>
        <v>16.612425316947391</v>
      </c>
      <c r="L25" s="24">
        <f t="shared" si="3"/>
        <v>9.1890891809669997E-4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5800</v>
      </c>
      <c r="F26" s="22">
        <v>1007</v>
      </c>
      <c r="G26" s="22">
        <v>1004</v>
      </c>
      <c r="H26" s="21">
        <v>22.7</v>
      </c>
      <c r="I26" s="23">
        <f t="shared" si="0"/>
        <v>9.6336290404812899E-6</v>
      </c>
      <c r="J26" s="22">
        <f t="shared" si="1"/>
        <v>13.863399989893363</v>
      </c>
      <c r="K26" s="22">
        <f t="shared" si="2"/>
        <v>13.115072618642833</v>
      </c>
      <c r="L26" s="24">
        <f t="shared" si="3"/>
        <v>6.3745863185774932E-4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2024-06-01T01:39:59Z</dcterms:modified>
</cp:coreProperties>
</file>