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C295F0DE4ABE7B48E4E630BB5E2094C5B8AB86F4" xr6:coauthVersionLast="47" xr6:coauthVersionMax="47" xr10:uidLastSave="{00000000-0000-0000-0000-000000000000}"/>
  <bookViews>
    <workbookView xWindow="0" yWindow="760" windowWidth="22540" windowHeight="16680" xr2:uid="{00000000-000D-0000-FFFF-FFFF00000000}"/>
  </bookViews>
  <sheets>
    <sheet name="Results" sheetId="1" r:id="rId1"/>
    <sheet name="Graph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/>
  <c r="L26" i="1"/>
  <c r="K26" i="1"/>
  <c r="S29" i="1"/>
  <c r="S30" i="1"/>
  <c r="S31" i="1"/>
  <c r="S32" i="1"/>
  <c r="S33" i="1"/>
  <c r="S34" i="1"/>
  <c r="S35" i="1"/>
  <c r="S36" i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L15" i="1"/>
  <c r="I16" i="1"/>
  <c r="I17" i="1"/>
  <c r="I18" i="1"/>
  <c r="I19" i="1"/>
  <c r="I20" i="1"/>
  <c r="I21" i="1"/>
  <c r="I22" i="1"/>
  <c r="I23" i="1"/>
  <c r="I24" i="1"/>
  <c r="I25" i="1"/>
  <c r="I11" i="1"/>
  <c r="L25" i="1"/>
  <c r="L24" i="1"/>
  <c r="R24" i="1"/>
  <c r="L23" i="1"/>
  <c r="L11" i="1"/>
  <c r="L12" i="1"/>
  <c r="S11" i="1"/>
  <c r="L13" i="1"/>
  <c r="S12" i="1"/>
  <c r="L14" i="1"/>
  <c r="S13" i="1"/>
  <c r="S14" i="1"/>
  <c r="L16" i="1"/>
  <c r="S15" i="1"/>
  <c r="L17" i="1"/>
  <c r="S16" i="1"/>
  <c r="L18" i="1"/>
  <c r="S17" i="1"/>
  <c r="L19" i="1"/>
  <c r="S18" i="1"/>
  <c r="L20" i="1"/>
  <c r="S19" i="1"/>
  <c r="L21" i="1"/>
  <c r="S20" i="1"/>
  <c r="L22" i="1"/>
  <c r="S21" i="1"/>
  <c r="S22" i="1"/>
  <c r="S23" i="1"/>
  <c r="S24" i="1"/>
  <c r="S25" i="1"/>
  <c r="S26" i="1"/>
  <c r="S27" i="1"/>
  <c r="S28" i="1"/>
  <c r="B16" i="1"/>
  <c r="P24" i="1"/>
  <c r="N20" i="1"/>
  <c r="Q16" i="1"/>
  <c r="P16" i="1"/>
  <c r="R16" i="1"/>
  <c r="R14" i="1"/>
  <c r="N12" i="1"/>
  <c r="O25" i="1"/>
  <c r="N27" i="1"/>
  <c r="P23" i="1"/>
  <c r="O19" i="1"/>
  <c r="P15" i="1"/>
  <c r="O12" i="1"/>
  <c r="O11" i="1"/>
  <c r="O13" i="1"/>
  <c r="O14" i="1"/>
  <c r="O15" i="1"/>
  <c r="O16" i="1"/>
  <c r="O17" i="1"/>
  <c r="O18" i="1"/>
  <c r="O20" i="1"/>
  <c r="O21" i="1"/>
  <c r="O22" i="1"/>
  <c r="O23" i="1"/>
  <c r="O24" i="1"/>
  <c r="O26" i="1"/>
  <c r="O27" i="1"/>
  <c r="O28" i="1"/>
  <c r="B11" i="1"/>
  <c r="R23" i="1"/>
  <c r="N23" i="1"/>
  <c r="N15" i="1"/>
  <c r="Q17" i="1"/>
  <c r="P18" i="1"/>
  <c r="N26" i="1"/>
  <c r="N18" i="1"/>
  <c r="P25" i="1"/>
  <c r="P17" i="1"/>
  <c r="N25" i="1"/>
  <c r="N24" i="1"/>
  <c r="N16" i="1"/>
  <c r="R28" i="1"/>
  <c r="Q28" i="1"/>
  <c r="R25" i="1"/>
  <c r="Q27" i="1"/>
  <c r="N19" i="1"/>
  <c r="P14" i="1"/>
  <c r="Q24" i="1"/>
  <c r="P11" i="1"/>
  <c r="P12" i="1"/>
  <c r="P13" i="1"/>
  <c r="P19" i="1"/>
  <c r="P20" i="1"/>
  <c r="P21" i="1"/>
  <c r="P22" i="1"/>
  <c r="P26" i="1"/>
  <c r="P27" i="1"/>
  <c r="P28" i="1"/>
  <c r="B12" i="1"/>
  <c r="Q23" i="1"/>
  <c r="N11" i="1"/>
  <c r="N13" i="1"/>
  <c r="N14" i="1"/>
  <c r="N17" i="1"/>
  <c r="N21" i="1"/>
  <c r="N22" i="1"/>
  <c r="B10" i="1"/>
  <c r="Q15" i="1"/>
  <c r="R15" i="1"/>
  <c r="Q13" i="1"/>
  <c r="R17" i="1"/>
  <c r="Q22" i="1"/>
  <c r="Q21" i="1"/>
  <c r="R22" i="1"/>
  <c r="Q14" i="1"/>
  <c r="R27" i="1"/>
  <c r="R21" i="1"/>
  <c r="R13" i="1"/>
  <c r="R12" i="1"/>
  <c r="Q19" i="1"/>
  <c r="R18" i="1"/>
  <c r="Q18" i="1"/>
  <c r="R26" i="1"/>
  <c r="Q25" i="1"/>
  <c r="Q26" i="1"/>
  <c r="R11" i="1"/>
  <c r="R19" i="1"/>
  <c r="R20" i="1"/>
  <c r="B18" i="1"/>
  <c r="Q11" i="1"/>
  <c r="Q12" i="1"/>
  <c r="Q20" i="1"/>
  <c r="B14" i="1"/>
  <c r="B17" i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<sst xmlns="http://schemas.openxmlformats.org/spreadsheetml/2006/main" count="58" uniqueCount="48">
  <si>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</si>
  <si>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</si>
  <si>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</si>
  <si>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</si>
  <si>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</si>
  <si>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</si>
  <si>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</si>
  <si>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</si>
  <si>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</si>
  <si>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</si>
  <si>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</si>
  <si>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</si>
  <si>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</si>
  <si>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</si>
  <si>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</si>
  <si>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</si>
  <si>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</si>
  <si>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</si>
  <si>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</si>
  <si>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</si>
  <si>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</si>
  <si>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</si>
  <si>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</si>
  <si>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</si>
  <si>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</si>
  <si>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</si>
  <si>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</si>
  <si>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</si>
  <si>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</si>
  <si>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</si>
  <si>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</si>
  <si>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</si>
  <si>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</si>
  <si>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</si>
  <si>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</si>
  <si>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</si>
  <si>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</si>
  <si>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</si>
  <si>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</si>
  <si>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</si>
  <si>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IODP372</t>
  </si>
  <si>
    <t>U1517C</t>
  </si>
  <si>
    <t>2H-4</t>
  </si>
  <si>
    <t>11.353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</si>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</sst>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8.3564367973711626E-2</c:v>
                </c:pt>
                <c:pt idx="1">
                  <c:v>5.9854503978355657E-2</c:v>
                </c:pt>
                <c:pt idx="2">
                  <c:v>4.27516638609109E-2</c:v>
                </c:pt>
                <c:pt idx="3">
                  <c:v>3.0604204673642006E-2</c:v>
                </c:pt>
                <c:pt idx="4">
                  <c:v>2.5109404992464189E-2</c:v>
                </c:pt>
                <c:pt idx="5">
                  <c:v>2.1901852729554458E-2</c:v>
                </c:pt>
                <c:pt idx="6">
                  <c:v>1.5705892689495571E-2</c:v>
                </c:pt>
                <c:pt idx="7">
                  <c:v>1.1258431370629627E-2</c:v>
                </c:pt>
                <c:pt idx="8">
                  <c:v>8.0497794134584497E-3</c:v>
                </c:pt>
                <c:pt idx="9">
                  <c:v>5.9811011174483323E-3</c:v>
                </c:pt>
                <c:pt idx="10">
                  <c:v>4.9042229019068814E-3</c:v>
                </c:pt>
                <c:pt idx="11">
                  <c:v>4.273897673830184E-3</c:v>
                </c:pt>
                <c:pt idx="12">
                  <c:v>3.0533274770462538E-3</c:v>
                </c:pt>
                <c:pt idx="13">
                  <c:v>1.2797933116399304E-3</c:v>
                </c:pt>
                <c:pt idx="14">
                  <c:v>8.9147728378795137E-4</c:v>
                </c:pt>
                <c:pt idx="15">
                  <c:v>7.4881631202223847E-4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97.261806743091185</c:v>
                </c:pt>
                <c:pt idx="1">
                  <c:v>91.540523993497587</c:v>
                </c:pt>
                <c:pt idx="2">
                  <c:v>86.963497793822967</c:v>
                </c:pt>
                <c:pt idx="3">
                  <c:v>81.242215044229368</c:v>
                </c:pt>
                <c:pt idx="4">
                  <c:v>78.953701944391412</c:v>
                </c:pt>
                <c:pt idx="5">
                  <c:v>75.52093229463577</c:v>
                </c:pt>
                <c:pt idx="6">
                  <c:v>68.655392995123179</c:v>
                </c:pt>
                <c:pt idx="7">
                  <c:v>61.78985369561061</c:v>
                </c:pt>
                <c:pt idx="8">
                  <c:v>56.068570946017012</c:v>
                </c:pt>
                <c:pt idx="9">
                  <c:v>46.914518546667772</c:v>
                </c:pt>
                <c:pt idx="10">
                  <c:v>44.626005446829815</c:v>
                </c:pt>
                <c:pt idx="11">
                  <c:v>41.193235797074173</c:v>
                </c:pt>
                <c:pt idx="12">
                  <c:v>35.471953047480575</c:v>
                </c:pt>
                <c:pt idx="13">
                  <c:v>25.173644098211707</c:v>
                </c:pt>
                <c:pt idx="14">
                  <c:v>22.885130998374397</c:v>
                </c:pt>
                <c:pt idx="15">
                  <c:v>19.452361348618108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836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2.71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27.7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2.1356147978465793E-2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6.6109378374496555E-3</v>
      </c>
      <c r="C11" s="10" t="s">
        <v>35</v>
      </c>
      <c r="E11" s="20">
        <v>0.25</v>
      </c>
      <c r="F11" s="22">
        <v>1021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10.155399989893365</v>
      </c>
      <c r="K11" s="22">
        <f>($E$1/($E$1-1))*($L$1/$E$2)*((F11-G11)/10)</f>
        <v>97.261806743091185</v>
      </c>
      <c r="L11" s="24">
        <f>(18*I11/($E$1-1)*J11/E11/60)^0.5*10</f>
        <v>8.3564367973711626E-2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7.7179585848745376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1.2451595429664795E-3</v>
      </c>
      <c r="C12" s="10" t="s">
        <v>35</v>
      </c>
      <c r="E12" s="20">
        <v>0.5</v>
      </c>
      <c r="F12" s="22">
        <v>1020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10.420257132750507</v>
      </c>
      <c r="K12" s="22">
        <f t="shared" ref="K12:K26" si="2">($E$1/($E$1-1))*($L$1/$E$2)*((F12-G12)/10)</f>
        <v>91.540523993497587</v>
      </c>
      <c r="L12" s="24">
        <f t="shared" ref="L12:L26" si="3">(18*I12/($E$1-1)*J12/E12/60)^0.5*10</f>
        <v>5.9854503978355657E-2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IF(AND(L12&gt;=0.004,L13&lt;0.004),((((K13-K12)/(LOG10(L13/L12)))*(LOG10(0.004/L12)))+K12),0)</f>
        <v>0</v>
      </c>
    </row>
    <row r="13" spans="1:19" x14ac:dyDescent="0.2">
      <c r="A13" s="7"/>
      <c r="C13" s="10"/>
      <c r="E13" s="20">
        <v>1</v>
      </c>
      <c r="F13" s="22">
        <v>1019.2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10.632142847036208</v>
      </c>
      <c r="K13" s="22">
        <f t="shared" si="2"/>
        <v>86.963497793822967</v>
      </c>
      <c r="L13" s="24">
        <f t="shared" si="3"/>
        <v>4.27516638609109E-2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7.7179585848745376</v>
      </c>
      <c r="C14" s="33"/>
      <c r="E14" s="20">
        <v>2</v>
      </c>
      <c r="F14" s="22">
        <v>1018.2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10.896999989893352</v>
      </c>
      <c r="K14" s="22">
        <f t="shared" si="2"/>
        <v>81.242215044229368</v>
      </c>
      <c r="L14" s="24">
        <f t="shared" si="3"/>
        <v>3.0604204673642006E-2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52.21559018626526</v>
      </c>
      <c r="C15" s="10"/>
      <c r="E15" s="20">
        <v>3</v>
      </c>
      <c r="F15" s="22">
        <v>1017.8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11.002942847036234</v>
      </c>
      <c r="K15" s="22">
        <f t="shared" si="2"/>
        <v>78.953701944391412</v>
      </c>
      <c r="L15" s="24">
        <f t="shared" si="3"/>
        <v>2.5109404992464189E-2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40.066451228860203</v>
      </c>
      <c r="C16" s="10"/>
      <c r="E16" s="20">
        <v>4</v>
      </c>
      <c r="F16" s="22">
        <v>1017.2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11.161857132750495</v>
      </c>
      <c r="K16" s="22">
        <f t="shared" si="2"/>
        <v>75.52093229463577</v>
      </c>
      <c r="L16" s="24">
        <f t="shared" si="3"/>
        <v>2.1901852729554458E-2</v>
      </c>
      <c r="N16">
        <f t="shared" si="4"/>
        <v>2.1356147978465793E-2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61.820888392498681</v>
      </c>
      <c r="C17" s="10"/>
      <c r="E17" s="20">
        <v>8</v>
      </c>
      <c r="F17" s="22">
        <v>1016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11.479685704179079</v>
      </c>
      <c r="K17" s="22">
        <f t="shared" si="2"/>
        <v>68.655392995123179</v>
      </c>
      <c r="L17" s="24">
        <f t="shared" si="3"/>
        <v>1.5705892689495571E-2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30.461153022626782</v>
      </c>
      <c r="C18" s="15"/>
      <c r="E18" s="20">
        <v>16</v>
      </c>
      <c r="F18" s="22">
        <v>1014.8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11.797514275607661</v>
      </c>
      <c r="K18" s="22">
        <f t="shared" si="2"/>
        <v>61.78985369561061</v>
      </c>
      <c r="L18" s="24">
        <f t="shared" si="3"/>
        <v>1.1258431370629627E-2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1013.8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12.062371418464805</v>
      </c>
      <c r="K19" s="22">
        <f t="shared" si="2"/>
        <v>56.068570946017012</v>
      </c>
      <c r="L19" s="24">
        <f t="shared" si="3"/>
        <v>8.0497794134584497E-3</v>
      </c>
      <c r="N19">
        <f t="shared" si="4"/>
        <v>0</v>
      </c>
      <c r="O19">
        <f t="shared" si="5"/>
        <v>6.6109378374496555E-3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1012.2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12.486142847036209</v>
      </c>
      <c r="K20" s="22">
        <f t="shared" si="2"/>
        <v>46.914518546667772</v>
      </c>
      <c r="L20" s="24">
        <f t="shared" si="3"/>
        <v>5.9811011174483323E-3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1011.8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12.592085704179091</v>
      </c>
      <c r="K21" s="22">
        <f t="shared" si="2"/>
        <v>44.626005446829815</v>
      </c>
      <c r="L21" s="24">
        <f t="shared" si="3"/>
        <v>4.9042229019068814E-3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1011.2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12.750999989893351</v>
      </c>
      <c r="K22" s="22">
        <f t="shared" si="2"/>
        <v>41.193235797074173</v>
      </c>
      <c r="L22" s="24">
        <f t="shared" si="3"/>
        <v>4.273897673830184E-3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40.066451228860203</v>
      </c>
    </row>
    <row r="23" spans="1:19" x14ac:dyDescent="0.2">
      <c r="E23" s="20">
        <v>240</v>
      </c>
      <c r="F23" s="22">
        <v>1010.2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13.015857132750494</v>
      </c>
      <c r="K23" s="22">
        <f t="shared" si="2"/>
        <v>35.471953047480575</v>
      </c>
      <c r="L23" s="24">
        <f t="shared" si="3"/>
        <v>3.0533274770462538E-3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30.461153022626782</v>
      </c>
      <c r="S23">
        <f t="shared" si="9"/>
        <v>0</v>
      </c>
    </row>
    <row r="24" spans="1:19" x14ac:dyDescent="0.2">
      <c r="E24" s="20">
        <v>1430</v>
      </c>
      <c r="F24" s="22">
        <v>1008.4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13.492599989893371</v>
      </c>
      <c r="K24" s="22">
        <f t="shared" si="2"/>
        <v>25.173644098211707</v>
      </c>
      <c r="L24" s="24">
        <f t="shared" si="3"/>
        <v>1.2797933116399304E-3</v>
      </c>
      <c r="N24">
        <f t="shared" si="4"/>
        <v>0</v>
      </c>
      <c r="O24">
        <f t="shared" si="5"/>
        <v>0</v>
      </c>
      <c r="P24">
        <f t="shared" si="6"/>
        <v>1.2451595429664795E-3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2963</v>
      </c>
      <c r="F25" s="22">
        <v>1008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13.598542847036221</v>
      </c>
      <c r="K25" s="22">
        <f t="shared" si="2"/>
        <v>22.885130998374397</v>
      </c>
      <c r="L25" s="24">
        <f t="shared" si="3"/>
        <v>8.9147728378795137E-4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4259</v>
      </c>
      <c r="F26" s="22">
        <v>1007.4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13.757457132750513</v>
      </c>
      <c r="K26" s="22">
        <f t="shared" si="2"/>
        <v>19.452361348618108</v>
      </c>
      <c r="L26" s="24">
        <f t="shared" si="3"/>
        <v>7.4881631202223847E-4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2024-06-01T01:05:21Z</dcterms:modified>
</cp:coreProperties>
</file>