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date1904="1" codeName="ThisWorkbook" autoCompressPictures="0"/>
  <bookViews>
    <workbookView xWindow="0" yWindow="0" windowWidth="23060" windowHeight="15040" tabRatio="500"/>
  </bookViews>
  <sheets>
    <sheet name="Sheet1" sheetId="18" r:id="rId1"/>
  </sheets>
  <calcPr calcId="140001" iterateCount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4" i="18" l="1"/>
  <c r="AC5" i="18"/>
  <c r="AC6" i="18"/>
  <c r="AC7" i="18"/>
  <c r="AC8" i="18"/>
  <c r="AC9" i="18"/>
  <c r="AC10" i="18"/>
  <c r="AC11" i="18"/>
  <c r="AC12" i="18"/>
  <c r="AC13" i="18"/>
  <c r="AC14" i="18"/>
  <c r="AC15" i="18"/>
  <c r="AC16" i="18"/>
  <c r="AC17" i="18"/>
  <c r="AC18" i="18"/>
  <c r="AC19" i="18"/>
  <c r="AC20" i="18"/>
  <c r="AC21" i="18"/>
  <c r="AC22" i="18"/>
  <c r="AC23" i="18"/>
  <c r="AC24" i="18"/>
  <c r="AC25" i="18"/>
  <c r="AC26" i="18"/>
  <c r="AC27" i="18"/>
  <c r="AC28" i="18"/>
  <c r="AC29" i="18"/>
  <c r="AC30" i="18"/>
  <c r="AC31" i="18"/>
  <c r="AC32" i="18"/>
  <c r="AC33" i="18"/>
  <c r="AC34" i="18"/>
  <c r="AC35" i="18"/>
  <c r="AC36" i="18"/>
  <c r="AC37" i="18"/>
  <c r="AC38" i="18"/>
  <c r="AC39" i="18"/>
  <c r="AC40" i="18"/>
  <c r="AC41" i="18"/>
  <c r="AC42" i="18"/>
  <c r="AC43" i="18"/>
  <c r="AC44" i="18"/>
  <c r="AC45" i="18"/>
  <c r="AC46" i="18"/>
  <c r="AC47" i="18"/>
  <c r="AC48" i="18"/>
  <c r="AC49" i="18"/>
  <c r="AC50" i="18"/>
  <c r="AC51" i="18"/>
  <c r="AC52" i="18"/>
  <c r="AC53" i="18"/>
  <c r="AC54" i="18"/>
  <c r="AC55" i="18"/>
  <c r="AC56" i="18"/>
  <c r="AC57" i="18"/>
  <c r="AC58" i="18"/>
  <c r="AC59" i="18"/>
  <c r="AC60" i="18"/>
  <c r="AC61" i="18"/>
  <c r="AC62" i="18"/>
  <c r="AC63" i="18"/>
  <c r="AC64" i="18"/>
  <c r="AC65" i="18"/>
  <c r="AC66" i="18"/>
  <c r="AC67" i="18"/>
  <c r="AC68" i="18"/>
  <c r="AC69" i="18"/>
  <c r="AC70" i="18"/>
  <c r="AC71" i="18"/>
  <c r="AC72" i="18"/>
  <c r="AC73" i="18"/>
  <c r="AC74" i="18"/>
  <c r="AC75" i="18"/>
  <c r="AC76" i="18"/>
  <c r="AC77" i="18"/>
  <c r="AC78" i="18"/>
  <c r="AC79" i="18"/>
  <c r="AC80" i="18"/>
  <c r="AC81" i="18"/>
  <c r="AC82" i="18"/>
  <c r="AC83" i="18"/>
  <c r="AC84" i="18"/>
  <c r="AC85" i="18"/>
  <c r="AC86" i="18"/>
  <c r="AC87" i="18"/>
  <c r="AC88" i="18"/>
  <c r="AC89" i="18"/>
  <c r="AC90" i="18"/>
  <c r="AC91" i="18"/>
  <c r="AC92" i="18"/>
  <c r="AC93" i="18"/>
  <c r="AC94" i="18"/>
  <c r="AC95" i="18"/>
  <c r="AC96" i="18"/>
  <c r="AC97" i="18"/>
  <c r="AC98" i="18"/>
  <c r="AC99" i="18"/>
  <c r="AC100" i="18"/>
  <c r="AC101" i="18"/>
  <c r="AC102" i="18"/>
  <c r="AC103" i="18"/>
  <c r="AC104" i="18"/>
  <c r="AC105" i="18"/>
  <c r="AC106" i="18"/>
  <c r="AC107" i="18"/>
  <c r="AC108" i="18"/>
  <c r="AC109" i="18"/>
  <c r="AC110" i="18"/>
  <c r="AC111" i="18"/>
  <c r="AC112" i="18"/>
  <c r="AC113" i="18"/>
  <c r="AC114" i="18"/>
  <c r="AC115" i="18"/>
  <c r="AC116" i="18"/>
  <c r="AC117" i="18"/>
  <c r="AC118" i="18"/>
  <c r="AC119" i="18"/>
  <c r="AC120" i="18"/>
  <c r="AC121" i="18"/>
  <c r="AC122" i="18"/>
  <c r="AC123" i="18"/>
  <c r="AC124" i="18"/>
  <c r="AC125" i="18"/>
  <c r="AC126" i="18"/>
  <c r="AC127" i="18"/>
  <c r="AC128" i="18"/>
  <c r="AC129" i="18"/>
  <c r="AC130" i="18"/>
  <c r="AC131" i="18"/>
  <c r="AC132" i="18"/>
  <c r="AC133" i="18"/>
  <c r="AC134" i="18"/>
  <c r="AC135" i="18"/>
  <c r="AC136" i="18"/>
  <c r="AC137" i="18"/>
  <c r="AC138" i="18"/>
  <c r="AC139" i="18"/>
  <c r="AC140" i="18"/>
  <c r="AC141" i="18"/>
  <c r="AC142" i="18"/>
  <c r="AC143" i="18"/>
  <c r="AC144" i="18"/>
  <c r="AC145" i="18"/>
  <c r="AC146" i="18"/>
  <c r="AC147" i="18"/>
  <c r="AC148" i="18"/>
  <c r="AC149" i="18"/>
  <c r="AC150" i="18"/>
  <c r="AC151" i="18"/>
  <c r="AC152" i="18"/>
  <c r="AC153" i="18"/>
  <c r="AC154" i="18"/>
  <c r="AC155" i="18"/>
  <c r="AC156" i="18"/>
  <c r="AC157" i="18"/>
  <c r="AC158" i="18"/>
  <c r="AC159" i="18"/>
  <c r="AC160" i="18"/>
  <c r="AC161" i="18"/>
  <c r="AC162" i="18"/>
  <c r="AC163" i="18"/>
  <c r="AC164" i="18"/>
  <c r="AC165" i="18"/>
  <c r="AC166" i="18"/>
  <c r="AC167" i="18"/>
  <c r="AC168" i="18"/>
  <c r="AC169" i="18"/>
  <c r="AC170" i="18"/>
  <c r="AC171" i="18"/>
  <c r="AC172" i="18"/>
  <c r="AC173" i="18"/>
  <c r="AC174" i="18"/>
  <c r="AC175" i="18"/>
  <c r="AC176" i="18"/>
  <c r="AC177" i="18"/>
  <c r="AC178" i="18"/>
  <c r="AC179" i="18"/>
  <c r="AC180" i="18"/>
  <c r="AC181" i="18"/>
  <c r="AC182" i="18"/>
  <c r="AC183" i="18"/>
  <c r="AC184" i="18"/>
  <c r="AC185" i="18"/>
  <c r="AC186" i="18"/>
  <c r="AC187" i="18"/>
  <c r="AC188" i="18"/>
  <c r="AC189" i="18"/>
  <c r="AC190" i="18"/>
  <c r="AC191" i="18"/>
  <c r="AC192" i="18"/>
  <c r="AC193" i="18"/>
  <c r="AC194" i="18"/>
  <c r="AC195" i="18"/>
  <c r="AC196" i="18"/>
  <c r="AC197" i="18"/>
  <c r="AC198" i="18"/>
  <c r="AC199" i="18"/>
  <c r="AC200" i="18"/>
  <c r="AC201" i="18"/>
  <c r="AC202" i="18"/>
  <c r="AC203" i="18"/>
  <c r="AC204" i="18"/>
  <c r="AC205" i="18"/>
  <c r="AC206" i="18"/>
  <c r="AC207" i="18"/>
  <c r="AC208" i="18"/>
  <c r="AC209" i="18"/>
  <c r="AC210" i="18"/>
  <c r="AC211" i="18"/>
  <c r="AC212" i="18"/>
  <c r="AC213" i="18"/>
  <c r="AC214" i="18"/>
  <c r="AC215" i="18"/>
  <c r="AC216" i="18"/>
  <c r="AC217" i="18"/>
  <c r="AC218" i="18"/>
  <c r="AC219" i="18"/>
  <c r="AC220" i="18"/>
  <c r="AC221" i="18"/>
  <c r="AC222" i="18"/>
  <c r="AC223" i="18"/>
  <c r="AC224" i="18"/>
  <c r="AC225" i="18"/>
  <c r="AC226" i="18"/>
  <c r="AC227" i="18"/>
  <c r="AC228" i="18"/>
  <c r="AC229" i="18"/>
  <c r="AC230" i="18"/>
  <c r="AC231" i="18"/>
  <c r="AC232" i="18"/>
  <c r="AC233" i="18"/>
  <c r="AC234" i="18"/>
  <c r="AC235" i="18"/>
  <c r="AC236" i="18"/>
  <c r="AC237" i="18"/>
  <c r="AC238" i="18"/>
  <c r="AC239" i="18"/>
  <c r="AC240" i="18"/>
  <c r="AC241" i="18"/>
  <c r="AC242" i="18"/>
  <c r="AC243" i="18"/>
  <c r="AC244" i="18"/>
  <c r="AC245" i="18"/>
  <c r="AC246" i="18"/>
  <c r="AC247" i="18"/>
  <c r="AC248" i="18"/>
  <c r="AC249" i="18"/>
  <c r="AC250" i="18"/>
  <c r="AC251" i="18"/>
  <c r="AC252" i="18"/>
  <c r="AC253" i="18"/>
  <c r="AC254" i="18"/>
  <c r="AC255" i="18"/>
  <c r="AC256" i="18"/>
  <c r="AC257" i="18"/>
  <c r="AC258" i="18"/>
  <c r="AC259" i="18"/>
  <c r="AC260" i="18"/>
  <c r="AC261" i="18"/>
  <c r="AC262" i="18"/>
  <c r="AC263" i="18"/>
  <c r="AC264" i="18"/>
  <c r="AC265" i="18"/>
  <c r="AC266" i="18"/>
  <c r="AC267" i="18"/>
  <c r="AC268" i="18"/>
  <c r="AC269" i="18"/>
  <c r="AC270" i="18"/>
  <c r="AC271" i="18"/>
  <c r="AC272" i="18"/>
  <c r="AC273" i="18"/>
  <c r="AC274" i="18"/>
  <c r="AC275" i="18"/>
  <c r="AC276" i="18"/>
  <c r="AC277" i="18"/>
  <c r="AC278" i="18"/>
  <c r="AC279" i="18"/>
  <c r="AC280" i="18"/>
  <c r="AC281" i="18"/>
  <c r="AC282" i="18"/>
  <c r="AC283" i="18"/>
  <c r="AC284" i="18"/>
  <c r="AC285" i="18"/>
  <c r="AC286" i="18"/>
  <c r="AC287" i="18"/>
  <c r="AC288" i="18"/>
  <c r="AC289" i="18"/>
  <c r="AC290" i="18"/>
  <c r="AC291" i="18"/>
  <c r="AC292" i="18"/>
  <c r="AC293" i="18"/>
  <c r="AC294" i="18"/>
  <c r="AC295" i="18"/>
  <c r="AC296" i="18"/>
  <c r="AC297" i="18"/>
  <c r="AC298" i="18"/>
  <c r="AC299" i="18"/>
  <c r="AC300" i="18"/>
  <c r="AC301" i="18"/>
  <c r="AC302" i="18"/>
  <c r="AC303" i="18"/>
  <c r="AC304" i="18"/>
  <c r="AC305" i="18"/>
  <c r="AC306" i="18"/>
  <c r="AC307" i="18"/>
  <c r="AC308" i="18"/>
  <c r="AC309" i="18"/>
  <c r="AC310" i="18"/>
  <c r="AC311" i="18"/>
  <c r="AC312" i="18"/>
  <c r="AC313" i="18"/>
  <c r="AC314" i="18"/>
  <c r="AC315" i="18"/>
  <c r="AC316" i="18"/>
  <c r="AC317" i="18"/>
  <c r="AC318" i="18"/>
  <c r="AC319" i="18"/>
  <c r="AC320" i="18"/>
  <c r="AC321" i="18"/>
  <c r="AC322" i="18"/>
  <c r="AC323" i="18"/>
  <c r="AC324" i="18"/>
  <c r="AC325" i="18"/>
  <c r="AC326" i="18"/>
  <c r="AC327" i="18"/>
  <c r="AC328" i="18"/>
  <c r="AC329" i="18"/>
  <c r="AC330" i="18"/>
  <c r="AC331" i="18"/>
  <c r="AC332" i="18"/>
  <c r="AC333" i="18"/>
  <c r="AC334" i="18"/>
  <c r="AC335" i="18"/>
  <c r="AC336" i="18"/>
  <c r="AC337" i="18"/>
  <c r="AC338" i="18"/>
  <c r="AC339" i="18"/>
  <c r="AC340" i="18"/>
  <c r="AC341" i="18"/>
  <c r="AC342" i="18"/>
  <c r="AC343" i="18"/>
  <c r="AC344" i="18"/>
  <c r="AC345" i="18"/>
  <c r="AC346" i="18"/>
  <c r="AC347" i="18"/>
  <c r="AC348" i="18"/>
  <c r="AC349" i="18"/>
  <c r="AC350" i="18"/>
  <c r="AC351" i="18"/>
  <c r="AC352" i="18"/>
  <c r="AC353" i="18"/>
  <c r="AC354" i="18"/>
  <c r="AC355" i="18"/>
  <c r="AC356" i="18"/>
  <c r="AC357" i="18"/>
  <c r="AC358" i="18"/>
  <c r="AC359" i="18"/>
  <c r="AC360" i="18"/>
  <c r="AC361" i="18"/>
  <c r="AC362" i="18"/>
  <c r="AC363" i="18"/>
  <c r="AC364" i="18"/>
  <c r="AC365" i="18"/>
  <c r="AC366" i="18"/>
  <c r="AC367" i="18"/>
  <c r="AC368" i="18"/>
  <c r="AC369" i="18"/>
  <c r="AC370" i="18"/>
  <c r="AC371" i="18"/>
  <c r="AC372" i="18"/>
  <c r="AC373" i="18"/>
  <c r="AC374" i="18"/>
  <c r="AC375" i="18"/>
  <c r="AC376" i="18"/>
  <c r="AC377" i="18"/>
  <c r="AC378" i="18"/>
  <c r="AC379" i="18"/>
  <c r="AC380" i="18"/>
  <c r="AC381" i="18"/>
  <c r="AC382" i="18"/>
  <c r="AC383" i="18"/>
  <c r="AC384" i="18"/>
  <c r="AC385" i="18"/>
  <c r="AC386" i="18"/>
  <c r="AC387" i="18"/>
  <c r="AC388" i="18"/>
  <c r="AC389" i="18"/>
  <c r="AC390" i="18"/>
  <c r="AC391" i="18"/>
  <c r="AC392" i="18"/>
  <c r="AC393" i="18"/>
  <c r="AC394" i="18"/>
  <c r="AC395" i="18"/>
  <c r="AC396" i="18"/>
  <c r="AC397" i="18"/>
  <c r="AC398" i="18"/>
  <c r="AC399" i="18"/>
  <c r="AC400" i="18"/>
  <c r="AC401" i="18"/>
  <c r="AC402" i="18"/>
  <c r="AC403" i="18"/>
  <c r="AC404" i="18"/>
  <c r="AC405" i="18"/>
  <c r="AC406" i="18"/>
  <c r="AC407" i="18"/>
  <c r="AC408" i="18"/>
  <c r="AC409" i="18"/>
  <c r="AC410" i="18"/>
  <c r="AC411" i="18"/>
  <c r="AC412" i="18"/>
  <c r="AC413" i="18"/>
  <c r="AC414" i="18"/>
  <c r="AC415" i="18"/>
  <c r="AC416" i="18"/>
  <c r="AC417" i="18"/>
  <c r="AC418" i="18"/>
  <c r="AC419" i="18"/>
  <c r="AC420" i="18"/>
  <c r="AC421" i="18"/>
  <c r="AC422" i="18"/>
  <c r="AC423" i="18"/>
  <c r="AC424" i="18"/>
  <c r="AC425" i="18"/>
  <c r="AC426" i="18"/>
  <c r="AC427" i="18"/>
  <c r="AC428" i="18"/>
  <c r="AC429" i="18"/>
  <c r="AC430" i="18"/>
  <c r="AC431" i="18"/>
  <c r="AC432" i="18"/>
  <c r="AC433" i="18"/>
  <c r="AC434" i="18"/>
  <c r="AC435" i="18"/>
  <c r="AC436" i="18"/>
  <c r="AC437" i="18"/>
  <c r="AC438" i="18"/>
  <c r="AC439" i="18"/>
  <c r="AC440" i="18"/>
  <c r="AC441" i="18"/>
  <c r="AC442" i="18"/>
  <c r="AC443" i="18"/>
  <c r="AC444" i="18"/>
  <c r="AC445" i="18"/>
  <c r="AC446" i="18"/>
  <c r="AC447" i="18"/>
  <c r="AC448" i="18"/>
  <c r="AC449" i="18"/>
  <c r="AC450" i="18"/>
  <c r="AC451" i="18"/>
  <c r="AC452" i="18"/>
  <c r="AC453" i="18"/>
  <c r="AC454" i="18"/>
  <c r="AC455" i="18"/>
  <c r="AC456" i="18"/>
  <c r="AC457" i="18"/>
  <c r="AC458" i="18"/>
  <c r="AC459" i="18"/>
  <c r="AC460" i="18"/>
  <c r="AC461" i="18"/>
  <c r="AC462" i="18"/>
  <c r="AC463" i="18"/>
  <c r="AC464" i="18"/>
  <c r="AC465" i="18"/>
  <c r="AC466" i="18"/>
  <c r="AC467" i="18"/>
  <c r="AC468" i="18"/>
  <c r="AC469" i="18"/>
  <c r="AC470" i="18"/>
  <c r="AC471" i="18"/>
  <c r="AC472" i="18"/>
  <c r="AC473" i="18"/>
  <c r="AC474" i="18"/>
  <c r="AC475" i="18"/>
  <c r="AC476" i="18"/>
  <c r="AC477" i="18"/>
  <c r="AC478" i="18"/>
  <c r="AC479" i="18"/>
  <c r="AC480" i="18"/>
  <c r="AC481" i="18"/>
  <c r="AC482" i="18"/>
  <c r="AC483" i="18"/>
  <c r="AC484" i="18"/>
  <c r="AC485" i="18"/>
  <c r="AC486" i="18"/>
  <c r="AC487" i="18"/>
  <c r="AC488" i="18"/>
  <c r="AC489" i="18"/>
  <c r="AC490" i="18"/>
  <c r="AC491" i="18"/>
  <c r="AC492" i="18"/>
  <c r="AC493" i="18"/>
  <c r="AC494" i="18"/>
  <c r="AC495" i="18"/>
  <c r="AC496" i="18"/>
  <c r="AC497" i="18"/>
  <c r="AC498" i="18"/>
  <c r="AC499" i="18"/>
  <c r="AC500" i="18"/>
  <c r="AC501" i="18"/>
  <c r="AC502" i="18"/>
  <c r="AC503" i="18"/>
  <c r="AC504" i="18"/>
  <c r="AC505" i="18"/>
  <c r="AC506" i="18"/>
  <c r="AC507" i="18"/>
  <c r="AC508" i="18"/>
  <c r="AC509" i="18"/>
  <c r="AC510" i="18"/>
  <c r="AC511" i="18"/>
  <c r="AC512" i="18"/>
  <c r="AC513" i="18"/>
  <c r="AC514" i="18"/>
  <c r="AC515" i="18"/>
  <c r="AC516" i="18"/>
  <c r="AC517" i="18"/>
  <c r="AC518" i="18"/>
  <c r="AC519" i="18"/>
  <c r="AC520" i="18"/>
  <c r="AC521" i="18"/>
  <c r="AC522" i="18"/>
  <c r="AC523" i="18"/>
  <c r="AC524" i="18"/>
  <c r="AC525" i="18"/>
  <c r="AC526" i="18"/>
  <c r="AC527" i="18"/>
  <c r="AC528" i="18"/>
  <c r="AC529" i="18"/>
  <c r="AC530" i="18"/>
  <c r="AC531" i="18"/>
  <c r="AC532" i="18"/>
  <c r="AC533" i="18"/>
  <c r="AC534" i="18"/>
  <c r="AC535" i="18"/>
  <c r="AC536" i="18"/>
  <c r="AC537" i="18"/>
  <c r="AC538" i="18"/>
  <c r="AC539" i="18"/>
  <c r="AC540" i="18"/>
  <c r="AC541" i="18"/>
  <c r="AC542" i="18"/>
  <c r="AC543" i="18"/>
  <c r="AC544" i="18"/>
  <c r="AC545" i="18"/>
  <c r="AC546" i="18"/>
  <c r="AC547" i="18"/>
  <c r="AC548" i="18"/>
  <c r="AC549" i="18"/>
  <c r="AC550" i="18"/>
  <c r="AC551" i="18"/>
  <c r="AC552" i="18"/>
  <c r="AC553" i="18"/>
  <c r="AC554" i="18"/>
  <c r="AC555" i="18"/>
  <c r="AC556" i="18"/>
  <c r="AC557" i="18"/>
  <c r="AC558" i="18"/>
  <c r="AC559" i="18"/>
  <c r="AC560" i="18"/>
  <c r="AC561" i="18"/>
  <c r="AC562" i="18"/>
  <c r="AC563" i="18"/>
  <c r="AC564" i="18"/>
  <c r="AC565" i="18"/>
  <c r="AC566" i="18"/>
  <c r="AC567" i="18"/>
  <c r="AC568" i="18"/>
  <c r="AC569" i="18"/>
  <c r="AC570" i="18"/>
  <c r="AC571" i="18"/>
  <c r="AC572" i="18"/>
  <c r="AC573" i="18"/>
  <c r="AC574" i="18"/>
  <c r="AC575" i="18"/>
  <c r="AC576" i="18"/>
  <c r="AC577" i="18"/>
  <c r="AC578" i="18"/>
  <c r="AC579" i="18"/>
  <c r="AC580" i="18"/>
  <c r="AC581" i="18"/>
  <c r="AC582" i="18"/>
  <c r="AC583" i="18"/>
  <c r="AC584" i="18"/>
  <c r="AC585" i="18"/>
  <c r="AC586" i="18"/>
  <c r="AC587" i="18"/>
  <c r="AC588" i="18"/>
  <c r="AC589" i="18"/>
  <c r="AC590" i="18"/>
  <c r="AC591" i="18"/>
  <c r="AC592" i="18"/>
  <c r="AC593" i="18"/>
  <c r="AC594" i="18"/>
  <c r="AC595" i="18"/>
  <c r="AC596" i="18"/>
  <c r="AC597" i="18"/>
  <c r="AC598" i="18"/>
  <c r="AC599" i="18"/>
  <c r="AC600" i="18"/>
  <c r="AC601" i="18"/>
  <c r="AC602" i="18"/>
  <c r="AC603" i="18"/>
  <c r="AC604" i="18"/>
  <c r="AC605" i="18"/>
  <c r="AC606" i="18"/>
  <c r="AC607" i="18"/>
  <c r="AC608" i="18"/>
  <c r="AC609" i="18"/>
  <c r="AC610" i="18"/>
  <c r="AC611" i="18"/>
  <c r="AC612" i="18"/>
  <c r="AC613" i="18"/>
  <c r="AC614" i="18"/>
  <c r="AC615" i="18"/>
  <c r="AC616" i="18"/>
  <c r="AC617" i="18"/>
  <c r="AC618" i="18"/>
  <c r="AC619" i="18"/>
  <c r="AC620" i="18"/>
  <c r="AC621" i="18"/>
  <c r="AC622" i="18"/>
  <c r="AC623" i="18"/>
  <c r="AC624" i="18"/>
  <c r="AC625" i="18"/>
  <c r="AC626" i="18"/>
  <c r="AC627" i="18"/>
  <c r="AC628" i="18"/>
  <c r="AC629" i="18"/>
  <c r="AC630" i="18"/>
  <c r="AC631" i="18"/>
  <c r="AC632" i="18"/>
  <c r="AC633" i="18"/>
  <c r="AC634" i="18"/>
  <c r="AC635" i="18"/>
  <c r="AC636" i="18"/>
  <c r="AC637" i="18"/>
  <c r="AC638" i="18"/>
  <c r="AC639" i="18"/>
  <c r="AC640" i="18"/>
  <c r="AC641" i="18"/>
  <c r="AC642" i="18"/>
  <c r="AC643" i="18"/>
  <c r="AC644" i="18"/>
  <c r="AC645" i="18"/>
  <c r="AC646" i="18"/>
  <c r="AC647" i="18"/>
  <c r="AC648" i="18"/>
  <c r="AC649" i="18"/>
  <c r="AC650" i="18"/>
  <c r="AC651" i="18"/>
  <c r="AC652" i="18"/>
  <c r="AC653" i="18"/>
  <c r="AC654" i="18"/>
  <c r="AC655" i="18"/>
  <c r="AC656" i="18"/>
  <c r="AC657" i="18"/>
  <c r="AC658" i="18"/>
  <c r="AC659" i="18"/>
  <c r="AC660" i="18"/>
  <c r="AC661" i="18"/>
  <c r="AC662" i="18"/>
  <c r="AC663" i="18"/>
  <c r="AC664" i="18"/>
  <c r="AC665" i="18"/>
  <c r="AC666" i="18"/>
  <c r="AC667" i="18"/>
  <c r="AC3" i="18"/>
  <c r="S667" i="18"/>
  <c r="Q667" i="18"/>
  <c r="R667" i="18"/>
  <c r="U667" i="18"/>
  <c r="X667" i="18"/>
  <c r="AE667" i="18"/>
  <c r="T667" i="18"/>
  <c r="V667" i="18"/>
  <c r="AD667" i="18"/>
  <c r="W667" i="18"/>
  <c r="L667" i="18"/>
  <c r="H667" i="18"/>
  <c r="S666" i="18"/>
  <c r="Q666" i="18"/>
  <c r="R666" i="18"/>
  <c r="U666" i="18"/>
  <c r="X666" i="18"/>
  <c r="AE666" i="18"/>
  <c r="T666" i="18"/>
  <c r="V666" i="18"/>
  <c r="AD666" i="18"/>
  <c r="W666" i="18"/>
  <c r="L666" i="18"/>
  <c r="H666" i="18"/>
  <c r="S665" i="18"/>
  <c r="Q665" i="18"/>
  <c r="R665" i="18"/>
  <c r="U665" i="18"/>
  <c r="X665" i="18"/>
  <c r="AE665" i="18"/>
  <c r="T665" i="18"/>
  <c r="V665" i="18"/>
  <c r="AD665" i="18"/>
  <c r="W665" i="18"/>
  <c r="L665" i="18"/>
  <c r="H665" i="18"/>
  <c r="S664" i="18"/>
  <c r="Q664" i="18"/>
  <c r="R664" i="18"/>
  <c r="U664" i="18"/>
  <c r="X664" i="18"/>
  <c r="AE664" i="18"/>
  <c r="T664" i="18"/>
  <c r="V664" i="18"/>
  <c r="AD664" i="18"/>
  <c r="W664" i="18"/>
  <c r="L664" i="18"/>
  <c r="H664" i="18"/>
  <c r="S663" i="18"/>
  <c r="Q663" i="18"/>
  <c r="R663" i="18"/>
  <c r="U663" i="18"/>
  <c r="X663" i="18"/>
  <c r="AE663" i="18"/>
  <c r="T663" i="18"/>
  <c r="V663" i="18"/>
  <c r="AD663" i="18"/>
  <c r="W663" i="18"/>
  <c r="L663" i="18"/>
  <c r="H663" i="18"/>
  <c r="S662" i="18"/>
  <c r="Q662" i="18"/>
  <c r="R662" i="18"/>
  <c r="U662" i="18"/>
  <c r="X662" i="18"/>
  <c r="AE662" i="18"/>
  <c r="T662" i="18"/>
  <c r="V662" i="18"/>
  <c r="AD662" i="18"/>
  <c r="W662" i="18"/>
  <c r="L662" i="18"/>
  <c r="H662" i="18"/>
  <c r="S661" i="18"/>
  <c r="Q661" i="18"/>
  <c r="R661" i="18"/>
  <c r="U661" i="18"/>
  <c r="X661" i="18"/>
  <c r="AE661" i="18"/>
  <c r="T661" i="18"/>
  <c r="V661" i="18"/>
  <c r="AD661" i="18"/>
  <c r="W661" i="18"/>
  <c r="L661" i="18"/>
  <c r="H661" i="18"/>
  <c r="S660" i="18"/>
  <c r="Q660" i="18"/>
  <c r="R660" i="18"/>
  <c r="U660" i="18"/>
  <c r="X660" i="18"/>
  <c r="AE660" i="18"/>
  <c r="T660" i="18"/>
  <c r="V660" i="18"/>
  <c r="AD660" i="18"/>
  <c r="W660" i="18"/>
  <c r="L660" i="18"/>
  <c r="H660" i="18"/>
  <c r="S659" i="18"/>
  <c r="Q659" i="18"/>
  <c r="R659" i="18"/>
  <c r="U659" i="18"/>
  <c r="X659" i="18"/>
  <c r="AE659" i="18"/>
  <c r="T659" i="18"/>
  <c r="V659" i="18"/>
  <c r="AD659" i="18"/>
  <c r="W659" i="18"/>
  <c r="L659" i="18"/>
  <c r="H659" i="18"/>
  <c r="S658" i="18"/>
  <c r="Q658" i="18"/>
  <c r="R658" i="18"/>
  <c r="U658" i="18"/>
  <c r="X658" i="18"/>
  <c r="AE658" i="18"/>
  <c r="T658" i="18"/>
  <c r="V658" i="18"/>
  <c r="AD658" i="18"/>
  <c r="W658" i="18"/>
  <c r="L658" i="18"/>
  <c r="H658" i="18"/>
  <c r="S657" i="18"/>
  <c r="Q657" i="18"/>
  <c r="R657" i="18"/>
  <c r="U657" i="18"/>
  <c r="X657" i="18"/>
  <c r="AE657" i="18"/>
  <c r="T657" i="18"/>
  <c r="V657" i="18"/>
  <c r="AD657" i="18"/>
  <c r="W657" i="18"/>
  <c r="L657" i="18"/>
  <c r="H657" i="18"/>
  <c r="S656" i="18"/>
  <c r="Q656" i="18"/>
  <c r="R656" i="18"/>
  <c r="U656" i="18"/>
  <c r="X656" i="18"/>
  <c r="AE656" i="18"/>
  <c r="T656" i="18"/>
  <c r="V656" i="18"/>
  <c r="AD656" i="18"/>
  <c r="W656" i="18"/>
  <c r="L656" i="18"/>
  <c r="H656" i="18"/>
  <c r="S655" i="18"/>
  <c r="Q655" i="18"/>
  <c r="R655" i="18"/>
  <c r="U655" i="18"/>
  <c r="X655" i="18"/>
  <c r="AE655" i="18"/>
  <c r="T655" i="18"/>
  <c r="V655" i="18"/>
  <c r="AD655" i="18"/>
  <c r="W655" i="18"/>
  <c r="L655" i="18"/>
  <c r="H655" i="18"/>
  <c r="S654" i="18"/>
  <c r="Q654" i="18"/>
  <c r="R654" i="18"/>
  <c r="U654" i="18"/>
  <c r="X654" i="18"/>
  <c r="AE654" i="18"/>
  <c r="T654" i="18"/>
  <c r="V654" i="18"/>
  <c r="AD654" i="18"/>
  <c r="W654" i="18"/>
  <c r="L654" i="18"/>
  <c r="H654" i="18"/>
  <c r="S653" i="18"/>
  <c r="Q653" i="18"/>
  <c r="R653" i="18"/>
  <c r="U653" i="18"/>
  <c r="X653" i="18"/>
  <c r="AE653" i="18"/>
  <c r="T653" i="18"/>
  <c r="V653" i="18"/>
  <c r="AD653" i="18"/>
  <c r="W653" i="18"/>
  <c r="L653" i="18"/>
  <c r="H653" i="18"/>
  <c r="S652" i="18"/>
  <c r="Q652" i="18"/>
  <c r="R652" i="18"/>
  <c r="U652" i="18"/>
  <c r="X652" i="18"/>
  <c r="AE652" i="18"/>
  <c r="T652" i="18"/>
  <c r="V652" i="18"/>
  <c r="AD652" i="18"/>
  <c r="W652" i="18"/>
  <c r="L652" i="18"/>
  <c r="H652" i="18"/>
  <c r="S651" i="18"/>
  <c r="Q651" i="18"/>
  <c r="R651" i="18"/>
  <c r="U651" i="18"/>
  <c r="X651" i="18"/>
  <c r="AE651" i="18"/>
  <c r="T651" i="18"/>
  <c r="V651" i="18"/>
  <c r="AD651" i="18"/>
  <c r="W651" i="18"/>
  <c r="L651" i="18"/>
  <c r="H651" i="18"/>
  <c r="S650" i="18"/>
  <c r="Q650" i="18"/>
  <c r="R650" i="18"/>
  <c r="U650" i="18"/>
  <c r="X650" i="18"/>
  <c r="AE650" i="18"/>
  <c r="T650" i="18"/>
  <c r="V650" i="18"/>
  <c r="AD650" i="18"/>
  <c r="W650" i="18"/>
  <c r="L650" i="18"/>
  <c r="H650" i="18"/>
  <c r="S649" i="18"/>
  <c r="Q649" i="18"/>
  <c r="R649" i="18"/>
  <c r="U649" i="18"/>
  <c r="X649" i="18"/>
  <c r="AE649" i="18"/>
  <c r="T649" i="18"/>
  <c r="V649" i="18"/>
  <c r="AD649" i="18"/>
  <c r="W649" i="18"/>
  <c r="L649" i="18"/>
  <c r="H649" i="18"/>
  <c r="S648" i="18"/>
  <c r="Q648" i="18"/>
  <c r="R648" i="18"/>
  <c r="U648" i="18"/>
  <c r="X648" i="18"/>
  <c r="AE648" i="18"/>
  <c r="T648" i="18"/>
  <c r="V648" i="18"/>
  <c r="AD648" i="18"/>
  <c r="W648" i="18"/>
  <c r="L648" i="18"/>
  <c r="H648" i="18"/>
  <c r="S647" i="18"/>
  <c r="Q647" i="18"/>
  <c r="R647" i="18"/>
  <c r="U647" i="18"/>
  <c r="X647" i="18"/>
  <c r="AE647" i="18"/>
  <c r="T647" i="18"/>
  <c r="V647" i="18"/>
  <c r="AD647" i="18"/>
  <c r="W647" i="18"/>
  <c r="L647" i="18"/>
  <c r="H647" i="18"/>
  <c r="S646" i="18"/>
  <c r="Q646" i="18"/>
  <c r="R646" i="18"/>
  <c r="U646" i="18"/>
  <c r="X646" i="18"/>
  <c r="AE646" i="18"/>
  <c r="T646" i="18"/>
  <c r="V646" i="18"/>
  <c r="AD646" i="18"/>
  <c r="W646" i="18"/>
  <c r="L646" i="18"/>
  <c r="H646" i="18"/>
  <c r="S645" i="18"/>
  <c r="Q645" i="18"/>
  <c r="R645" i="18"/>
  <c r="U645" i="18"/>
  <c r="X645" i="18"/>
  <c r="AE645" i="18"/>
  <c r="T645" i="18"/>
  <c r="V645" i="18"/>
  <c r="AD645" i="18"/>
  <c r="W645" i="18"/>
  <c r="L645" i="18"/>
  <c r="H645" i="18"/>
  <c r="S644" i="18"/>
  <c r="Q644" i="18"/>
  <c r="R644" i="18"/>
  <c r="U644" i="18"/>
  <c r="X644" i="18"/>
  <c r="AE644" i="18"/>
  <c r="T644" i="18"/>
  <c r="V644" i="18"/>
  <c r="AD644" i="18"/>
  <c r="W644" i="18"/>
  <c r="L644" i="18"/>
  <c r="H644" i="18"/>
  <c r="S643" i="18"/>
  <c r="Q643" i="18"/>
  <c r="R643" i="18"/>
  <c r="U643" i="18"/>
  <c r="X643" i="18"/>
  <c r="AE643" i="18"/>
  <c r="T643" i="18"/>
  <c r="V643" i="18"/>
  <c r="AD643" i="18"/>
  <c r="W643" i="18"/>
  <c r="L643" i="18"/>
  <c r="H643" i="18"/>
  <c r="S642" i="18"/>
  <c r="Q642" i="18"/>
  <c r="R642" i="18"/>
  <c r="U642" i="18"/>
  <c r="X642" i="18"/>
  <c r="AE642" i="18"/>
  <c r="T642" i="18"/>
  <c r="V642" i="18"/>
  <c r="AD642" i="18"/>
  <c r="W642" i="18"/>
  <c r="L642" i="18"/>
  <c r="H642" i="18"/>
  <c r="S641" i="18"/>
  <c r="Q641" i="18"/>
  <c r="R641" i="18"/>
  <c r="U641" i="18"/>
  <c r="X641" i="18"/>
  <c r="AE641" i="18"/>
  <c r="T641" i="18"/>
  <c r="V641" i="18"/>
  <c r="AD641" i="18"/>
  <c r="W641" i="18"/>
  <c r="L641" i="18"/>
  <c r="H641" i="18"/>
  <c r="S640" i="18"/>
  <c r="Q640" i="18"/>
  <c r="R640" i="18"/>
  <c r="U640" i="18"/>
  <c r="X640" i="18"/>
  <c r="AE640" i="18"/>
  <c r="T640" i="18"/>
  <c r="V640" i="18"/>
  <c r="AD640" i="18"/>
  <c r="W640" i="18"/>
  <c r="L640" i="18"/>
  <c r="H640" i="18"/>
  <c r="S639" i="18"/>
  <c r="Q639" i="18"/>
  <c r="R639" i="18"/>
  <c r="U639" i="18"/>
  <c r="X639" i="18"/>
  <c r="AE639" i="18"/>
  <c r="T639" i="18"/>
  <c r="V639" i="18"/>
  <c r="AD639" i="18"/>
  <c r="W639" i="18"/>
  <c r="L639" i="18"/>
  <c r="H639" i="18"/>
  <c r="S638" i="18"/>
  <c r="Q638" i="18"/>
  <c r="R638" i="18"/>
  <c r="U638" i="18"/>
  <c r="X638" i="18"/>
  <c r="AE638" i="18"/>
  <c r="T638" i="18"/>
  <c r="V638" i="18"/>
  <c r="AD638" i="18"/>
  <c r="W638" i="18"/>
  <c r="L638" i="18"/>
  <c r="H638" i="18"/>
  <c r="S637" i="18"/>
  <c r="Q637" i="18"/>
  <c r="R637" i="18"/>
  <c r="U637" i="18"/>
  <c r="X637" i="18"/>
  <c r="AE637" i="18"/>
  <c r="T637" i="18"/>
  <c r="V637" i="18"/>
  <c r="AD637" i="18"/>
  <c r="W637" i="18"/>
  <c r="L637" i="18"/>
  <c r="H637" i="18"/>
  <c r="S636" i="18"/>
  <c r="Q636" i="18"/>
  <c r="R636" i="18"/>
  <c r="U636" i="18"/>
  <c r="X636" i="18"/>
  <c r="AE636" i="18"/>
  <c r="T636" i="18"/>
  <c r="V636" i="18"/>
  <c r="AD636" i="18"/>
  <c r="W636" i="18"/>
  <c r="L636" i="18"/>
  <c r="H636" i="18"/>
  <c r="S635" i="18"/>
  <c r="Q635" i="18"/>
  <c r="R635" i="18"/>
  <c r="U635" i="18"/>
  <c r="X635" i="18"/>
  <c r="AE635" i="18"/>
  <c r="T635" i="18"/>
  <c r="V635" i="18"/>
  <c r="AD635" i="18"/>
  <c r="W635" i="18"/>
  <c r="L635" i="18"/>
  <c r="H635" i="18"/>
  <c r="S634" i="18"/>
  <c r="Q634" i="18"/>
  <c r="R634" i="18"/>
  <c r="U634" i="18"/>
  <c r="X634" i="18"/>
  <c r="AE634" i="18"/>
  <c r="T634" i="18"/>
  <c r="V634" i="18"/>
  <c r="AD634" i="18"/>
  <c r="W634" i="18"/>
  <c r="L634" i="18"/>
  <c r="H634" i="18"/>
  <c r="S633" i="18"/>
  <c r="Q633" i="18"/>
  <c r="R633" i="18"/>
  <c r="U633" i="18"/>
  <c r="X633" i="18"/>
  <c r="AE633" i="18"/>
  <c r="T633" i="18"/>
  <c r="V633" i="18"/>
  <c r="AD633" i="18"/>
  <c r="W633" i="18"/>
  <c r="L633" i="18"/>
  <c r="H633" i="18"/>
  <c r="S632" i="18"/>
  <c r="Q632" i="18"/>
  <c r="R632" i="18"/>
  <c r="U632" i="18"/>
  <c r="X632" i="18"/>
  <c r="AE632" i="18"/>
  <c r="T632" i="18"/>
  <c r="V632" i="18"/>
  <c r="AD632" i="18"/>
  <c r="W632" i="18"/>
  <c r="L632" i="18"/>
  <c r="H632" i="18"/>
  <c r="S631" i="18"/>
  <c r="Q631" i="18"/>
  <c r="R631" i="18"/>
  <c r="U631" i="18"/>
  <c r="X631" i="18"/>
  <c r="AE631" i="18"/>
  <c r="T631" i="18"/>
  <c r="V631" i="18"/>
  <c r="AD631" i="18"/>
  <c r="W631" i="18"/>
  <c r="L631" i="18"/>
  <c r="H631" i="18"/>
  <c r="S630" i="18"/>
  <c r="Q630" i="18"/>
  <c r="R630" i="18"/>
  <c r="U630" i="18"/>
  <c r="X630" i="18"/>
  <c r="AE630" i="18"/>
  <c r="T630" i="18"/>
  <c r="V630" i="18"/>
  <c r="AD630" i="18"/>
  <c r="W630" i="18"/>
  <c r="L630" i="18"/>
  <c r="H630" i="18"/>
  <c r="S629" i="18"/>
  <c r="Q629" i="18"/>
  <c r="R629" i="18"/>
  <c r="U629" i="18"/>
  <c r="X629" i="18"/>
  <c r="AE629" i="18"/>
  <c r="T629" i="18"/>
  <c r="V629" i="18"/>
  <c r="AD629" i="18"/>
  <c r="W629" i="18"/>
  <c r="L629" i="18"/>
  <c r="H629" i="18"/>
  <c r="S628" i="18"/>
  <c r="Q628" i="18"/>
  <c r="R628" i="18"/>
  <c r="U628" i="18"/>
  <c r="X628" i="18"/>
  <c r="AE628" i="18"/>
  <c r="T628" i="18"/>
  <c r="V628" i="18"/>
  <c r="AD628" i="18"/>
  <c r="W628" i="18"/>
  <c r="L628" i="18"/>
  <c r="H628" i="18"/>
  <c r="S627" i="18"/>
  <c r="Q627" i="18"/>
  <c r="R627" i="18"/>
  <c r="U627" i="18"/>
  <c r="X627" i="18"/>
  <c r="AE627" i="18"/>
  <c r="T627" i="18"/>
  <c r="V627" i="18"/>
  <c r="AD627" i="18"/>
  <c r="W627" i="18"/>
  <c r="L627" i="18"/>
  <c r="H627" i="18"/>
  <c r="S626" i="18"/>
  <c r="Q626" i="18"/>
  <c r="R626" i="18"/>
  <c r="U626" i="18"/>
  <c r="X626" i="18"/>
  <c r="AE626" i="18"/>
  <c r="T626" i="18"/>
  <c r="V626" i="18"/>
  <c r="AD626" i="18"/>
  <c r="W626" i="18"/>
  <c r="L626" i="18"/>
  <c r="H626" i="18"/>
  <c r="S625" i="18"/>
  <c r="Q625" i="18"/>
  <c r="R625" i="18"/>
  <c r="U625" i="18"/>
  <c r="X625" i="18"/>
  <c r="AE625" i="18"/>
  <c r="T625" i="18"/>
  <c r="V625" i="18"/>
  <c r="AD625" i="18"/>
  <c r="W625" i="18"/>
  <c r="L625" i="18"/>
  <c r="H625" i="18"/>
  <c r="S624" i="18"/>
  <c r="Q624" i="18"/>
  <c r="R624" i="18"/>
  <c r="U624" i="18"/>
  <c r="X624" i="18"/>
  <c r="AE624" i="18"/>
  <c r="T624" i="18"/>
  <c r="V624" i="18"/>
  <c r="AD624" i="18"/>
  <c r="W624" i="18"/>
  <c r="L624" i="18"/>
  <c r="H624" i="18"/>
  <c r="S623" i="18"/>
  <c r="Q623" i="18"/>
  <c r="R623" i="18"/>
  <c r="U623" i="18"/>
  <c r="X623" i="18"/>
  <c r="AE623" i="18"/>
  <c r="T623" i="18"/>
  <c r="V623" i="18"/>
  <c r="AD623" i="18"/>
  <c r="W623" i="18"/>
  <c r="L623" i="18"/>
  <c r="H623" i="18"/>
  <c r="S622" i="18"/>
  <c r="Q622" i="18"/>
  <c r="R622" i="18"/>
  <c r="U622" i="18"/>
  <c r="X622" i="18"/>
  <c r="AE622" i="18"/>
  <c r="T622" i="18"/>
  <c r="V622" i="18"/>
  <c r="AD622" i="18"/>
  <c r="W622" i="18"/>
  <c r="L622" i="18"/>
  <c r="H622" i="18"/>
  <c r="S621" i="18"/>
  <c r="Q621" i="18"/>
  <c r="R621" i="18"/>
  <c r="U621" i="18"/>
  <c r="X621" i="18"/>
  <c r="AE621" i="18"/>
  <c r="T621" i="18"/>
  <c r="V621" i="18"/>
  <c r="AD621" i="18"/>
  <c r="W621" i="18"/>
  <c r="L621" i="18"/>
  <c r="H621" i="18"/>
  <c r="S620" i="18"/>
  <c r="Q620" i="18"/>
  <c r="R620" i="18"/>
  <c r="U620" i="18"/>
  <c r="X620" i="18"/>
  <c r="AE620" i="18"/>
  <c r="T620" i="18"/>
  <c r="V620" i="18"/>
  <c r="AD620" i="18"/>
  <c r="W620" i="18"/>
  <c r="L620" i="18"/>
  <c r="H620" i="18"/>
  <c r="S619" i="18"/>
  <c r="Q619" i="18"/>
  <c r="R619" i="18"/>
  <c r="U619" i="18"/>
  <c r="X619" i="18"/>
  <c r="AE619" i="18"/>
  <c r="T619" i="18"/>
  <c r="V619" i="18"/>
  <c r="AD619" i="18"/>
  <c r="W619" i="18"/>
  <c r="L619" i="18"/>
  <c r="H619" i="18"/>
  <c r="S618" i="18"/>
  <c r="Q618" i="18"/>
  <c r="R618" i="18"/>
  <c r="U618" i="18"/>
  <c r="X618" i="18"/>
  <c r="AE618" i="18"/>
  <c r="T618" i="18"/>
  <c r="V618" i="18"/>
  <c r="AD618" i="18"/>
  <c r="W618" i="18"/>
  <c r="L618" i="18"/>
  <c r="H618" i="18"/>
  <c r="S617" i="18"/>
  <c r="Q617" i="18"/>
  <c r="R617" i="18"/>
  <c r="U617" i="18"/>
  <c r="X617" i="18"/>
  <c r="AE617" i="18"/>
  <c r="T617" i="18"/>
  <c r="V617" i="18"/>
  <c r="AD617" i="18"/>
  <c r="W617" i="18"/>
  <c r="L617" i="18"/>
  <c r="H617" i="18"/>
  <c r="S616" i="18"/>
  <c r="Q616" i="18"/>
  <c r="R616" i="18"/>
  <c r="U616" i="18"/>
  <c r="X616" i="18"/>
  <c r="AE616" i="18"/>
  <c r="T616" i="18"/>
  <c r="V616" i="18"/>
  <c r="AD616" i="18"/>
  <c r="W616" i="18"/>
  <c r="L616" i="18"/>
  <c r="H616" i="18"/>
  <c r="S615" i="18"/>
  <c r="Q615" i="18"/>
  <c r="R615" i="18"/>
  <c r="U615" i="18"/>
  <c r="X615" i="18"/>
  <c r="AE615" i="18"/>
  <c r="T615" i="18"/>
  <c r="V615" i="18"/>
  <c r="AD615" i="18"/>
  <c r="W615" i="18"/>
  <c r="L615" i="18"/>
  <c r="H615" i="18"/>
  <c r="S614" i="18"/>
  <c r="Q614" i="18"/>
  <c r="R614" i="18"/>
  <c r="U614" i="18"/>
  <c r="X614" i="18"/>
  <c r="AE614" i="18"/>
  <c r="T614" i="18"/>
  <c r="V614" i="18"/>
  <c r="AD614" i="18"/>
  <c r="W614" i="18"/>
  <c r="L614" i="18"/>
  <c r="H614" i="18"/>
  <c r="S613" i="18"/>
  <c r="Q613" i="18"/>
  <c r="R613" i="18"/>
  <c r="U613" i="18"/>
  <c r="X613" i="18"/>
  <c r="AE613" i="18"/>
  <c r="T613" i="18"/>
  <c r="V613" i="18"/>
  <c r="AD613" i="18"/>
  <c r="W613" i="18"/>
  <c r="L613" i="18"/>
  <c r="H613" i="18"/>
  <c r="S612" i="18"/>
  <c r="Q612" i="18"/>
  <c r="R612" i="18"/>
  <c r="U612" i="18"/>
  <c r="X612" i="18"/>
  <c r="AE612" i="18"/>
  <c r="T612" i="18"/>
  <c r="V612" i="18"/>
  <c r="AD612" i="18"/>
  <c r="W612" i="18"/>
  <c r="L612" i="18"/>
  <c r="H612" i="18"/>
  <c r="S611" i="18"/>
  <c r="Q611" i="18"/>
  <c r="R611" i="18"/>
  <c r="U611" i="18"/>
  <c r="X611" i="18"/>
  <c r="AE611" i="18"/>
  <c r="T611" i="18"/>
  <c r="V611" i="18"/>
  <c r="AD611" i="18"/>
  <c r="W611" i="18"/>
  <c r="L611" i="18"/>
  <c r="H611" i="18"/>
  <c r="S610" i="18"/>
  <c r="Q610" i="18"/>
  <c r="R610" i="18"/>
  <c r="U610" i="18"/>
  <c r="X610" i="18"/>
  <c r="AE610" i="18"/>
  <c r="T610" i="18"/>
  <c r="V610" i="18"/>
  <c r="AD610" i="18"/>
  <c r="W610" i="18"/>
  <c r="L610" i="18"/>
  <c r="H610" i="18"/>
  <c r="S609" i="18"/>
  <c r="Q609" i="18"/>
  <c r="R609" i="18"/>
  <c r="U609" i="18"/>
  <c r="X609" i="18"/>
  <c r="AE609" i="18"/>
  <c r="T609" i="18"/>
  <c r="V609" i="18"/>
  <c r="AD609" i="18"/>
  <c r="W609" i="18"/>
  <c r="L609" i="18"/>
  <c r="H609" i="18"/>
  <c r="S608" i="18"/>
  <c r="Q608" i="18"/>
  <c r="R608" i="18"/>
  <c r="U608" i="18"/>
  <c r="X608" i="18"/>
  <c r="AE608" i="18"/>
  <c r="T608" i="18"/>
  <c r="V608" i="18"/>
  <c r="AD608" i="18"/>
  <c r="W608" i="18"/>
  <c r="L608" i="18"/>
  <c r="H608" i="18"/>
  <c r="S607" i="18"/>
  <c r="Q607" i="18"/>
  <c r="R607" i="18"/>
  <c r="U607" i="18"/>
  <c r="X607" i="18"/>
  <c r="AE607" i="18"/>
  <c r="T607" i="18"/>
  <c r="V607" i="18"/>
  <c r="AD607" i="18"/>
  <c r="W607" i="18"/>
  <c r="L607" i="18"/>
  <c r="H607" i="18"/>
  <c r="S606" i="18"/>
  <c r="Q606" i="18"/>
  <c r="R606" i="18"/>
  <c r="U606" i="18"/>
  <c r="X606" i="18"/>
  <c r="AE606" i="18"/>
  <c r="T606" i="18"/>
  <c r="V606" i="18"/>
  <c r="AD606" i="18"/>
  <c r="W606" i="18"/>
  <c r="L606" i="18"/>
  <c r="H606" i="18"/>
  <c r="S605" i="18"/>
  <c r="Q605" i="18"/>
  <c r="R605" i="18"/>
  <c r="U605" i="18"/>
  <c r="X605" i="18"/>
  <c r="AE605" i="18"/>
  <c r="T605" i="18"/>
  <c r="V605" i="18"/>
  <c r="AD605" i="18"/>
  <c r="W605" i="18"/>
  <c r="L605" i="18"/>
  <c r="H605" i="18"/>
  <c r="S604" i="18"/>
  <c r="Q604" i="18"/>
  <c r="R604" i="18"/>
  <c r="U604" i="18"/>
  <c r="X604" i="18"/>
  <c r="AE604" i="18"/>
  <c r="T604" i="18"/>
  <c r="V604" i="18"/>
  <c r="AD604" i="18"/>
  <c r="W604" i="18"/>
  <c r="L604" i="18"/>
  <c r="H604" i="18"/>
  <c r="S603" i="18"/>
  <c r="Q603" i="18"/>
  <c r="R603" i="18"/>
  <c r="U603" i="18"/>
  <c r="X603" i="18"/>
  <c r="AE603" i="18"/>
  <c r="T603" i="18"/>
  <c r="V603" i="18"/>
  <c r="AD603" i="18"/>
  <c r="W603" i="18"/>
  <c r="L603" i="18"/>
  <c r="H603" i="18"/>
  <c r="S602" i="18"/>
  <c r="Q602" i="18"/>
  <c r="R602" i="18"/>
  <c r="U602" i="18"/>
  <c r="X602" i="18"/>
  <c r="AE602" i="18"/>
  <c r="T602" i="18"/>
  <c r="V602" i="18"/>
  <c r="AD602" i="18"/>
  <c r="W602" i="18"/>
  <c r="L602" i="18"/>
  <c r="H602" i="18"/>
  <c r="S601" i="18"/>
  <c r="Q601" i="18"/>
  <c r="R601" i="18"/>
  <c r="U601" i="18"/>
  <c r="X601" i="18"/>
  <c r="AE601" i="18"/>
  <c r="T601" i="18"/>
  <c r="V601" i="18"/>
  <c r="AD601" i="18"/>
  <c r="W601" i="18"/>
  <c r="L601" i="18"/>
  <c r="H601" i="18"/>
  <c r="S600" i="18"/>
  <c r="Q600" i="18"/>
  <c r="R600" i="18"/>
  <c r="U600" i="18"/>
  <c r="X600" i="18"/>
  <c r="AE600" i="18"/>
  <c r="T600" i="18"/>
  <c r="V600" i="18"/>
  <c r="AD600" i="18"/>
  <c r="W600" i="18"/>
  <c r="L600" i="18"/>
  <c r="H600" i="18"/>
  <c r="S599" i="18"/>
  <c r="Q599" i="18"/>
  <c r="R599" i="18"/>
  <c r="U599" i="18"/>
  <c r="X599" i="18"/>
  <c r="AE599" i="18"/>
  <c r="T599" i="18"/>
  <c r="V599" i="18"/>
  <c r="AD599" i="18"/>
  <c r="W599" i="18"/>
  <c r="L599" i="18"/>
  <c r="H599" i="18"/>
  <c r="S598" i="18"/>
  <c r="Q598" i="18"/>
  <c r="R598" i="18"/>
  <c r="U598" i="18"/>
  <c r="X598" i="18"/>
  <c r="AE598" i="18"/>
  <c r="T598" i="18"/>
  <c r="V598" i="18"/>
  <c r="AD598" i="18"/>
  <c r="W598" i="18"/>
  <c r="L598" i="18"/>
  <c r="H598" i="18"/>
  <c r="S597" i="18"/>
  <c r="Q597" i="18"/>
  <c r="R597" i="18"/>
  <c r="U597" i="18"/>
  <c r="X597" i="18"/>
  <c r="AE597" i="18"/>
  <c r="T597" i="18"/>
  <c r="V597" i="18"/>
  <c r="AD597" i="18"/>
  <c r="W597" i="18"/>
  <c r="L597" i="18"/>
  <c r="H597" i="18"/>
  <c r="S596" i="18"/>
  <c r="Q596" i="18"/>
  <c r="R596" i="18"/>
  <c r="U596" i="18"/>
  <c r="X596" i="18"/>
  <c r="AE596" i="18"/>
  <c r="T596" i="18"/>
  <c r="V596" i="18"/>
  <c r="AD596" i="18"/>
  <c r="W596" i="18"/>
  <c r="L596" i="18"/>
  <c r="H596" i="18"/>
  <c r="S595" i="18"/>
  <c r="Q595" i="18"/>
  <c r="R595" i="18"/>
  <c r="U595" i="18"/>
  <c r="X595" i="18"/>
  <c r="AE595" i="18"/>
  <c r="T595" i="18"/>
  <c r="V595" i="18"/>
  <c r="AD595" i="18"/>
  <c r="W595" i="18"/>
  <c r="L595" i="18"/>
  <c r="H595" i="18"/>
  <c r="S594" i="18"/>
  <c r="Q594" i="18"/>
  <c r="R594" i="18"/>
  <c r="U594" i="18"/>
  <c r="X594" i="18"/>
  <c r="AE594" i="18"/>
  <c r="T594" i="18"/>
  <c r="V594" i="18"/>
  <c r="AD594" i="18"/>
  <c r="W594" i="18"/>
  <c r="L594" i="18"/>
  <c r="H594" i="18"/>
  <c r="S593" i="18"/>
  <c r="Q593" i="18"/>
  <c r="R593" i="18"/>
  <c r="U593" i="18"/>
  <c r="X593" i="18"/>
  <c r="AE593" i="18"/>
  <c r="T593" i="18"/>
  <c r="V593" i="18"/>
  <c r="AD593" i="18"/>
  <c r="W593" i="18"/>
  <c r="L593" i="18"/>
  <c r="H593" i="18"/>
  <c r="S592" i="18"/>
  <c r="Q592" i="18"/>
  <c r="R592" i="18"/>
  <c r="U592" i="18"/>
  <c r="X592" i="18"/>
  <c r="AE592" i="18"/>
  <c r="T592" i="18"/>
  <c r="V592" i="18"/>
  <c r="AD592" i="18"/>
  <c r="W592" i="18"/>
  <c r="L592" i="18"/>
  <c r="H592" i="18"/>
  <c r="S591" i="18"/>
  <c r="Q591" i="18"/>
  <c r="R591" i="18"/>
  <c r="U591" i="18"/>
  <c r="X591" i="18"/>
  <c r="AE591" i="18"/>
  <c r="T591" i="18"/>
  <c r="V591" i="18"/>
  <c r="AD591" i="18"/>
  <c r="W591" i="18"/>
  <c r="L591" i="18"/>
  <c r="H591" i="18"/>
  <c r="S590" i="18"/>
  <c r="Q590" i="18"/>
  <c r="R590" i="18"/>
  <c r="U590" i="18"/>
  <c r="X590" i="18"/>
  <c r="AE590" i="18"/>
  <c r="T590" i="18"/>
  <c r="V590" i="18"/>
  <c r="AD590" i="18"/>
  <c r="W590" i="18"/>
  <c r="L590" i="18"/>
  <c r="H590" i="18"/>
  <c r="S589" i="18"/>
  <c r="Q589" i="18"/>
  <c r="R589" i="18"/>
  <c r="U589" i="18"/>
  <c r="X589" i="18"/>
  <c r="AE589" i="18"/>
  <c r="T589" i="18"/>
  <c r="V589" i="18"/>
  <c r="AD589" i="18"/>
  <c r="W589" i="18"/>
  <c r="L589" i="18"/>
  <c r="H589" i="18"/>
  <c r="S588" i="18"/>
  <c r="Q588" i="18"/>
  <c r="R588" i="18"/>
  <c r="U588" i="18"/>
  <c r="X588" i="18"/>
  <c r="AE588" i="18"/>
  <c r="T588" i="18"/>
  <c r="V588" i="18"/>
  <c r="AD588" i="18"/>
  <c r="W588" i="18"/>
  <c r="L588" i="18"/>
  <c r="H588" i="18"/>
  <c r="S587" i="18"/>
  <c r="Q587" i="18"/>
  <c r="R587" i="18"/>
  <c r="U587" i="18"/>
  <c r="X587" i="18"/>
  <c r="AE587" i="18"/>
  <c r="T587" i="18"/>
  <c r="V587" i="18"/>
  <c r="AD587" i="18"/>
  <c r="W587" i="18"/>
  <c r="L587" i="18"/>
  <c r="H587" i="18"/>
  <c r="S586" i="18"/>
  <c r="Q586" i="18"/>
  <c r="R586" i="18"/>
  <c r="U586" i="18"/>
  <c r="X586" i="18"/>
  <c r="AE586" i="18"/>
  <c r="T586" i="18"/>
  <c r="V586" i="18"/>
  <c r="AD586" i="18"/>
  <c r="W586" i="18"/>
  <c r="L586" i="18"/>
  <c r="H586" i="18"/>
  <c r="S585" i="18"/>
  <c r="Q585" i="18"/>
  <c r="R585" i="18"/>
  <c r="U585" i="18"/>
  <c r="X585" i="18"/>
  <c r="AE585" i="18"/>
  <c r="T585" i="18"/>
  <c r="V585" i="18"/>
  <c r="AD585" i="18"/>
  <c r="W585" i="18"/>
  <c r="L585" i="18"/>
  <c r="H585" i="18"/>
  <c r="S584" i="18"/>
  <c r="Q584" i="18"/>
  <c r="R584" i="18"/>
  <c r="U584" i="18"/>
  <c r="X584" i="18"/>
  <c r="AE584" i="18"/>
  <c r="T584" i="18"/>
  <c r="V584" i="18"/>
  <c r="AD584" i="18"/>
  <c r="W584" i="18"/>
  <c r="L584" i="18"/>
  <c r="H584" i="18"/>
  <c r="S583" i="18"/>
  <c r="Q583" i="18"/>
  <c r="R583" i="18"/>
  <c r="U583" i="18"/>
  <c r="X583" i="18"/>
  <c r="AE583" i="18"/>
  <c r="T583" i="18"/>
  <c r="V583" i="18"/>
  <c r="AD583" i="18"/>
  <c r="W583" i="18"/>
  <c r="L583" i="18"/>
  <c r="H583" i="18"/>
  <c r="S582" i="18"/>
  <c r="Q582" i="18"/>
  <c r="R582" i="18"/>
  <c r="U582" i="18"/>
  <c r="X582" i="18"/>
  <c r="AE582" i="18"/>
  <c r="T582" i="18"/>
  <c r="V582" i="18"/>
  <c r="AD582" i="18"/>
  <c r="W582" i="18"/>
  <c r="L582" i="18"/>
  <c r="H582" i="18"/>
  <c r="S581" i="18"/>
  <c r="Q581" i="18"/>
  <c r="R581" i="18"/>
  <c r="U581" i="18"/>
  <c r="X581" i="18"/>
  <c r="AE581" i="18"/>
  <c r="T581" i="18"/>
  <c r="V581" i="18"/>
  <c r="AD581" i="18"/>
  <c r="W581" i="18"/>
  <c r="L581" i="18"/>
  <c r="H581" i="18"/>
  <c r="S580" i="18"/>
  <c r="Q580" i="18"/>
  <c r="R580" i="18"/>
  <c r="U580" i="18"/>
  <c r="X580" i="18"/>
  <c r="AE580" i="18"/>
  <c r="T580" i="18"/>
  <c r="V580" i="18"/>
  <c r="AD580" i="18"/>
  <c r="W580" i="18"/>
  <c r="L580" i="18"/>
  <c r="H580" i="18"/>
  <c r="S579" i="18"/>
  <c r="Q579" i="18"/>
  <c r="R579" i="18"/>
  <c r="U579" i="18"/>
  <c r="X579" i="18"/>
  <c r="AE579" i="18"/>
  <c r="T579" i="18"/>
  <c r="V579" i="18"/>
  <c r="AD579" i="18"/>
  <c r="W579" i="18"/>
  <c r="L579" i="18"/>
  <c r="H579" i="18"/>
  <c r="S578" i="18"/>
  <c r="Q578" i="18"/>
  <c r="R578" i="18"/>
  <c r="U578" i="18"/>
  <c r="X578" i="18"/>
  <c r="AE578" i="18"/>
  <c r="T578" i="18"/>
  <c r="V578" i="18"/>
  <c r="AD578" i="18"/>
  <c r="W578" i="18"/>
  <c r="L578" i="18"/>
  <c r="H578" i="18"/>
  <c r="S577" i="18"/>
  <c r="Q577" i="18"/>
  <c r="R577" i="18"/>
  <c r="U577" i="18"/>
  <c r="X577" i="18"/>
  <c r="AE577" i="18"/>
  <c r="T577" i="18"/>
  <c r="V577" i="18"/>
  <c r="AD577" i="18"/>
  <c r="W577" i="18"/>
  <c r="L577" i="18"/>
  <c r="H577" i="18"/>
  <c r="S576" i="18"/>
  <c r="Q576" i="18"/>
  <c r="R576" i="18"/>
  <c r="U576" i="18"/>
  <c r="X576" i="18"/>
  <c r="AE576" i="18"/>
  <c r="T576" i="18"/>
  <c r="V576" i="18"/>
  <c r="AD576" i="18"/>
  <c r="W576" i="18"/>
  <c r="L576" i="18"/>
  <c r="H576" i="18"/>
  <c r="S575" i="18"/>
  <c r="Q575" i="18"/>
  <c r="R575" i="18"/>
  <c r="U575" i="18"/>
  <c r="X575" i="18"/>
  <c r="AE575" i="18"/>
  <c r="T575" i="18"/>
  <c r="V575" i="18"/>
  <c r="AD575" i="18"/>
  <c r="W575" i="18"/>
  <c r="L575" i="18"/>
  <c r="H575" i="18"/>
  <c r="S574" i="18"/>
  <c r="Q574" i="18"/>
  <c r="R574" i="18"/>
  <c r="U574" i="18"/>
  <c r="X574" i="18"/>
  <c r="AE574" i="18"/>
  <c r="T574" i="18"/>
  <c r="V574" i="18"/>
  <c r="AD574" i="18"/>
  <c r="W574" i="18"/>
  <c r="L574" i="18"/>
  <c r="H574" i="18"/>
  <c r="S573" i="18"/>
  <c r="Q573" i="18"/>
  <c r="R573" i="18"/>
  <c r="U573" i="18"/>
  <c r="X573" i="18"/>
  <c r="AE573" i="18"/>
  <c r="T573" i="18"/>
  <c r="V573" i="18"/>
  <c r="AD573" i="18"/>
  <c r="W573" i="18"/>
  <c r="L573" i="18"/>
  <c r="H573" i="18"/>
  <c r="S572" i="18"/>
  <c r="Q572" i="18"/>
  <c r="R572" i="18"/>
  <c r="U572" i="18"/>
  <c r="X572" i="18"/>
  <c r="AE572" i="18"/>
  <c r="T572" i="18"/>
  <c r="V572" i="18"/>
  <c r="AD572" i="18"/>
  <c r="W572" i="18"/>
  <c r="L572" i="18"/>
  <c r="H572" i="18"/>
  <c r="S571" i="18"/>
  <c r="Q571" i="18"/>
  <c r="R571" i="18"/>
  <c r="U571" i="18"/>
  <c r="X571" i="18"/>
  <c r="AE571" i="18"/>
  <c r="T571" i="18"/>
  <c r="V571" i="18"/>
  <c r="AD571" i="18"/>
  <c r="W571" i="18"/>
  <c r="L571" i="18"/>
  <c r="H571" i="18"/>
  <c r="S570" i="18"/>
  <c r="Q570" i="18"/>
  <c r="R570" i="18"/>
  <c r="U570" i="18"/>
  <c r="X570" i="18"/>
  <c r="AE570" i="18"/>
  <c r="T570" i="18"/>
  <c r="V570" i="18"/>
  <c r="AD570" i="18"/>
  <c r="W570" i="18"/>
  <c r="L570" i="18"/>
  <c r="H570" i="18"/>
  <c r="S569" i="18"/>
  <c r="Q569" i="18"/>
  <c r="R569" i="18"/>
  <c r="U569" i="18"/>
  <c r="X569" i="18"/>
  <c r="AE569" i="18"/>
  <c r="T569" i="18"/>
  <c r="V569" i="18"/>
  <c r="AD569" i="18"/>
  <c r="W569" i="18"/>
  <c r="L569" i="18"/>
  <c r="H569" i="18"/>
  <c r="S568" i="18"/>
  <c r="Q568" i="18"/>
  <c r="R568" i="18"/>
  <c r="U568" i="18"/>
  <c r="X568" i="18"/>
  <c r="AE568" i="18"/>
  <c r="T568" i="18"/>
  <c r="V568" i="18"/>
  <c r="AD568" i="18"/>
  <c r="W568" i="18"/>
  <c r="L568" i="18"/>
  <c r="H568" i="18"/>
  <c r="S567" i="18"/>
  <c r="Q567" i="18"/>
  <c r="R567" i="18"/>
  <c r="U567" i="18"/>
  <c r="X567" i="18"/>
  <c r="AE567" i="18"/>
  <c r="T567" i="18"/>
  <c r="V567" i="18"/>
  <c r="AD567" i="18"/>
  <c r="W567" i="18"/>
  <c r="L567" i="18"/>
  <c r="H567" i="18"/>
  <c r="S566" i="18"/>
  <c r="Q566" i="18"/>
  <c r="R566" i="18"/>
  <c r="U566" i="18"/>
  <c r="X566" i="18"/>
  <c r="AE566" i="18"/>
  <c r="T566" i="18"/>
  <c r="V566" i="18"/>
  <c r="AD566" i="18"/>
  <c r="W566" i="18"/>
  <c r="L566" i="18"/>
  <c r="H566" i="18"/>
  <c r="S565" i="18"/>
  <c r="Q565" i="18"/>
  <c r="R565" i="18"/>
  <c r="U565" i="18"/>
  <c r="X565" i="18"/>
  <c r="AE565" i="18"/>
  <c r="T565" i="18"/>
  <c r="V565" i="18"/>
  <c r="AD565" i="18"/>
  <c r="W565" i="18"/>
  <c r="L565" i="18"/>
  <c r="H565" i="18"/>
  <c r="S564" i="18"/>
  <c r="Q564" i="18"/>
  <c r="R564" i="18"/>
  <c r="U564" i="18"/>
  <c r="X564" i="18"/>
  <c r="AE564" i="18"/>
  <c r="T564" i="18"/>
  <c r="V564" i="18"/>
  <c r="AD564" i="18"/>
  <c r="W564" i="18"/>
  <c r="L564" i="18"/>
  <c r="H564" i="18"/>
  <c r="S563" i="18"/>
  <c r="Q563" i="18"/>
  <c r="R563" i="18"/>
  <c r="U563" i="18"/>
  <c r="X563" i="18"/>
  <c r="AE563" i="18"/>
  <c r="T563" i="18"/>
  <c r="V563" i="18"/>
  <c r="AD563" i="18"/>
  <c r="W563" i="18"/>
  <c r="L563" i="18"/>
  <c r="H563" i="18"/>
  <c r="S562" i="18"/>
  <c r="Q562" i="18"/>
  <c r="R562" i="18"/>
  <c r="U562" i="18"/>
  <c r="X562" i="18"/>
  <c r="AE562" i="18"/>
  <c r="T562" i="18"/>
  <c r="V562" i="18"/>
  <c r="AD562" i="18"/>
  <c r="W562" i="18"/>
  <c r="L562" i="18"/>
  <c r="H562" i="18"/>
  <c r="S561" i="18"/>
  <c r="Q561" i="18"/>
  <c r="R561" i="18"/>
  <c r="U561" i="18"/>
  <c r="X561" i="18"/>
  <c r="AE561" i="18"/>
  <c r="T561" i="18"/>
  <c r="V561" i="18"/>
  <c r="AD561" i="18"/>
  <c r="W561" i="18"/>
  <c r="L561" i="18"/>
  <c r="H561" i="18"/>
  <c r="S560" i="18"/>
  <c r="Q560" i="18"/>
  <c r="R560" i="18"/>
  <c r="U560" i="18"/>
  <c r="X560" i="18"/>
  <c r="AE560" i="18"/>
  <c r="T560" i="18"/>
  <c r="V560" i="18"/>
  <c r="AD560" i="18"/>
  <c r="W560" i="18"/>
  <c r="L560" i="18"/>
  <c r="H560" i="18"/>
  <c r="S559" i="18"/>
  <c r="Q559" i="18"/>
  <c r="R559" i="18"/>
  <c r="U559" i="18"/>
  <c r="X559" i="18"/>
  <c r="AE559" i="18"/>
  <c r="T559" i="18"/>
  <c r="V559" i="18"/>
  <c r="AD559" i="18"/>
  <c r="W559" i="18"/>
  <c r="L559" i="18"/>
  <c r="H559" i="18"/>
  <c r="S558" i="18"/>
  <c r="Q558" i="18"/>
  <c r="R558" i="18"/>
  <c r="U558" i="18"/>
  <c r="X558" i="18"/>
  <c r="AE558" i="18"/>
  <c r="T558" i="18"/>
  <c r="V558" i="18"/>
  <c r="AD558" i="18"/>
  <c r="W558" i="18"/>
  <c r="L558" i="18"/>
  <c r="H558" i="18"/>
  <c r="S557" i="18"/>
  <c r="Q557" i="18"/>
  <c r="R557" i="18"/>
  <c r="U557" i="18"/>
  <c r="X557" i="18"/>
  <c r="AE557" i="18"/>
  <c r="T557" i="18"/>
  <c r="V557" i="18"/>
  <c r="AD557" i="18"/>
  <c r="W557" i="18"/>
  <c r="L557" i="18"/>
  <c r="H557" i="18"/>
  <c r="S556" i="18"/>
  <c r="Q556" i="18"/>
  <c r="R556" i="18"/>
  <c r="U556" i="18"/>
  <c r="X556" i="18"/>
  <c r="AE556" i="18"/>
  <c r="T556" i="18"/>
  <c r="V556" i="18"/>
  <c r="AD556" i="18"/>
  <c r="W556" i="18"/>
  <c r="L556" i="18"/>
  <c r="H556" i="18"/>
  <c r="S555" i="18"/>
  <c r="Q555" i="18"/>
  <c r="R555" i="18"/>
  <c r="U555" i="18"/>
  <c r="X555" i="18"/>
  <c r="AE555" i="18"/>
  <c r="T555" i="18"/>
  <c r="V555" i="18"/>
  <c r="AD555" i="18"/>
  <c r="W555" i="18"/>
  <c r="L555" i="18"/>
  <c r="H555" i="18"/>
  <c r="S554" i="18"/>
  <c r="Q554" i="18"/>
  <c r="R554" i="18"/>
  <c r="U554" i="18"/>
  <c r="X554" i="18"/>
  <c r="AE554" i="18"/>
  <c r="T554" i="18"/>
  <c r="V554" i="18"/>
  <c r="AD554" i="18"/>
  <c r="W554" i="18"/>
  <c r="L554" i="18"/>
  <c r="H554" i="18"/>
  <c r="S553" i="18"/>
  <c r="Q553" i="18"/>
  <c r="R553" i="18"/>
  <c r="U553" i="18"/>
  <c r="X553" i="18"/>
  <c r="AE553" i="18"/>
  <c r="T553" i="18"/>
  <c r="V553" i="18"/>
  <c r="AD553" i="18"/>
  <c r="W553" i="18"/>
  <c r="L553" i="18"/>
  <c r="H553" i="18"/>
  <c r="S552" i="18"/>
  <c r="Q552" i="18"/>
  <c r="R552" i="18"/>
  <c r="U552" i="18"/>
  <c r="X552" i="18"/>
  <c r="AE552" i="18"/>
  <c r="T552" i="18"/>
  <c r="V552" i="18"/>
  <c r="AD552" i="18"/>
  <c r="W552" i="18"/>
  <c r="L552" i="18"/>
  <c r="H552" i="18"/>
  <c r="S551" i="18"/>
  <c r="Q551" i="18"/>
  <c r="R551" i="18"/>
  <c r="U551" i="18"/>
  <c r="X551" i="18"/>
  <c r="AE551" i="18"/>
  <c r="T551" i="18"/>
  <c r="V551" i="18"/>
  <c r="AD551" i="18"/>
  <c r="W551" i="18"/>
  <c r="L551" i="18"/>
  <c r="H551" i="18"/>
  <c r="S550" i="18"/>
  <c r="Q550" i="18"/>
  <c r="R550" i="18"/>
  <c r="U550" i="18"/>
  <c r="X550" i="18"/>
  <c r="AE550" i="18"/>
  <c r="T550" i="18"/>
  <c r="V550" i="18"/>
  <c r="AD550" i="18"/>
  <c r="W550" i="18"/>
  <c r="L550" i="18"/>
  <c r="H550" i="18"/>
  <c r="S549" i="18"/>
  <c r="Q549" i="18"/>
  <c r="R549" i="18"/>
  <c r="U549" i="18"/>
  <c r="X549" i="18"/>
  <c r="AE549" i="18"/>
  <c r="T549" i="18"/>
  <c r="V549" i="18"/>
  <c r="AD549" i="18"/>
  <c r="W549" i="18"/>
  <c r="L549" i="18"/>
  <c r="H549" i="18"/>
  <c r="S548" i="18"/>
  <c r="Q548" i="18"/>
  <c r="R548" i="18"/>
  <c r="U548" i="18"/>
  <c r="X548" i="18"/>
  <c r="AE548" i="18"/>
  <c r="T548" i="18"/>
  <c r="V548" i="18"/>
  <c r="AD548" i="18"/>
  <c r="W548" i="18"/>
  <c r="L548" i="18"/>
  <c r="H548" i="18"/>
  <c r="S547" i="18"/>
  <c r="Q547" i="18"/>
  <c r="R547" i="18"/>
  <c r="U547" i="18"/>
  <c r="X547" i="18"/>
  <c r="AE547" i="18"/>
  <c r="T547" i="18"/>
  <c r="V547" i="18"/>
  <c r="AD547" i="18"/>
  <c r="W547" i="18"/>
  <c r="L547" i="18"/>
  <c r="H547" i="18"/>
  <c r="S546" i="18"/>
  <c r="Q546" i="18"/>
  <c r="R546" i="18"/>
  <c r="U546" i="18"/>
  <c r="X546" i="18"/>
  <c r="AE546" i="18"/>
  <c r="T546" i="18"/>
  <c r="V546" i="18"/>
  <c r="AD546" i="18"/>
  <c r="W546" i="18"/>
  <c r="L546" i="18"/>
  <c r="H546" i="18"/>
  <c r="S545" i="18"/>
  <c r="Q545" i="18"/>
  <c r="R545" i="18"/>
  <c r="U545" i="18"/>
  <c r="X545" i="18"/>
  <c r="AE545" i="18"/>
  <c r="T545" i="18"/>
  <c r="V545" i="18"/>
  <c r="AD545" i="18"/>
  <c r="W545" i="18"/>
  <c r="L545" i="18"/>
  <c r="H545" i="18"/>
  <c r="S544" i="18"/>
  <c r="Q544" i="18"/>
  <c r="R544" i="18"/>
  <c r="U544" i="18"/>
  <c r="X544" i="18"/>
  <c r="AE544" i="18"/>
  <c r="T544" i="18"/>
  <c r="V544" i="18"/>
  <c r="AD544" i="18"/>
  <c r="W544" i="18"/>
  <c r="L544" i="18"/>
  <c r="H544" i="18"/>
  <c r="S543" i="18"/>
  <c r="Q543" i="18"/>
  <c r="R543" i="18"/>
  <c r="U543" i="18"/>
  <c r="X543" i="18"/>
  <c r="AE543" i="18"/>
  <c r="T543" i="18"/>
  <c r="V543" i="18"/>
  <c r="AD543" i="18"/>
  <c r="W543" i="18"/>
  <c r="L543" i="18"/>
  <c r="H543" i="18"/>
  <c r="S542" i="18"/>
  <c r="Q542" i="18"/>
  <c r="R542" i="18"/>
  <c r="U542" i="18"/>
  <c r="X542" i="18"/>
  <c r="AE542" i="18"/>
  <c r="T542" i="18"/>
  <c r="V542" i="18"/>
  <c r="AD542" i="18"/>
  <c r="W542" i="18"/>
  <c r="L542" i="18"/>
  <c r="H542" i="18"/>
  <c r="S541" i="18"/>
  <c r="Q541" i="18"/>
  <c r="R541" i="18"/>
  <c r="U541" i="18"/>
  <c r="X541" i="18"/>
  <c r="AE541" i="18"/>
  <c r="T541" i="18"/>
  <c r="V541" i="18"/>
  <c r="AD541" i="18"/>
  <c r="W541" i="18"/>
  <c r="L541" i="18"/>
  <c r="H541" i="18"/>
  <c r="S540" i="18"/>
  <c r="Q540" i="18"/>
  <c r="R540" i="18"/>
  <c r="U540" i="18"/>
  <c r="X540" i="18"/>
  <c r="AE540" i="18"/>
  <c r="T540" i="18"/>
  <c r="V540" i="18"/>
  <c r="AD540" i="18"/>
  <c r="W540" i="18"/>
  <c r="L540" i="18"/>
  <c r="H540" i="18"/>
  <c r="S539" i="18"/>
  <c r="Q539" i="18"/>
  <c r="R539" i="18"/>
  <c r="U539" i="18"/>
  <c r="X539" i="18"/>
  <c r="AE539" i="18"/>
  <c r="T539" i="18"/>
  <c r="V539" i="18"/>
  <c r="AD539" i="18"/>
  <c r="W539" i="18"/>
  <c r="L539" i="18"/>
  <c r="H539" i="18"/>
  <c r="S538" i="18"/>
  <c r="Q538" i="18"/>
  <c r="R538" i="18"/>
  <c r="U538" i="18"/>
  <c r="X538" i="18"/>
  <c r="AE538" i="18"/>
  <c r="T538" i="18"/>
  <c r="V538" i="18"/>
  <c r="AD538" i="18"/>
  <c r="W538" i="18"/>
  <c r="L538" i="18"/>
  <c r="H538" i="18"/>
  <c r="S537" i="18"/>
  <c r="Q537" i="18"/>
  <c r="R537" i="18"/>
  <c r="U537" i="18"/>
  <c r="X537" i="18"/>
  <c r="AE537" i="18"/>
  <c r="T537" i="18"/>
  <c r="V537" i="18"/>
  <c r="AD537" i="18"/>
  <c r="W537" i="18"/>
  <c r="L537" i="18"/>
  <c r="H537" i="18"/>
  <c r="S536" i="18"/>
  <c r="Q536" i="18"/>
  <c r="R536" i="18"/>
  <c r="U536" i="18"/>
  <c r="X536" i="18"/>
  <c r="AE536" i="18"/>
  <c r="T536" i="18"/>
  <c r="V536" i="18"/>
  <c r="AD536" i="18"/>
  <c r="W536" i="18"/>
  <c r="L536" i="18"/>
  <c r="H536" i="18"/>
  <c r="S535" i="18"/>
  <c r="Q535" i="18"/>
  <c r="R535" i="18"/>
  <c r="U535" i="18"/>
  <c r="X535" i="18"/>
  <c r="AE535" i="18"/>
  <c r="T535" i="18"/>
  <c r="V535" i="18"/>
  <c r="AD535" i="18"/>
  <c r="W535" i="18"/>
  <c r="L535" i="18"/>
  <c r="H535" i="18"/>
  <c r="S534" i="18"/>
  <c r="Q534" i="18"/>
  <c r="R534" i="18"/>
  <c r="U534" i="18"/>
  <c r="X534" i="18"/>
  <c r="AE534" i="18"/>
  <c r="T534" i="18"/>
  <c r="V534" i="18"/>
  <c r="AD534" i="18"/>
  <c r="W534" i="18"/>
  <c r="L534" i="18"/>
  <c r="H534" i="18"/>
  <c r="S533" i="18"/>
  <c r="Q533" i="18"/>
  <c r="R533" i="18"/>
  <c r="U533" i="18"/>
  <c r="X533" i="18"/>
  <c r="AE533" i="18"/>
  <c r="T533" i="18"/>
  <c r="V533" i="18"/>
  <c r="AD533" i="18"/>
  <c r="W533" i="18"/>
  <c r="L533" i="18"/>
  <c r="H533" i="18"/>
  <c r="S532" i="18"/>
  <c r="Q532" i="18"/>
  <c r="R532" i="18"/>
  <c r="U532" i="18"/>
  <c r="X532" i="18"/>
  <c r="AE532" i="18"/>
  <c r="T532" i="18"/>
  <c r="V532" i="18"/>
  <c r="AD532" i="18"/>
  <c r="W532" i="18"/>
  <c r="L532" i="18"/>
  <c r="H532" i="18"/>
  <c r="S531" i="18"/>
  <c r="Q531" i="18"/>
  <c r="R531" i="18"/>
  <c r="U531" i="18"/>
  <c r="X531" i="18"/>
  <c r="AE531" i="18"/>
  <c r="T531" i="18"/>
  <c r="V531" i="18"/>
  <c r="AD531" i="18"/>
  <c r="W531" i="18"/>
  <c r="L531" i="18"/>
  <c r="H531" i="18"/>
  <c r="S530" i="18"/>
  <c r="Q530" i="18"/>
  <c r="R530" i="18"/>
  <c r="U530" i="18"/>
  <c r="X530" i="18"/>
  <c r="AE530" i="18"/>
  <c r="T530" i="18"/>
  <c r="V530" i="18"/>
  <c r="AD530" i="18"/>
  <c r="W530" i="18"/>
  <c r="L530" i="18"/>
  <c r="H530" i="18"/>
  <c r="S529" i="18"/>
  <c r="Q529" i="18"/>
  <c r="R529" i="18"/>
  <c r="U529" i="18"/>
  <c r="X529" i="18"/>
  <c r="AE529" i="18"/>
  <c r="T529" i="18"/>
  <c r="V529" i="18"/>
  <c r="AD529" i="18"/>
  <c r="W529" i="18"/>
  <c r="L529" i="18"/>
  <c r="H529" i="18"/>
  <c r="S528" i="18"/>
  <c r="Q528" i="18"/>
  <c r="R528" i="18"/>
  <c r="U528" i="18"/>
  <c r="X528" i="18"/>
  <c r="AE528" i="18"/>
  <c r="T528" i="18"/>
  <c r="V528" i="18"/>
  <c r="AD528" i="18"/>
  <c r="W528" i="18"/>
  <c r="L528" i="18"/>
  <c r="H528" i="18"/>
  <c r="S527" i="18"/>
  <c r="Q527" i="18"/>
  <c r="R527" i="18"/>
  <c r="U527" i="18"/>
  <c r="X527" i="18"/>
  <c r="AE527" i="18"/>
  <c r="T527" i="18"/>
  <c r="V527" i="18"/>
  <c r="AD527" i="18"/>
  <c r="W527" i="18"/>
  <c r="L527" i="18"/>
  <c r="H527" i="18"/>
  <c r="S526" i="18"/>
  <c r="Q526" i="18"/>
  <c r="R526" i="18"/>
  <c r="U526" i="18"/>
  <c r="X526" i="18"/>
  <c r="AE526" i="18"/>
  <c r="T526" i="18"/>
  <c r="V526" i="18"/>
  <c r="AD526" i="18"/>
  <c r="W526" i="18"/>
  <c r="L526" i="18"/>
  <c r="H526" i="18"/>
  <c r="S525" i="18"/>
  <c r="Q525" i="18"/>
  <c r="R525" i="18"/>
  <c r="U525" i="18"/>
  <c r="X525" i="18"/>
  <c r="AE525" i="18"/>
  <c r="T525" i="18"/>
  <c r="V525" i="18"/>
  <c r="AD525" i="18"/>
  <c r="W525" i="18"/>
  <c r="L525" i="18"/>
  <c r="H525" i="18"/>
  <c r="S524" i="18"/>
  <c r="Q524" i="18"/>
  <c r="R524" i="18"/>
  <c r="U524" i="18"/>
  <c r="X524" i="18"/>
  <c r="AE524" i="18"/>
  <c r="T524" i="18"/>
  <c r="V524" i="18"/>
  <c r="AD524" i="18"/>
  <c r="W524" i="18"/>
  <c r="L524" i="18"/>
  <c r="H524" i="18"/>
  <c r="S523" i="18"/>
  <c r="Q523" i="18"/>
  <c r="R523" i="18"/>
  <c r="U523" i="18"/>
  <c r="X523" i="18"/>
  <c r="AE523" i="18"/>
  <c r="T523" i="18"/>
  <c r="V523" i="18"/>
  <c r="AD523" i="18"/>
  <c r="W523" i="18"/>
  <c r="L523" i="18"/>
  <c r="H523" i="18"/>
  <c r="S522" i="18"/>
  <c r="Q522" i="18"/>
  <c r="R522" i="18"/>
  <c r="U522" i="18"/>
  <c r="X522" i="18"/>
  <c r="AE522" i="18"/>
  <c r="T522" i="18"/>
  <c r="V522" i="18"/>
  <c r="AD522" i="18"/>
  <c r="W522" i="18"/>
  <c r="L522" i="18"/>
  <c r="H522" i="18"/>
  <c r="S521" i="18"/>
  <c r="Q521" i="18"/>
  <c r="R521" i="18"/>
  <c r="U521" i="18"/>
  <c r="X521" i="18"/>
  <c r="AE521" i="18"/>
  <c r="T521" i="18"/>
  <c r="V521" i="18"/>
  <c r="AD521" i="18"/>
  <c r="W521" i="18"/>
  <c r="L521" i="18"/>
  <c r="H521" i="18"/>
  <c r="S520" i="18"/>
  <c r="Q520" i="18"/>
  <c r="R520" i="18"/>
  <c r="U520" i="18"/>
  <c r="X520" i="18"/>
  <c r="AE520" i="18"/>
  <c r="T520" i="18"/>
  <c r="V520" i="18"/>
  <c r="AD520" i="18"/>
  <c r="W520" i="18"/>
  <c r="L520" i="18"/>
  <c r="H520" i="18"/>
  <c r="S519" i="18"/>
  <c r="Q519" i="18"/>
  <c r="R519" i="18"/>
  <c r="U519" i="18"/>
  <c r="X519" i="18"/>
  <c r="AE519" i="18"/>
  <c r="T519" i="18"/>
  <c r="V519" i="18"/>
  <c r="AD519" i="18"/>
  <c r="W519" i="18"/>
  <c r="L519" i="18"/>
  <c r="H519" i="18"/>
  <c r="S518" i="18"/>
  <c r="Q518" i="18"/>
  <c r="R518" i="18"/>
  <c r="U518" i="18"/>
  <c r="X518" i="18"/>
  <c r="AE518" i="18"/>
  <c r="T518" i="18"/>
  <c r="V518" i="18"/>
  <c r="AD518" i="18"/>
  <c r="W518" i="18"/>
  <c r="L518" i="18"/>
  <c r="H518" i="18"/>
  <c r="S517" i="18"/>
  <c r="Q517" i="18"/>
  <c r="R517" i="18"/>
  <c r="U517" i="18"/>
  <c r="X517" i="18"/>
  <c r="AE517" i="18"/>
  <c r="T517" i="18"/>
  <c r="V517" i="18"/>
  <c r="AD517" i="18"/>
  <c r="W517" i="18"/>
  <c r="L517" i="18"/>
  <c r="H517" i="18"/>
  <c r="S516" i="18"/>
  <c r="Q516" i="18"/>
  <c r="R516" i="18"/>
  <c r="U516" i="18"/>
  <c r="X516" i="18"/>
  <c r="AE516" i="18"/>
  <c r="T516" i="18"/>
  <c r="V516" i="18"/>
  <c r="AD516" i="18"/>
  <c r="W516" i="18"/>
  <c r="L516" i="18"/>
  <c r="H516" i="18"/>
  <c r="S515" i="18"/>
  <c r="Q515" i="18"/>
  <c r="R515" i="18"/>
  <c r="U515" i="18"/>
  <c r="X515" i="18"/>
  <c r="AE515" i="18"/>
  <c r="T515" i="18"/>
  <c r="V515" i="18"/>
  <c r="AD515" i="18"/>
  <c r="W515" i="18"/>
  <c r="L515" i="18"/>
  <c r="H515" i="18"/>
  <c r="S514" i="18"/>
  <c r="Q514" i="18"/>
  <c r="R514" i="18"/>
  <c r="U514" i="18"/>
  <c r="X514" i="18"/>
  <c r="AE514" i="18"/>
  <c r="T514" i="18"/>
  <c r="V514" i="18"/>
  <c r="AD514" i="18"/>
  <c r="W514" i="18"/>
  <c r="L514" i="18"/>
  <c r="H514" i="18"/>
  <c r="S513" i="18"/>
  <c r="Q513" i="18"/>
  <c r="R513" i="18"/>
  <c r="U513" i="18"/>
  <c r="X513" i="18"/>
  <c r="AE513" i="18"/>
  <c r="T513" i="18"/>
  <c r="V513" i="18"/>
  <c r="AD513" i="18"/>
  <c r="W513" i="18"/>
  <c r="L513" i="18"/>
  <c r="H513" i="18"/>
  <c r="S512" i="18"/>
  <c r="Q512" i="18"/>
  <c r="R512" i="18"/>
  <c r="U512" i="18"/>
  <c r="X512" i="18"/>
  <c r="AE512" i="18"/>
  <c r="T512" i="18"/>
  <c r="V512" i="18"/>
  <c r="AD512" i="18"/>
  <c r="W512" i="18"/>
  <c r="L512" i="18"/>
  <c r="H512" i="18"/>
  <c r="S511" i="18"/>
  <c r="Q511" i="18"/>
  <c r="R511" i="18"/>
  <c r="U511" i="18"/>
  <c r="X511" i="18"/>
  <c r="AE511" i="18"/>
  <c r="T511" i="18"/>
  <c r="V511" i="18"/>
  <c r="AD511" i="18"/>
  <c r="W511" i="18"/>
  <c r="L511" i="18"/>
  <c r="H511" i="18"/>
  <c r="S510" i="18"/>
  <c r="Q510" i="18"/>
  <c r="R510" i="18"/>
  <c r="U510" i="18"/>
  <c r="X510" i="18"/>
  <c r="AE510" i="18"/>
  <c r="T510" i="18"/>
  <c r="V510" i="18"/>
  <c r="AD510" i="18"/>
  <c r="W510" i="18"/>
  <c r="L510" i="18"/>
  <c r="H510" i="18"/>
  <c r="S509" i="18"/>
  <c r="Q509" i="18"/>
  <c r="R509" i="18"/>
  <c r="U509" i="18"/>
  <c r="X509" i="18"/>
  <c r="AE509" i="18"/>
  <c r="T509" i="18"/>
  <c r="V509" i="18"/>
  <c r="AD509" i="18"/>
  <c r="W509" i="18"/>
  <c r="L509" i="18"/>
  <c r="H509" i="18"/>
  <c r="S508" i="18"/>
  <c r="Q508" i="18"/>
  <c r="R508" i="18"/>
  <c r="U508" i="18"/>
  <c r="X508" i="18"/>
  <c r="AE508" i="18"/>
  <c r="T508" i="18"/>
  <c r="V508" i="18"/>
  <c r="AD508" i="18"/>
  <c r="W508" i="18"/>
  <c r="L508" i="18"/>
  <c r="H508" i="18"/>
  <c r="S507" i="18"/>
  <c r="Q507" i="18"/>
  <c r="R507" i="18"/>
  <c r="U507" i="18"/>
  <c r="X507" i="18"/>
  <c r="AE507" i="18"/>
  <c r="T507" i="18"/>
  <c r="V507" i="18"/>
  <c r="AD507" i="18"/>
  <c r="W507" i="18"/>
  <c r="L507" i="18"/>
  <c r="H507" i="18"/>
  <c r="S506" i="18"/>
  <c r="Q506" i="18"/>
  <c r="R506" i="18"/>
  <c r="U506" i="18"/>
  <c r="X506" i="18"/>
  <c r="AE506" i="18"/>
  <c r="T506" i="18"/>
  <c r="V506" i="18"/>
  <c r="AD506" i="18"/>
  <c r="W506" i="18"/>
  <c r="L506" i="18"/>
  <c r="H506" i="18"/>
  <c r="S505" i="18"/>
  <c r="Q505" i="18"/>
  <c r="R505" i="18"/>
  <c r="U505" i="18"/>
  <c r="X505" i="18"/>
  <c r="AE505" i="18"/>
  <c r="T505" i="18"/>
  <c r="V505" i="18"/>
  <c r="AD505" i="18"/>
  <c r="W505" i="18"/>
  <c r="L505" i="18"/>
  <c r="H505" i="18"/>
  <c r="S504" i="18"/>
  <c r="Q504" i="18"/>
  <c r="R504" i="18"/>
  <c r="U504" i="18"/>
  <c r="X504" i="18"/>
  <c r="AE504" i="18"/>
  <c r="T504" i="18"/>
  <c r="V504" i="18"/>
  <c r="AD504" i="18"/>
  <c r="W504" i="18"/>
  <c r="L504" i="18"/>
  <c r="H504" i="18"/>
  <c r="S503" i="18"/>
  <c r="Q503" i="18"/>
  <c r="R503" i="18"/>
  <c r="U503" i="18"/>
  <c r="X503" i="18"/>
  <c r="AE503" i="18"/>
  <c r="T503" i="18"/>
  <c r="V503" i="18"/>
  <c r="AD503" i="18"/>
  <c r="W503" i="18"/>
  <c r="L503" i="18"/>
  <c r="H503" i="18"/>
  <c r="S502" i="18"/>
  <c r="Q502" i="18"/>
  <c r="R502" i="18"/>
  <c r="U502" i="18"/>
  <c r="X502" i="18"/>
  <c r="AE502" i="18"/>
  <c r="T502" i="18"/>
  <c r="V502" i="18"/>
  <c r="AD502" i="18"/>
  <c r="W502" i="18"/>
  <c r="L502" i="18"/>
  <c r="H502" i="18"/>
  <c r="S501" i="18"/>
  <c r="Q501" i="18"/>
  <c r="R501" i="18"/>
  <c r="U501" i="18"/>
  <c r="X501" i="18"/>
  <c r="AE501" i="18"/>
  <c r="T501" i="18"/>
  <c r="V501" i="18"/>
  <c r="AD501" i="18"/>
  <c r="W501" i="18"/>
  <c r="L501" i="18"/>
  <c r="H501" i="18"/>
  <c r="S500" i="18"/>
  <c r="Q500" i="18"/>
  <c r="R500" i="18"/>
  <c r="U500" i="18"/>
  <c r="X500" i="18"/>
  <c r="AE500" i="18"/>
  <c r="T500" i="18"/>
  <c r="V500" i="18"/>
  <c r="AD500" i="18"/>
  <c r="W500" i="18"/>
  <c r="L500" i="18"/>
  <c r="H500" i="18"/>
  <c r="S499" i="18"/>
  <c r="Q499" i="18"/>
  <c r="R499" i="18"/>
  <c r="U499" i="18"/>
  <c r="X499" i="18"/>
  <c r="AE499" i="18"/>
  <c r="T499" i="18"/>
  <c r="V499" i="18"/>
  <c r="AD499" i="18"/>
  <c r="W499" i="18"/>
  <c r="L499" i="18"/>
  <c r="H499" i="18"/>
  <c r="S498" i="18"/>
  <c r="Q498" i="18"/>
  <c r="R498" i="18"/>
  <c r="U498" i="18"/>
  <c r="X498" i="18"/>
  <c r="AE498" i="18"/>
  <c r="T498" i="18"/>
  <c r="V498" i="18"/>
  <c r="AD498" i="18"/>
  <c r="W498" i="18"/>
  <c r="L498" i="18"/>
  <c r="H498" i="18"/>
  <c r="S497" i="18"/>
  <c r="Q497" i="18"/>
  <c r="R497" i="18"/>
  <c r="U497" i="18"/>
  <c r="X497" i="18"/>
  <c r="AE497" i="18"/>
  <c r="T497" i="18"/>
  <c r="V497" i="18"/>
  <c r="AD497" i="18"/>
  <c r="W497" i="18"/>
  <c r="L497" i="18"/>
  <c r="H497" i="18"/>
  <c r="S496" i="18"/>
  <c r="Q496" i="18"/>
  <c r="R496" i="18"/>
  <c r="U496" i="18"/>
  <c r="X496" i="18"/>
  <c r="AE496" i="18"/>
  <c r="T496" i="18"/>
  <c r="V496" i="18"/>
  <c r="AD496" i="18"/>
  <c r="W496" i="18"/>
  <c r="L496" i="18"/>
  <c r="H496" i="18"/>
  <c r="S495" i="18"/>
  <c r="Q495" i="18"/>
  <c r="R495" i="18"/>
  <c r="U495" i="18"/>
  <c r="X495" i="18"/>
  <c r="AE495" i="18"/>
  <c r="T495" i="18"/>
  <c r="V495" i="18"/>
  <c r="AD495" i="18"/>
  <c r="W495" i="18"/>
  <c r="L495" i="18"/>
  <c r="H495" i="18"/>
  <c r="S494" i="18"/>
  <c r="Q494" i="18"/>
  <c r="R494" i="18"/>
  <c r="U494" i="18"/>
  <c r="X494" i="18"/>
  <c r="AE494" i="18"/>
  <c r="T494" i="18"/>
  <c r="V494" i="18"/>
  <c r="AD494" i="18"/>
  <c r="W494" i="18"/>
  <c r="L494" i="18"/>
  <c r="H494" i="18"/>
  <c r="S493" i="18"/>
  <c r="Q493" i="18"/>
  <c r="R493" i="18"/>
  <c r="U493" i="18"/>
  <c r="X493" i="18"/>
  <c r="AE493" i="18"/>
  <c r="T493" i="18"/>
  <c r="V493" i="18"/>
  <c r="AD493" i="18"/>
  <c r="W493" i="18"/>
  <c r="L493" i="18"/>
  <c r="H493" i="18"/>
  <c r="S492" i="18"/>
  <c r="Q492" i="18"/>
  <c r="R492" i="18"/>
  <c r="U492" i="18"/>
  <c r="X492" i="18"/>
  <c r="AE492" i="18"/>
  <c r="T492" i="18"/>
  <c r="V492" i="18"/>
  <c r="AD492" i="18"/>
  <c r="W492" i="18"/>
  <c r="L492" i="18"/>
  <c r="H492" i="18"/>
  <c r="S491" i="18"/>
  <c r="Q491" i="18"/>
  <c r="R491" i="18"/>
  <c r="U491" i="18"/>
  <c r="X491" i="18"/>
  <c r="AE491" i="18"/>
  <c r="T491" i="18"/>
  <c r="V491" i="18"/>
  <c r="AD491" i="18"/>
  <c r="W491" i="18"/>
  <c r="L491" i="18"/>
  <c r="H491" i="18"/>
  <c r="S490" i="18"/>
  <c r="Q490" i="18"/>
  <c r="R490" i="18"/>
  <c r="U490" i="18"/>
  <c r="X490" i="18"/>
  <c r="AE490" i="18"/>
  <c r="T490" i="18"/>
  <c r="V490" i="18"/>
  <c r="AD490" i="18"/>
  <c r="W490" i="18"/>
  <c r="L490" i="18"/>
  <c r="H490" i="18"/>
  <c r="S489" i="18"/>
  <c r="Q489" i="18"/>
  <c r="R489" i="18"/>
  <c r="U489" i="18"/>
  <c r="X489" i="18"/>
  <c r="AE489" i="18"/>
  <c r="T489" i="18"/>
  <c r="V489" i="18"/>
  <c r="AD489" i="18"/>
  <c r="W489" i="18"/>
  <c r="L489" i="18"/>
  <c r="H489" i="18"/>
  <c r="S488" i="18"/>
  <c r="Q488" i="18"/>
  <c r="R488" i="18"/>
  <c r="U488" i="18"/>
  <c r="X488" i="18"/>
  <c r="AE488" i="18"/>
  <c r="T488" i="18"/>
  <c r="V488" i="18"/>
  <c r="AD488" i="18"/>
  <c r="W488" i="18"/>
  <c r="L488" i="18"/>
  <c r="H488" i="18"/>
  <c r="S487" i="18"/>
  <c r="Q487" i="18"/>
  <c r="R487" i="18"/>
  <c r="U487" i="18"/>
  <c r="X487" i="18"/>
  <c r="AE487" i="18"/>
  <c r="T487" i="18"/>
  <c r="V487" i="18"/>
  <c r="AD487" i="18"/>
  <c r="W487" i="18"/>
  <c r="L487" i="18"/>
  <c r="H487" i="18"/>
  <c r="S486" i="18"/>
  <c r="Q486" i="18"/>
  <c r="R486" i="18"/>
  <c r="U486" i="18"/>
  <c r="X486" i="18"/>
  <c r="AE486" i="18"/>
  <c r="T486" i="18"/>
  <c r="V486" i="18"/>
  <c r="AD486" i="18"/>
  <c r="W486" i="18"/>
  <c r="L486" i="18"/>
  <c r="H486" i="18"/>
  <c r="S485" i="18"/>
  <c r="Q485" i="18"/>
  <c r="R485" i="18"/>
  <c r="U485" i="18"/>
  <c r="X485" i="18"/>
  <c r="AE485" i="18"/>
  <c r="T485" i="18"/>
  <c r="V485" i="18"/>
  <c r="AD485" i="18"/>
  <c r="W485" i="18"/>
  <c r="L485" i="18"/>
  <c r="H485" i="18"/>
  <c r="S484" i="18"/>
  <c r="Q484" i="18"/>
  <c r="R484" i="18"/>
  <c r="U484" i="18"/>
  <c r="X484" i="18"/>
  <c r="AE484" i="18"/>
  <c r="T484" i="18"/>
  <c r="V484" i="18"/>
  <c r="AD484" i="18"/>
  <c r="W484" i="18"/>
  <c r="L484" i="18"/>
  <c r="H484" i="18"/>
  <c r="S483" i="18"/>
  <c r="Q483" i="18"/>
  <c r="R483" i="18"/>
  <c r="U483" i="18"/>
  <c r="X483" i="18"/>
  <c r="AE483" i="18"/>
  <c r="T483" i="18"/>
  <c r="V483" i="18"/>
  <c r="AD483" i="18"/>
  <c r="W483" i="18"/>
  <c r="L483" i="18"/>
  <c r="H483" i="18"/>
  <c r="S482" i="18"/>
  <c r="Q482" i="18"/>
  <c r="R482" i="18"/>
  <c r="U482" i="18"/>
  <c r="X482" i="18"/>
  <c r="AE482" i="18"/>
  <c r="T482" i="18"/>
  <c r="V482" i="18"/>
  <c r="AD482" i="18"/>
  <c r="W482" i="18"/>
  <c r="L482" i="18"/>
  <c r="H482" i="18"/>
  <c r="S481" i="18"/>
  <c r="Q481" i="18"/>
  <c r="R481" i="18"/>
  <c r="U481" i="18"/>
  <c r="X481" i="18"/>
  <c r="AE481" i="18"/>
  <c r="T481" i="18"/>
  <c r="V481" i="18"/>
  <c r="AD481" i="18"/>
  <c r="W481" i="18"/>
  <c r="L481" i="18"/>
  <c r="H481" i="18"/>
  <c r="S480" i="18"/>
  <c r="Q480" i="18"/>
  <c r="R480" i="18"/>
  <c r="U480" i="18"/>
  <c r="X480" i="18"/>
  <c r="AE480" i="18"/>
  <c r="T480" i="18"/>
  <c r="V480" i="18"/>
  <c r="AD480" i="18"/>
  <c r="W480" i="18"/>
  <c r="L480" i="18"/>
  <c r="H480" i="18"/>
  <c r="S479" i="18"/>
  <c r="Q479" i="18"/>
  <c r="R479" i="18"/>
  <c r="U479" i="18"/>
  <c r="X479" i="18"/>
  <c r="AE479" i="18"/>
  <c r="T479" i="18"/>
  <c r="V479" i="18"/>
  <c r="AD479" i="18"/>
  <c r="W479" i="18"/>
  <c r="L479" i="18"/>
  <c r="H479" i="18"/>
  <c r="S478" i="18"/>
  <c r="Q478" i="18"/>
  <c r="R478" i="18"/>
  <c r="U478" i="18"/>
  <c r="X478" i="18"/>
  <c r="AE478" i="18"/>
  <c r="T478" i="18"/>
  <c r="V478" i="18"/>
  <c r="AD478" i="18"/>
  <c r="W478" i="18"/>
  <c r="L478" i="18"/>
  <c r="H478" i="18"/>
  <c r="S477" i="18"/>
  <c r="Q477" i="18"/>
  <c r="R477" i="18"/>
  <c r="U477" i="18"/>
  <c r="X477" i="18"/>
  <c r="AE477" i="18"/>
  <c r="T477" i="18"/>
  <c r="V477" i="18"/>
  <c r="AD477" i="18"/>
  <c r="W477" i="18"/>
  <c r="L477" i="18"/>
  <c r="H477" i="18"/>
  <c r="S476" i="18"/>
  <c r="Q476" i="18"/>
  <c r="R476" i="18"/>
  <c r="U476" i="18"/>
  <c r="X476" i="18"/>
  <c r="AE476" i="18"/>
  <c r="T476" i="18"/>
  <c r="V476" i="18"/>
  <c r="AD476" i="18"/>
  <c r="W476" i="18"/>
  <c r="L476" i="18"/>
  <c r="H476" i="18"/>
  <c r="S475" i="18"/>
  <c r="Q475" i="18"/>
  <c r="R475" i="18"/>
  <c r="U475" i="18"/>
  <c r="X475" i="18"/>
  <c r="AE475" i="18"/>
  <c r="T475" i="18"/>
  <c r="V475" i="18"/>
  <c r="AD475" i="18"/>
  <c r="W475" i="18"/>
  <c r="L475" i="18"/>
  <c r="H475" i="18"/>
  <c r="S474" i="18"/>
  <c r="Q474" i="18"/>
  <c r="R474" i="18"/>
  <c r="U474" i="18"/>
  <c r="X474" i="18"/>
  <c r="AE474" i="18"/>
  <c r="T474" i="18"/>
  <c r="V474" i="18"/>
  <c r="AD474" i="18"/>
  <c r="W474" i="18"/>
  <c r="L474" i="18"/>
  <c r="H474" i="18"/>
  <c r="S473" i="18"/>
  <c r="Q473" i="18"/>
  <c r="R473" i="18"/>
  <c r="U473" i="18"/>
  <c r="X473" i="18"/>
  <c r="AE473" i="18"/>
  <c r="T473" i="18"/>
  <c r="V473" i="18"/>
  <c r="AD473" i="18"/>
  <c r="W473" i="18"/>
  <c r="L473" i="18"/>
  <c r="H473" i="18"/>
  <c r="S472" i="18"/>
  <c r="Q472" i="18"/>
  <c r="R472" i="18"/>
  <c r="U472" i="18"/>
  <c r="X472" i="18"/>
  <c r="AE472" i="18"/>
  <c r="T472" i="18"/>
  <c r="V472" i="18"/>
  <c r="AD472" i="18"/>
  <c r="W472" i="18"/>
  <c r="L472" i="18"/>
  <c r="H472" i="18"/>
  <c r="S471" i="18"/>
  <c r="Q471" i="18"/>
  <c r="R471" i="18"/>
  <c r="U471" i="18"/>
  <c r="X471" i="18"/>
  <c r="AE471" i="18"/>
  <c r="T471" i="18"/>
  <c r="V471" i="18"/>
  <c r="AD471" i="18"/>
  <c r="W471" i="18"/>
  <c r="L471" i="18"/>
  <c r="H471" i="18"/>
  <c r="S470" i="18"/>
  <c r="Q470" i="18"/>
  <c r="R470" i="18"/>
  <c r="U470" i="18"/>
  <c r="X470" i="18"/>
  <c r="AE470" i="18"/>
  <c r="T470" i="18"/>
  <c r="V470" i="18"/>
  <c r="AD470" i="18"/>
  <c r="W470" i="18"/>
  <c r="L470" i="18"/>
  <c r="H470" i="18"/>
  <c r="S469" i="18"/>
  <c r="Q469" i="18"/>
  <c r="R469" i="18"/>
  <c r="U469" i="18"/>
  <c r="X469" i="18"/>
  <c r="AE469" i="18"/>
  <c r="T469" i="18"/>
  <c r="V469" i="18"/>
  <c r="AD469" i="18"/>
  <c r="W469" i="18"/>
  <c r="L469" i="18"/>
  <c r="H469" i="18"/>
  <c r="S468" i="18"/>
  <c r="Q468" i="18"/>
  <c r="R468" i="18"/>
  <c r="U468" i="18"/>
  <c r="X468" i="18"/>
  <c r="AE468" i="18"/>
  <c r="T468" i="18"/>
  <c r="V468" i="18"/>
  <c r="AD468" i="18"/>
  <c r="W468" i="18"/>
  <c r="L468" i="18"/>
  <c r="H468" i="18"/>
  <c r="S467" i="18"/>
  <c r="Q467" i="18"/>
  <c r="R467" i="18"/>
  <c r="U467" i="18"/>
  <c r="X467" i="18"/>
  <c r="AE467" i="18"/>
  <c r="T467" i="18"/>
  <c r="V467" i="18"/>
  <c r="AD467" i="18"/>
  <c r="W467" i="18"/>
  <c r="L467" i="18"/>
  <c r="H467" i="18"/>
  <c r="S466" i="18"/>
  <c r="Q466" i="18"/>
  <c r="R466" i="18"/>
  <c r="U466" i="18"/>
  <c r="X466" i="18"/>
  <c r="AE466" i="18"/>
  <c r="T466" i="18"/>
  <c r="V466" i="18"/>
  <c r="AD466" i="18"/>
  <c r="W466" i="18"/>
  <c r="L466" i="18"/>
  <c r="H466" i="18"/>
  <c r="S465" i="18"/>
  <c r="Q465" i="18"/>
  <c r="R465" i="18"/>
  <c r="U465" i="18"/>
  <c r="X465" i="18"/>
  <c r="AE465" i="18"/>
  <c r="T465" i="18"/>
  <c r="V465" i="18"/>
  <c r="AD465" i="18"/>
  <c r="W465" i="18"/>
  <c r="L465" i="18"/>
  <c r="H465" i="18"/>
  <c r="S464" i="18"/>
  <c r="Q464" i="18"/>
  <c r="R464" i="18"/>
  <c r="U464" i="18"/>
  <c r="X464" i="18"/>
  <c r="AE464" i="18"/>
  <c r="T464" i="18"/>
  <c r="V464" i="18"/>
  <c r="AD464" i="18"/>
  <c r="W464" i="18"/>
  <c r="L464" i="18"/>
  <c r="H464" i="18"/>
  <c r="S463" i="18"/>
  <c r="Q463" i="18"/>
  <c r="R463" i="18"/>
  <c r="U463" i="18"/>
  <c r="X463" i="18"/>
  <c r="AE463" i="18"/>
  <c r="T463" i="18"/>
  <c r="V463" i="18"/>
  <c r="AD463" i="18"/>
  <c r="W463" i="18"/>
  <c r="L463" i="18"/>
  <c r="H463" i="18"/>
  <c r="S462" i="18"/>
  <c r="Q462" i="18"/>
  <c r="R462" i="18"/>
  <c r="U462" i="18"/>
  <c r="X462" i="18"/>
  <c r="AE462" i="18"/>
  <c r="T462" i="18"/>
  <c r="V462" i="18"/>
  <c r="AD462" i="18"/>
  <c r="W462" i="18"/>
  <c r="L462" i="18"/>
  <c r="H462" i="18"/>
  <c r="S461" i="18"/>
  <c r="Q461" i="18"/>
  <c r="R461" i="18"/>
  <c r="U461" i="18"/>
  <c r="X461" i="18"/>
  <c r="AE461" i="18"/>
  <c r="T461" i="18"/>
  <c r="V461" i="18"/>
  <c r="AD461" i="18"/>
  <c r="W461" i="18"/>
  <c r="L461" i="18"/>
  <c r="H461" i="18"/>
  <c r="S460" i="18"/>
  <c r="Q460" i="18"/>
  <c r="R460" i="18"/>
  <c r="U460" i="18"/>
  <c r="X460" i="18"/>
  <c r="AE460" i="18"/>
  <c r="T460" i="18"/>
  <c r="V460" i="18"/>
  <c r="AD460" i="18"/>
  <c r="W460" i="18"/>
  <c r="L460" i="18"/>
  <c r="H460" i="18"/>
  <c r="S459" i="18"/>
  <c r="Q459" i="18"/>
  <c r="R459" i="18"/>
  <c r="U459" i="18"/>
  <c r="X459" i="18"/>
  <c r="AE459" i="18"/>
  <c r="T459" i="18"/>
  <c r="V459" i="18"/>
  <c r="AD459" i="18"/>
  <c r="W459" i="18"/>
  <c r="L459" i="18"/>
  <c r="H459" i="18"/>
  <c r="S458" i="18"/>
  <c r="Q458" i="18"/>
  <c r="R458" i="18"/>
  <c r="U458" i="18"/>
  <c r="X458" i="18"/>
  <c r="AE458" i="18"/>
  <c r="T458" i="18"/>
  <c r="V458" i="18"/>
  <c r="AD458" i="18"/>
  <c r="W458" i="18"/>
  <c r="L458" i="18"/>
  <c r="H458" i="18"/>
  <c r="S457" i="18"/>
  <c r="Q457" i="18"/>
  <c r="R457" i="18"/>
  <c r="U457" i="18"/>
  <c r="X457" i="18"/>
  <c r="AE457" i="18"/>
  <c r="T457" i="18"/>
  <c r="V457" i="18"/>
  <c r="AD457" i="18"/>
  <c r="W457" i="18"/>
  <c r="L457" i="18"/>
  <c r="H457" i="18"/>
  <c r="S456" i="18"/>
  <c r="Q456" i="18"/>
  <c r="R456" i="18"/>
  <c r="U456" i="18"/>
  <c r="X456" i="18"/>
  <c r="AE456" i="18"/>
  <c r="T456" i="18"/>
  <c r="V456" i="18"/>
  <c r="AD456" i="18"/>
  <c r="W456" i="18"/>
  <c r="L456" i="18"/>
  <c r="H456" i="18"/>
  <c r="S455" i="18"/>
  <c r="Q455" i="18"/>
  <c r="R455" i="18"/>
  <c r="U455" i="18"/>
  <c r="X455" i="18"/>
  <c r="AE455" i="18"/>
  <c r="T455" i="18"/>
  <c r="V455" i="18"/>
  <c r="AD455" i="18"/>
  <c r="W455" i="18"/>
  <c r="L455" i="18"/>
  <c r="H455" i="18"/>
  <c r="S454" i="18"/>
  <c r="Q454" i="18"/>
  <c r="R454" i="18"/>
  <c r="U454" i="18"/>
  <c r="X454" i="18"/>
  <c r="AE454" i="18"/>
  <c r="T454" i="18"/>
  <c r="V454" i="18"/>
  <c r="AD454" i="18"/>
  <c r="W454" i="18"/>
  <c r="L454" i="18"/>
  <c r="H454" i="18"/>
  <c r="S453" i="18"/>
  <c r="Q453" i="18"/>
  <c r="R453" i="18"/>
  <c r="U453" i="18"/>
  <c r="X453" i="18"/>
  <c r="AE453" i="18"/>
  <c r="T453" i="18"/>
  <c r="V453" i="18"/>
  <c r="AD453" i="18"/>
  <c r="W453" i="18"/>
  <c r="L453" i="18"/>
  <c r="H453" i="18"/>
  <c r="S452" i="18"/>
  <c r="Q452" i="18"/>
  <c r="R452" i="18"/>
  <c r="U452" i="18"/>
  <c r="X452" i="18"/>
  <c r="AE452" i="18"/>
  <c r="T452" i="18"/>
  <c r="V452" i="18"/>
  <c r="AD452" i="18"/>
  <c r="W452" i="18"/>
  <c r="L452" i="18"/>
  <c r="H452" i="18"/>
  <c r="S451" i="18"/>
  <c r="Q451" i="18"/>
  <c r="R451" i="18"/>
  <c r="U451" i="18"/>
  <c r="X451" i="18"/>
  <c r="AE451" i="18"/>
  <c r="T451" i="18"/>
  <c r="V451" i="18"/>
  <c r="AD451" i="18"/>
  <c r="W451" i="18"/>
  <c r="L451" i="18"/>
  <c r="H451" i="18"/>
  <c r="S450" i="18"/>
  <c r="Q450" i="18"/>
  <c r="R450" i="18"/>
  <c r="U450" i="18"/>
  <c r="X450" i="18"/>
  <c r="AE450" i="18"/>
  <c r="T450" i="18"/>
  <c r="V450" i="18"/>
  <c r="AD450" i="18"/>
  <c r="W450" i="18"/>
  <c r="L450" i="18"/>
  <c r="H450" i="18"/>
  <c r="S449" i="18"/>
  <c r="Q449" i="18"/>
  <c r="R449" i="18"/>
  <c r="U449" i="18"/>
  <c r="X449" i="18"/>
  <c r="AE449" i="18"/>
  <c r="T449" i="18"/>
  <c r="V449" i="18"/>
  <c r="AD449" i="18"/>
  <c r="W449" i="18"/>
  <c r="L449" i="18"/>
  <c r="H449" i="18"/>
  <c r="S448" i="18"/>
  <c r="Q448" i="18"/>
  <c r="R448" i="18"/>
  <c r="U448" i="18"/>
  <c r="X448" i="18"/>
  <c r="AE448" i="18"/>
  <c r="T448" i="18"/>
  <c r="V448" i="18"/>
  <c r="AD448" i="18"/>
  <c r="W448" i="18"/>
  <c r="L448" i="18"/>
  <c r="H448" i="18"/>
  <c r="S447" i="18"/>
  <c r="Q447" i="18"/>
  <c r="R447" i="18"/>
  <c r="U447" i="18"/>
  <c r="X447" i="18"/>
  <c r="AE447" i="18"/>
  <c r="T447" i="18"/>
  <c r="V447" i="18"/>
  <c r="AD447" i="18"/>
  <c r="W447" i="18"/>
  <c r="L447" i="18"/>
  <c r="H447" i="18"/>
  <c r="S446" i="18"/>
  <c r="Q446" i="18"/>
  <c r="R446" i="18"/>
  <c r="U446" i="18"/>
  <c r="X446" i="18"/>
  <c r="AE446" i="18"/>
  <c r="T446" i="18"/>
  <c r="V446" i="18"/>
  <c r="AD446" i="18"/>
  <c r="W446" i="18"/>
  <c r="L446" i="18"/>
  <c r="H446" i="18"/>
  <c r="S445" i="18"/>
  <c r="Q445" i="18"/>
  <c r="R445" i="18"/>
  <c r="U445" i="18"/>
  <c r="X445" i="18"/>
  <c r="AE445" i="18"/>
  <c r="T445" i="18"/>
  <c r="V445" i="18"/>
  <c r="AD445" i="18"/>
  <c r="W445" i="18"/>
  <c r="L445" i="18"/>
  <c r="H445" i="18"/>
  <c r="S444" i="18"/>
  <c r="Q444" i="18"/>
  <c r="R444" i="18"/>
  <c r="U444" i="18"/>
  <c r="X444" i="18"/>
  <c r="AE444" i="18"/>
  <c r="T444" i="18"/>
  <c r="V444" i="18"/>
  <c r="AD444" i="18"/>
  <c r="W444" i="18"/>
  <c r="L444" i="18"/>
  <c r="H444" i="18"/>
  <c r="S443" i="18"/>
  <c r="Q443" i="18"/>
  <c r="R443" i="18"/>
  <c r="U443" i="18"/>
  <c r="X443" i="18"/>
  <c r="AE443" i="18"/>
  <c r="T443" i="18"/>
  <c r="V443" i="18"/>
  <c r="AD443" i="18"/>
  <c r="W443" i="18"/>
  <c r="L443" i="18"/>
  <c r="H443" i="18"/>
  <c r="S442" i="18"/>
  <c r="Q442" i="18"/>
  <c r="R442" i="18"/>
  <c r="U442" i="18"/>
  <c r="X442" i="18"/>
  <c r="AE442" i="18"/>
  <c r="T442" i="18"/>
  <c r="V442" i="18"/>
  <c r="AD442" i="18"/>
  <c r="W442" i="18"/>
  <c r="L442" i="18"/>
  <c r="H442" i="18"/>
  <c r="S441" i="18"/>
  <c r="Q441" i="18"/>
  <c r="R441" i="18"/>
  <c r="U441" i="18"/>
  <c r="X441" i="18"/>
  <c r="AE441" i="18"/>
  <c r="T441" i="18"/>
  <c r="V441" i="18"/>
  <c r="AD441" i="18"/>
  <c r="W441" i="18"/>
  <c r="L441" i="18"/>
  <c r="H441" i="18"/>
  <c r="S440" i="18"/>
  <c r="Q440" i="18"/>
  <c r="R440" i="18"/>
  <c r="U440" i="18"/>
  <c r="X440" i="18"/>
  <c r="AE440" i="18"/>
  <c r="T440" i="18"/>
  <c r="V440" i="18"/>
  <c r="AD440" i="18"/>
  <c r="W440" i="18"/>
  <c r="L440" i="18"/>
  <c r="H440" i="18"/>
  <c r="S439" i="18"/>
  <c r="Q439" i="18"/>
  <c r="R439" i="18"/>
  <c r="U439" i="18"/>
  <c r="X439" i="18"/>
  <c r="AE439" i="18"/>
  <c r="T439" i="18"/>
  <c r="V439" i="18"/>
  <c r="AD439" i="18"/>
  <c r="W439" i="18"/>
  <c r="L439" i="18"/>
  <c r="H439" i="18"/>
  <c r="S438" i="18"/>
  <c r="Q438" i="18"/>
  <c r="R438" i="18"/>
  <c r="U438" i="18"/>
  <c r="X438" i="18"/>
  <c r="AE438" i="18"/>
  <c r="T438" i="18"/>
  <c r="V438" i="18"/>
  <c r="AD438" i="18"/>
  <c r="W438" i="18"/>
  <c r="L438" i="18"/>
  <c r="H438" i="18"/>
  <c r="S437" i="18"/>
  <c r="Q437" i="18"/>
  <c r="R437" i="18"/>
  <c r="U437" i="18"/>
  <c r="X437" i="18"/>
  <c r="AE437" i="18"/>
  <c r="T437" i="18"/>
  <c r="V437" i="18"/>
  <c r="AD437" i="18"/>
  <c r="W437" i="18"/>
  <c r="L437" i="18"/>
  <c r="H437" i="18"/>
  <c r="S436" i="18"/>
  <c r="Q436" i="18"/>
  <c r="R436" i="18"/>
  <c r="U436" i="18"/>
  <c r="X436" i="18"/>
  <c r="AE436" i="18"/>
  <c r="T436" i="18"/>
  <c r="V436" i="18"/>
  <c r="AD436" i="18"/>
  <c r="W436" i="18"/>
  <c r="L436" i="18"/>
  <c r="H436" i="18"/>
  <c r="S435" i="18"/>
  <c r="Q435" i="18"/>
  <c r="R435" i="18"/>
  <c r="U435" i="18"/>
  <c r="X435" i="18"/>
  <c r="AE435" i="18"/>
  <c r="T435" i="18"/>
  <c r="V435" i="18"/>
  <c r="AD435" i="18"/>
  <c r="W435" i="18"/>
  <c r="L435" i="18"/>
  <c r="H435" i="18"/>
  <c r="S434" i="18"/>
  <c r="Q434" i="18"/>
  <c r="R434" i="18"/>
  <c r="U434" i="18"/>
  <c r="X434" i="18"/>
  <c r="AE434" i="18"/>
  <c r="T434" i="18"/>
  <c r="V434" i="18"/>
  <c r="AD434" i="18"/>
  <c r="W434" i="18"/>
  <c r="L434" i="18"/>
  <c r="H434" i="18"/>
  <c r="S433" i="18"/>
  <c r="Q433" i="18"/>
  <c r="R433" i="18"/>
  <c r="U433" i="18"/>
  <c r="X433" i="18"/>
  <c r="AE433" i="18"/>
  <c r="T433" i="18"/>
  <c r="V433" i="18"/>
  <c r="AD433" i="18"/>
  <c r="W433" i="18"/>
  <c r="L433" i="18"/>
  <c r="H433" i="18"/>
  <c r="S432" i="18"/>
  <c r="Q432" i="18"/>
  <c r="R432" i="18"/>
  <c r="U432" i="18"/>
  <c r="X432" i="18"/>
  <c r="AE432" i="18"/>
  <c r="T432" i="18"/>
  <c r="V432" i="18"/>
  <c r="AD432" i="18"/>
  <c r="W432" i="18"/>
  <c r="L432" i="18"/>
  <c r="H432" i="18"/>
  <c r="S431" i="18"/>
  <c r="Q431" i="18"/>
  <c r="R431" i="18"/>
  <c r="U431" i="18"/>
  <c r="X431" i="18"/>
  <c r="AE431" i="18"/>
  <c r="T431" i="18"/>
  <c r="V431" i="18"/>
  <c r="AD431" i="18"/>
  <c r="W431" i="18"/>
  <c r="L431" i="18"/>
  <c r="H431" i="18"/>
  <c r="S430" i="18"/>
  <c r="Q430" i="18"/>
  <c r="R430" i="18"/>
  <c r="U430" i="18"/>
  <c r="X430" i="18"/>
  <c r="AE430" i="18"/>
  <c r="T430" i="18"/>
  <c r="V430" i="18"/>
  <c r="AD430" i="18"/>
  <c r="W430" i="18"/>
  <c r="L430" i="18"/>
  <c r="H430" i="18"/>
  <c r="S429" i="18"/>
  <c r="Q429" i="18"/>
  <c r="R429" i="18"/>
  <c r="U429" i="18"/>
  <c r="X429" i="18"/>
  <c r="AE429" i="18"/>
  <c r="T429" i="18"/>
  <c r="V429" i="18"/>
  <c r="AD429" i="18"/>
  <c r="W429" i="18"/>
  <c r="L429" i="18"/>
  <c r="H429" i="18"/>
  <c r="S428" i="18"/>
  <c r="Q428" i="18"/>
  <c r="R428" i="18"/>
  <c r="U428" i="18"/>
  <c r="X428" i="18"/>
  <c r="AE428" i="18"/>
  <c r="T428" i="18"/>
  <c r="V428" i="18"/>
  <c r="AD428" i="18"/>
  <c r="W428" i="18"/>
  <c r="L428" i="18"/>
  <c r="H428" i="18"/>
  <c r="S427" i="18"/>
  <c r="Q427" i="18"/>
  <c r="R427" i="18"/>
  <c r="U427" i="18"/>
  <c r="X427" i="18"/>
  <c r="AE427" i="18"/>
  <c r="T427" i="18"/>
  <c r="V427" i="18"/>
  <c r="AD427" i="18"/>
  <c r="W427" i="18"/>
  <c r="L427" i="18"/>
  <c r="H427" i="18"/>
  <c r="S426" i="18"/>
  <c r="Q426" i="18"/>
  <c r="R426" i="18"/>
  <c r="U426" i="18"/>
  <c r="X426" i="18"/>
  <c r="AE426" i="18"/>
  <c r="T426" i="18"/>
  <c r="V426" i="18"/>
  <c r="AD426" i="18"/>
  <c r="W426" i="18"/>
  <c r="L426" i="18"/>
  <c r="H426" i="18"/>
  <c r="S425" i="18"/>
  <c r="Q425" i="18"/>
  <c r="R425" i="18"/>
  <c r="U425" i="18"/>
  <c r="X425" i="18"/>
  <c r="AE425" i="18"/>
  <c r="T425" i="18"/>
  <c r="V425" i="18"/>
  <c r="AD425" i="18"/>
  <c r="W425" i="18"/>
  <c r="L425" i="18"/>
  <c r="H425" i="18"/>
  <c r="S424" i="18"/>
  <c r="Q424" i="18"/>
  <c r="R424" i="18"/>
  <c r="U424" i="18"/>
  <c r="X424" i="18"/>
  <c r="AE424" i="18"/>
  <c r="T424" i="18"/>
  <c r="V424" i="18"/>
  <c r="AD424" i="18"/>
  <c r="W424" i="18"/>
  <c r="L424" i="18"/>
  <c r="H424" i="18"/>
  <c r="S423" i="18"/>
  <c r="Q423" i="18"/>
  <c r="R423" i="18"/>
  <c r="U423" i="18"/>
  <c r="X423" i="18"/>
  <c r="AE423" i="18"/>
  <c r="T423" i="18"/>
  <c r="V423" i="18"/>
  <c r="AD423" i="18"/>
  <c r="W423" i="18"/>
  <c r="L423" i="18"/>
  <c r="H423" i="18"/>
  <c r="S422" i="18"/>
  <c r="Q422" i="18"/>
  <c r="R422" i="18"/>
  <c r="U422" i="18"/>
  <c r="X422" i="18"/>
  <c r="AE422" i="18"/>
  <c r="T422" i="18"/>
  <c r="V422" i="18"/>
  <c r="AD422" i="18"/>
  <c r="W422" i="18"/>
  <c r="L422" i="18"/>
  <c r="H422" i="18"/>
  <c r="S421" i="18"/>
  <c r="Q421" i="18"/>
  <c r="R421" i="18"/>
  <c r="U421" i="18"/>
  <c r="X421" i="18"/>
  <c r="AE421" i="18"/>
  <c r="T421" i="18"/>
  <c r="V421" i="18"/>
  <c r="AD421" i="18"/>
  <c r="W421" i="18"/>
  <c r="L421" i="18"/>
  <c r="H421" i="18"/>
  <c r="S420" i="18"/>
  <c r="Q420" i="18"/>
  <c r="R420" i="18"/>
  <c r="U420" i="18"/>
  <c r="X420" i="18"/>
  <c r="AE420" i="18"/>
  <c r="T420" i="18"/>
  <c r="V420" i="18"/>
  <c r="AD420" i="18"/>
  <c r="W420" i="18"/>
  <c r="L420" i="18"/>
  <c r="H420" i="18"/>
  <c r="S419" i="18"/>
  <c r="Q419" i="18"/>
  <c r="R419" i="18"/>
  <c r="U419" i="18"/>
  <c r="X419" i="18"/>
  <c r="AE419" i="18"/>
  <c r="T419" i="18"/>
  <c r="V419" i="18"/>
  <c r="AD419" i="18"/>
  <c r="W419" i="18"/>
  <c r="L419" i="18"/>
  <c r="H419" i="18"/>
  <c r="S418" i="18"/>
  <c r="Q418" i="18"/>
  <c r="R418" i="18"/>
  <c r="U418" i="18"/>
  <c r="X418" i="18"/>
  <c r="AE418" i="18"/>
  <c r="T418" i="18"/>
  <c r="V418" i="18"/>
  <c r="AD418" i="18"/>
  <c r="W418" i="18"/>
  <c r="L418" i="18"/>
  <c r="H418" i="18"/>
  <c r="S417" i="18"/>
  <c r="Q417" i="18"/>
  <c r="R417" i="18"/>
  <c r="U417" i="18"/>
  <c r="X417" i="18"/>
  <c r="AE417" i="18"/>
  <c r="T417" i="18"/>
  <c r="V417" i="18"/>
  <c r="AD417" i="18"/>
  <c r="W417" i="18"/>
  <c r="L417" i="18"/>
  <c r="H417" i="18"/>
  <c r="S416" i="18"/>
  <c r="Q416" i="18"/>
  <c r="R416" i="18"/>
  <c r="U416" i="18"/>
  <c r="X416" i="18"/>
  <c r="AE416" i="18"/>
  <c r="T416" i="18"/>
  <c r="V416" i="18"/>
  <c r="AD416" i="18"/>
  <c r="W416" i="18"/>
  <c r="L416" i="18"/>
  <c r="H416" i="18"/>
  <c r="S415" i="18"/>
  <c r="Q415" i="18"/>
  <c r="R415" i="18"/>
  <c r="U415" i="18"/>
  <c r="X415" i="18"/>
  <c r="AE415" i="18"/>
  <c r="T415" i="18"/>
  <c r="V415" i="18"/>
  <c r="AD415" i="18"/>
  <c r="W415" i="18"/>
  <c r="L415" i="18"/>
  <c r="H415" i="18"/>
  <c r="S414" i="18"/>
  <c r="Q414" i="18"/>
  <c r="R414" i="18"/>
  <c r="U414" i="18"/>
  <c r="X414" i="18"/>
  <c r="AE414" i="18"/>
  <c r="T414" i="18"/>
  <c r="V414" i="18"/>
  <c r="AD414" i="18"/>
  <c r="W414" i="18"/>
  <c r="L414" i="18"/>
  <c r="H414" i="18"/>
  <c r="S413" i="18"/>
  <c r="Q413" i="18"/>
  <c r="R413" i="18"/>
  <c r="U413" i="18"/>
  <c r="X413" i="18"/>
  <c r="AE413" i="18"/>
  <c r="T413" i="18"/>
  <c r="V413" i="18"/>
  <c r="AD413" i="18"/>
  <c r="W413" i="18"/>
  <c r="L413" i="18"/>
  <c r="H413" i="18"/>
  <c r="S412" i="18"/>
  <c r="Q412" i="18"/>
  <c r="R412" i="18"/>
  <c r="U412" i="18"/>
  <c r="X412" i="18"/>
  <c r="AE412" i="18"/>
  <c r="T412" i="18"/>
  <c r="V412" i="18"/>
  <c r="AD412" i="18"/>
  <c r="W412" i="18"/>
  <c r="L412" i="18"/>
  <c r="H412" i="18"/>
  <c r="S411" i="18"/>
  <c r="Q411" i="18"/>
  <c r="R411" i="18"/>
  <c r="U411" i="18"/>
  <c r="X411" i="18"/>
  <c r="AE411" i="18"/>
  <c r="T411" i="18"/>
  <c r="V411" i="18"/>
  <c r="AD411" i="18"/>
  <c r="W411" i="18"/>
  <c r="L411" i="18"/>
  <c r="H411" i="18"/>
  <c r="S410" i="18"/>
  <c r="Q410" i="18"/>
  <c r="R410" i="18"/>
  <c r="U410" i="18"/>
  <c r="X410" i="18"/>
  <c r="AE410" i="18"/>
  <c r="T410" i="18"/>
  <c r="V410" i="18"/>
  <c r="AD410" i="18"/>
  <c r="W410" i="18"/>
  <c r="L410" i="18"/>
  <c r="H410" i="18"/>
  <c r="S409" i="18"/>
  <c r="Q409" i="18"/>
  <c r="R409" i="18"/>
  <c r="U409" i="18"/>
  <c r="X409" i="18"/>
  <c r="AE409" i="18"/>
  <c r="T409" i="18"/>
  <c r="V409" i="18"/>
  <c r="AD409" i="18"/>
  <c r="W409" i="18"/>
  <c r="L409" i="18"/>
  <c r="H409" i="18"/>
  <c r="S408" i="18"/>
  <c r="Q408" i="18"/>
  <c r="R408" i="18"/>
  <c r="U408" i="18"/>
  <c r="X408" i="18"/>
  <c r="AE408" i="18"/>
  <c r="T408" i="18"/>
  <c r="V408" i="18"/>
  <c r="AD408" i="18"/>
  <c r="W408" i="18"/>
  <c r="L408" i="18"/>
  <c r="H408" i="18"/>
  <c r="S407" i="18"/>
  <c r="Q407" i="18"/>
  <c r="R407" i="18"/>
  <c r="U407" i="18"/>
  <c r="X407" i="18"/>
  <c r="AE407" i="18"/>
  <c r="T407" i="18"/>
  <c r="V407" i="18"/>
  <c r="AD407" i="18"/>
  <c r="W407" i="18"/>
  <c r="L407" i="18"/>
  <c r="H407" i="18"/>
  <c r="S406" i="18"/>
  <c r="Q406" i="18"/>
  <c r="R406" i="18"/>
  <c r="U406" i="18"/>
  <c r="X406" i="18"/>
  <c r="AE406" i="18"/>
  <c r="T406" i="18"/>
  <c r="V406" i="18"/>
  <c r="AD406" i="18"/>
  <c r="W406" i="18"/>
  <c r="L406" i="18"/>
  <c r="H406" i="18"/>
  <c r="S405" i="18"/>
  <c r="Q405" i="18"/>
  <c r="R405" i="18"/>
  <c r="U405" i="18"/>
  <c r="X405" i="18"/>
  <c r="AE405" i="18"/>
  <c r="T405" i="18"/>
  <c r="V405" i="18"/>
  <c r="AD405" i="18"/>
  <c r="W405" i="18"/>
  <c r="L405" i="18"/>
  <c r="H405" i="18"/>
  <c r="S404" i="18"/>
  <c r="Q404" i="18"/>
  <c r="R404" i="18"/>
  <c r="U404" i="18"/>
  <c r="X404" i="18"/>
  <c r="AE404" i="18"/>
  <c r="T404" i="18"/>
  <c r="V404" i="18"/>
  <c r="AD404" i="18"/>
  <c r="W404" i="18"/>
  <c r="L404" i="18"/>
  <c r="H404" i="18"/>
  <c r="S403" i="18"/>
  <c r="Q403" i="18"/>
  <c r="R403" i="18"/>
  <c r="U403" i="18"/>
  <c r="X403" i="18"/>
  <c r="AE403" i="18"/>
  <c r="T403" i="18"/>
  <c r="V403" i="18"/>
  <c r="AD403" i="18"/>
  <c r="W403" i="18"/>
  <c r="L403" i="18"/>
  <c r="H403" i="18"/>
  <c r="S402" i="18"/>
  <c r="Q402" i="18"/>
  <c r="R402" i="18"/>
  <c r="U402" i="18"/>
  <c r="X402" i="18"/>
  <c r="AE402" i="18"/>
  <c r="T402" i="18"/>
  <c r="V402" i="18"/>
  <c r="AD402" i="18"/>
  <c r="W402" i="18"/>
  <c r="L402" i="18"/>
  <c r="H402" i="18"/>
  <c r="S401" i="18"/>
  <c r="Q401" i="18"/>
  <c r="R401" i="18"/>
  <c r="U401" i="18"/>
  <c r="X401" i="18"/>
  <c r="AE401" i="18"/>
  <c r="T401" i="18"/>
  <c r="V401" i="18"/>
  <c r="AD401" i="18"/>
  <c r="W401" i="18"/>
  <c r="L401" i="18"/>
  <c r="H401" i="18"/>
  <c r="S400" i="18"/>
  <c r="Q400" i="18"/>
  <c r="R400" i="18"/>
  <c r="U400" i="18"/>
  <c r="X400" i="18"/>
  <c r="AE400" i="18"/>
  <c r="T400" i="18"/>
  <c r="V400" i="18"/>
  <c r="AD400" i="18"/>
  <c r="W400" i="18"/>
  <c r="L400" i="18"/>
  <c r="H400" i="18"/>
  <c r="S399" i="18"/>
  <c r="Q399" i="18"/>
  <c r="R399" i="18"/>
  <c r="U399" i="18"/>
  <c r="X399" i="18"/>
  <c r="AE399" i="18"/>
  <c r="T399" i="18"/>
  <c r="V399" i="18"/>
  <c r="AD399" i="18"/>
  <c r="W399" i="18"/>
  <c r="L399" i="18"/>
  <c r="H399" i="18"/>
  <c r="S398" i="18"/>
  <c r="Q398" i="18"/>
  <c r="R398" i="18"/>
  <c r="U398" i="18"/>
  <c r="X398" i="18"/>
  <c r="AE398" i="18"/>
  <c r="T398" i="18"/>
  <c r="V398" i="18"/>
  <c r="AD398" i="18"/>
  <c r="W398" i="18"/>
  <c r="L398" i="18"/>
  <c r="H398" i="18"/>
  <c r="S397" i="18"/>
  <c r="Q397" i="18"/>
  <c r="R397" i="18"/>
  <c r="U397" i="18"/>
  <c r="X397" i="18"/>
  <c r="AE397" i="18"/>
  <c r="T397" i="18"/>
  <c r="V397" i="18"/>
  <c r="AD397" i="18"/>
  <c r="W397" i="18"/>
  <c r="L397" i="18"/>
  <c r="H397" i="18"/>
  <c r="S396" i="18"/>
  <c r="Q396" i="18"/>
  <c r="R396" i="18"/>
  <c r="U396" i="18"/>
  <c r="X396" i="18"/>
  <c r="AE396" i="18"/>
  <c r="T396" i="18"/>
  <c r="V396" i="18"/>
  <c r="AD396" i="18"/>
  <c r="W396" i="18"/>
  <c r="L396" i="18"/>
  <c r="H396" i="18"/>
  <c r="S395" i="18"/>
  <c r="Q395" i="18"/>
  <c r="R395" i="18"/>
  <c r="U395" i="18"/>
  <c r="X395" i="18"/>
  <c r="AE395" i="18"/>
  <c r="T395" i="18"/>
  <c r="V395" i="18"/>
  <c r="AD395" i="18"/>
  <c r="W395" i="18"/>
  <c r="L395" i="18"/>
  <c r="H395" i="18"/>
  <c r="S394" i="18"/>
  <c r="Q394" i="18"/>
  <c r="R394" i="18"/>
  <c r="U394" i="18"/>
  <c r="X394" i="18"/>
  <c r="AE394" i="18"/>
  <c r="T394" i="18"/>
  <c r="V394" i="18"/>
  <c r="AD394" i="18"/>
  <c r="W394" i="18"/>
  <c r="L394" i="18"/>
  <c r="S393" i="18"/>
  <c r="Q393" i="18"/>
  <c r="R393" i="18"/>
  <c r="U393" i="18"/>
  <c r="X393" i="18"/>
  <c r="AE393" i="18"/>
  <c r="T393" i="18"/>
  <c r="V393" i="18"/>
  <c r="AD393" i="18"/>
  <c r="W393" i="18"/>
  <c r="L393" i="18"/>
  <c r="H393" i="18"/>
  <c r="S392" i="18"/>
  <c r="Q392" i="18"/>
  <c r="R392" i="18"/>
  <c r="U392" i="18"/>
  <c r="X392" i="18"/>
  <c r="AE392" i="18"/>
  <c r="T392" i="18"/>
  <c r="V392" i="18"/>
  <c r="AD392" i="18"/>
  <c r="W392" i="18"/>
  <c r="L392" i="18"/>
  <c r="H392" i="18"/>
  <c r="S391" i="18"/>
  <c r="Q391" i="18"/>
  <c r="R391" i="18"/>
  <c r="U391" i="18"/>
  <c r="X391" i="18"/>
  <c r="AE391" i="18"/>
  <c r="T391" i="18"/>
  <c r="V391" i="18"/>
  <c r="AD391" i="18"/>
  <c r="W391" i="18"/>
  <c r="L391" i="18"/>
  <c r="H391" i="18"/>
  <c r="S390" i="18"/>
  <c r="Q390" i="18"/>
  <c r="R390" i="18"/>
  <c r="U390" i="18"/>
  <c r="X390" i="18"/>
  <c r="AE390" i="18"/>
  <c r="T390" i="18"/>
  <c r="V390" i="18"/>
  <c r="AD390" i="18"/>
  <c r="W390" i="18"/>
  <c r="L390" i="18"/>
  <c r="H390" i="18"/>
  <c r="S389" i="18"/>
  <c r="Q389" i="18"/>
  <c r="R389" i="18"/>
  <c r="U389" i="18"/>
  <c r="X389" i="18"/>
  <c r="AE389" i="18"/>
  <c r="T389" i="18"/>
  <c r="V389" i="18"/>
  <c r="AD389" i="18"/>
  <c r="W389" i="18"/>
  <c r="L389" i="18"/>
  <c r="H389" i="18"/>
  <c r="S388" i="18"/>
  <c r="Q388" i="18"/>
  <c r="R388" i="18"/>
  <c r="U388" i="18"/>
  <c r="X388" i="18"/>
  <c r="AE388" i="18"/>
  <c r="T388" i="18"/>
  <c r="V388" i="18"/>
  <c r="AD388" i="18"/>
  <c r="W388" i="18"/>
  <c r="L388" i="18"/>
  <c r="H388" i="18"/>
  <c r="S387" i="18"/>
  <c r="Q387" i="18"/>
  <c r="R387" i="18"/>
  <c r="U387" i="18"/>
  <c r="X387" i="18"/>
  <c r="AE387" i="18"/>
  <c r="T387" i="18"/>
  <c r="V387" i="18"/>
  <c r="AD387" i="18"/>
  <c r="W387" i="18"/>
  <c r="L387" i="18"/>
  <c r="H387" i="18"/>
  <c r="S386" i="18"/>
  <c r="Q386" i="18"/>
  <c r="R386" i="18"/>
  <c r="U386" i="18"/>
  <c r="X386" i="18"/>
  <c r="AE386" i="18"/>
  <c r="T386" i="18"/>
  <c r="V386" i="18"/>
  <c r="AD386" i="18"/>
  <c r="W386" i="18"/>
  <c r="L386" i="18"/>
  <c r="H386" i="18"/>
  <c r="S385" i="18"/>
  <c r="Q385" i="18"/>
  <c r="R385" i="18"/>
  <c r="U385" i="18"/>
  <c r="X385" i="18"/>
  <c r="AE385" i="18"/>
  <c r="T385" i="18"/>
  <c r="V385" i="18"/>
  <c r="AD385" i="18"/>
  <c r="W385" i="18"/>
  <c r="L385" i="18"/>
  <c r="H385" i="18"/>
  <c r="S384" i="18"/>
  <c r="Q384" i="18"/>
  <c r="R384" i="18"/>
  <c r="U384" i="18"/>
  <c r="X384" i="18"/>
  <c r="AE384" i="18"/>
  <c r="T384" i="18"/>
  <c r="V384" i="18"/>
  <c r="AD384" i="18"/>
  <c r="W384" i="18"/>
  <c r="L384" i="18"/>
  <c r="H384" i="18"/>
  <c r="S383" i="18"/>
  <c r="Q383" i="18"/>
  <c r="R383" i="18"/>
  <c r="U383" i="18"/>
  <c r="X383" i="18"/>
  <c r="AE383" i="18"/>
  <c r="T383" i="18"/>
  <c r="V383" i="18"/>
  <c r="AD383" i="18"/>
  <c r="W383" i="18"/>
  <c r="L383" i="18"/>
  <c r="H383" i="18"/>
  <c r="S382" i="18"/>
  <c r="Q382" i="18"/>
  <c r="R382" i="18"/>
  <c r="U382" i="18"/>
  <c r="X382" i="18"/>
  <c r="AE382" i="18"/>
  <c r="T382" i="18"/>
  <c r="V382" i="18"/>
  <c r="AD382" i="18"/>
  <c r="W382" i="18"/>
  <c r="L382" i="18"/>
  <c r="H382" i="18"/>
  <c r="S381" i="18"/>
  <c r="Q381" i="18"/>
  <c r="R381" i="18"/>
  <c r="U381" i="18"/>
  <c r="X381" i="18"/>
  <c r="AE381" i="18"/>
  <c r="T381" i="18"/>
  <c r="V381" i="18"/>
  <c r="AD381" i="18"/>
  <c r="W381" i="18"/>
  <c r="L381" i="18"/>
  <c r="H381" i="18"/>
  <c r="S380" i="18"/>
  <c r="Q380" i="18"/>
  <c r="R380" i="18"/>
  <c r="U380" i="18"/>
  <c r="X380" i="18"/>
  <c r="AE380" i="18"/>
  <c r="T380" i="18"/>
  <c r="V380" i="18"/>
  <c r="AD380" i="18"/>
  <c r="W380" i="18"/>
  <c r="L380" i="18"/>
  <c r="H380" i="18"/>
  <c r="S379" i="18"/>
  <c r="Q379" i="18"/>
  <c r="R379" i="18"/>
  <c r="U379" i="18"/>
  <c r="X379" i="18"/>
  <c r="AE379" i="18"/>
  <c r="T379" i="18"/>
  <c r="V379" i="18"/>
  <c r="AD379" i="18"/>
  <c r="W379" i="18"/>
  <c r="L379" i="18"/>
  <c r="H379" i="18"/>
  <c r="S378" i="18"/>
  <c r="Q378" i="18"/>
  <c r="R378" i="18"/>
  <c r="U378" i="18"/>
  <c r="X378" i="18"/>
  <c r="AE378" i="18"/>
  <c r="T378" i="18"/>
  <c r="V378" i="18"/>
  <c r="AD378" i="18"/>
  <c r="W378" i="18"/>
  <c r="L378" i="18"/>
  <c r="H378" i="18"/>
  <c r="S377" i="18"/>
  <c r="Q377" i="18"/>
  <c r="R377" i="18"/>
  <c r="U377" i="18"/>
  <c r="X377" i="18"/>
  <c r="AE377" i="18"/>
  <c r="T377" i="18"/>
  <c r="V377" i="18"/>
  <c r="AD377" i="18"/>
  <c r="W377" i="18"/>
  <c r="L377" i="18"/>
  <c r="H377" i="18"/>
  <c r="S376" i="18"/>
  <c r="Q376" i="18"/>
  <c r="R376" i="18"/>
  <c r="U376" i="18"/>
  <c r="X376" i="18"/>
  <c r="AE376" i="18"/>
  <c r="T376" i="18"/>
  <c r="V376" i="18"/>
  <c r="AD376" i="18"/>
  <c r="W376" i="18"/>
  <c r="L376" i="18"/>
  <c r="H376" i="18"/>
  <c r="S375" i="18"/>
  <c r="Q375" i="18"/>
  <c r="R375" i="18"/>
  <c r="U375" i="18"/>
  <c r="X375" i="18"/>
  <c r="AE375" i="18"/>
  <c r="T375" i="18"/>
  <c r="V375" i="18"/>
  <c r="AD375" i="18"/>
  <c r="W375" i="18"/>
  <c r="L375" i="18"/>
  <c r="H375" i="18"/>
  <c r="S374" i="18"/>
  <c r="Q374" i="18"/>
  <c r="R374" i="18"/>
  <c r="U374" i="18"/>
  <c r="X374" i="18"/>
  <c r="AE374" i="18"/>
  <c r="T374" i="18"/>
  <c r="V374" i="18"/>
  <c r="AD374" i="18"/>
  <c r="W374" i="18"/>
  <c r="L374" i="18"/>
  <c r="H374" i="18"/>
  <c r="S373" i="18"/>
  <c r="Q373" i="18"/>
  <c r="R373" i="18"/>
  <c r="U373" i="18"/>
  <c r="X373" i="18"/>
  <c r="AE373" i="18"/>
  <c r="T373" i="18"/>
  <c r="V373" i="18"/>
  <c r="AD373" i="18"/>
  <c r="W373" i="18"/>
  <c r="L373" i="18"/>
  <c r="H373" i="18"/>
  <c r="S372" i="18"/>
  <c r="Q372" i="18"/>
  <c r="R372" i="18"/>
  <c r="U372" i="18"/>
  <c r="X372" i="18"/>
  <c r="AE372" i="18"/>
  <c r="T372" i="18"/>
  <c r="V372" i="18"/>
  <c r="AD372" i="18"/>
  <c r="W372" i="18"/>
  <c r="L372" i="18"/>
  <c r="H372" i="18"/>
  <c r="S371" i="18"/>
  <c r="Q371" i="18"/>
  <c r="R371" i="18"/>
  <c r="U371" i="18"/>
  <c r="X371" i="18"/>
  <c r="AE371" i="18"/>
  <c r="T371" i="18"/>
  <c r="V371" i="18"/>
  <c r="AD371" i="18"/>
  <c r="W371" i="18"/>
  <c r="L371" i="18"/>
  <c r="H371" i="18"/>
  <c r="S370" i="18"/>
  <c r="Q370" i="18"/>
  <c r="R370" i="18"/>
  <c r="U370" i="18"/>
  <c r="X370" i="18"/>
  <c r="AE370" i="18"/>
  <c r="T370" i="18"/>
  <c r="V370" i="18"/>
  <c r="AD370" i="18"/>
  <c r="W370" i="18"/>
  <c r="L370" i="18"/>
  <c r="H370" i="18"/>
  <c r="S369" i="18"/>
  <c r="Q369" i="18"/>
  <c r="R369" i="18"/>
  <c r="U369" i="18"/>
  <c r="X369" i="18"/>
  <c r="AE369" i="18"/>
  <c r="T369" i="18"/>
  <c r="V369" i="18"/>
  <c r="AD369" i="18"/>
  <c r="W369" i="18"/>
  <c r="L369" i="18"/>
  <c r="H369" i="18"/>
  <c r="S368" i="18"/>
  <c r="Q368" i="18"/>
  <c r="R368" i="18"/>
  <c r="U368" i="18"/>
  <c r="X368" i="18"/>
  <c r="AE368" i="18"/>
  <c r="T368" i="18"/>
  <c r="V368" i="18"/>
  <c r="AD368" i="18"/>
  <c r="W368" i="18"/>
  <c r="L368" i="18"/>
  <c r="H368" i="18"/>
  <c r="S367" i="18"/>
  <c r="Q367" i="18"/>
  <c r="R367" i="18"/>
  <c r="U367" i="18"/>
  <c r="X367" i="18"/>
  <c r="AE367" i="18"/>
  <c r="T367" i="18"/>
  <c r="V367" i="18"/>
  <c r="AD367" i="18"/>
  <c r="W367" i="18"/>
  <c r="L367" i="18"/>
  <c r="H367" i="18"/>
  <c r="S366" i="18"/>
  <c r="Q366" i="18"/>
  <c r="R366" i="18"/>
  <c r="U366" i="18"/>
  <c r="X366" i="18"/>
  <c r="AE366" i="18"/>
  <c r="T366" i="18"/>
  <c r="V366" i="18"/>
  <c r="AD366" i="18"/>
  <c r="W366" i="18"/>
  <c r="L366" i="18"/>
  <c r="H366" i="18"/>
  <c r="S365" i="18"/>
  <c r="Q365" i="18"/>
  <c r="R365" i="18"/>
  <c r="U365" i="18"/>
  <c r="X365" i="18"/>
  <c r="AE365" i="18"/>
  <c r="T365" i="18"/>
  <c r="V365" i="18"/>
  <c r="AD365" i="18"/>
  <c r="W365" i="18"/>
  <c r="L365" i="18"/>
  <c r="H365" i="18"/>
  <c r="S364" i="18"/>
  <c r="Q364" i="18"/>
  <c r="R364" i="18"/>
  <c r="U364" i="18"/>
  <c r="X364" i="18"/>
  <c r="AE364" i="18"/>
  <c r="T364" i="18"/>
  <c r="V364" i="18"/>
  <c r="AD364" i="18"/>
  <c r="W364" i="18"/>
  <c r="L364" i="18"/>
  <c r="H364" i="18"/>
  <c r="S363" i="18"/>
  <c r="Q363" i="18"/>
  <c r="R363" i="18"/>
  <c r="U363" i="18"/>
  <c r="X363" i="18"/>
  <c r="AE363" i="18"/>
  <c r="T363" i="18"/>
  <c r="V363" i="18"/>
  <c r="AD363" i="18"/>
  <c r="W363" i="18"/>
  <c r="L363" i="18"/>
  <c r="H363" i="18"/>
  <c r="S362" i="18"/>
  <c r="Q362" i="18"/>
  <c r="R362" i="18"/>
  <c r="U362" i="18"/>
  <c r="X362" i="18"/>
  <c r="AE362" i="18"/>
  <c r="T362" i="18"/>
  <c r="V362" i="18"/>
  <c r="AD362" i="18"/>
  <c r="W362" i="18"/>
  <c r="L362" i="18"/>
  <c r="H362" i="18"/>
  <c r="S361" i="18"/>
  <c r="Q361" i="18"/>
  <c r="R361" i="18"/>
  <c r="U361" i="18"/>
  <c r="X361" i="18"/>
  <c r="AE361" i="18"/>
  <c r="T361" i="18"/>
  <c r="V361" i="18"/>
  <c r="AD361" i="18"/>
  <c r="W361" i="18"/>
  <c r="L361" i="18"/>
  <c r="H361" i="18"/>
  <c r="S360" i="18"/>
  <c r="Q360" i="18"/>
  <c r="R360" i="18"/>
  <c r="U360" i="18"/>
  <c r="X360" i="18"/>
  <c r="AE360" i="18"/>
  <c r="T360" i="18"/>
  <c r="V360" i="18"/>
  <c r="AD360" i="18"/>
  <c r="W360" i="18"/>
  <c r="L360" i="18"/>
  <c r="H360" i="18"/>
  <c r="S359" i="18"/>
  <c r="Q359" i="18"/>
  <c r="R359" i="18"/>
  <c r="U359" i="18"/>
  <c r="X359" i="18"/>
  <c r="AE359" i="18"/>
  <c r="T359" i="18"/>
  <c r="V359" i="18"/>
  <c r="AD359" i="18"/>
  <c r="W359" i="18"/>
  <c r="L359" i="18"/>
  <c r="H359" i="18"/>
  <c r="S358" i="18"/>
  <c r="Q358" i="18"/>
  <c r="R358" i="18"/>
  <c r="U358" i="18"/>
  <c r="X358" i="18"/>
  <c r="AE358" i="18"/>
  <c r="T358" i="18"/>
  <c r="V358" i="18"/>
  <c r="AD358" i="18"/>
  <c r="W358" i="18"/>
  <c r="L358" i="18"/>
  <c r="H358" i="18"/>
  <c r="S357" i="18"/>
  <c r="Q357" i="18"/>
  <c r="R357" i="18"/>
  <c r="U357" i="18"/>
  <c r="X357" i="18"/>
  <c r="AE357" i="18"/>
  <c r="T357" i="18"/>
  <c r="V357" i="18"/>
  <c r="AD357" i="18"/>
  <c r="W357" i="18"/>
  <c r="L357" i="18"/>
  <c r="H357" i="18"/>
  <c r="S356" i="18"/>
  <c r="Q356" i="18"/>
  <c r="R356" i="18"/>
  <c r="U356" i="18"/>
  <c r="X356" i="18"/>
  <c r="AE356" i="18"/>
  <c r="T356" i="18"/>
  <c r="V356" i="18"/>
  <c r="AD356" i="18"/>
  <c r="W356" i="18"/>
  <c r="L356" i="18"/>
  <c r="H356" i="18"/>
  <c r="S355" i="18"/>
  <c r="Q355" i="18"/>
  <c r="R355" i="18"/>
  <c r="U355" i="18"/>
  <c r="X355" i="18"/>
  <c r="AE355" i="18"/>
  <c r="T355" i="18"/>
  <c r="V355" i="18"/>
  <c r="AD355" i="18"/>
  <c r="W355" i="18"/>
  <c r="L355" i="18"/>
  <c r="H355" i="18"/>
  <c r="S354" i="18"/>
  <c r="Q354" i="18"/>
  <c r="R354" i="18"/>
  <c r="U354" i="18"/>
  <c r="X354" i="18"/>
  <c r="AE354" i="18"/>
  <c r="T354" i="18"/>
  <c r="V354" i="18"/>
  <c r="AD354" i="18"/>
  <c r="W354" i="18"/>
  <c r="L354" i="18"/>
  <c r="H354" i="18"/>
  <c r="S353" i="18"/>
  <c r="Q353" i="18"/>
  <c r="R353" i="18"/>
  <c r="U353" i="18"/>
  <c r="X353" i="18"/>
  <c r="AE353" i="18"/>
  <c r="T353" i="18"/>
  <c r="V353" i="18"/>
  <c r="AD353" i="18"/>
  <c r="W353" i="18"/>
  <c r="L353" i="18"/>
  <c r="H353" i="18"/>
  <c r="S352" i="18"/>
  <c r="Q352" i="18"/>
  <c r="R352" i="18"/>
  <c r="U352" i="18"/>
  <c r="X352" i="18"/>
  <c r="AE352" i="18"/>
  <c r="T352" i="18"/>
  <c r="V352" i="18"/>
  <c r="AD352" i="18"/>
  <c r="W352" i="18"/>
  <c r="L352" i="18"/>
  <c r="H352" i="18"/>
  <c r="S351" i="18"/>
  <c r="Q351" i="18"/>
  <c r="R351" i="18"/>
  <c r="U351" i="18"/>
  <c r="X351" i="18"/>
  <c r="AE351" i="18"/>
  <c r="T351" i="18"/>
  <c r="V351" i="18"/>
  <c r="AD351" i="18"/>
  <c r="W351" i="18"/>
  <c r="L351" i="18"/>
  <c r="H351" i="18"/>
  <c r="S350" i="18"/>
  <c r="Q350" i="18"/>
  <c r="R350" i="18"/>
  <c r="U350" i="18"/>
  <c r="X350" i="18"/>
  <c r="AE350" i="18"/>
  <c r="T350" i="18"/>
  <c r="V350" i="18"/>
  <c r="AD350" i="18"/>
  <c r="W350" i="18"/>
  <c r="L350" i="18"/>
  <c r="H350" i="18"/>
  <c r="S349" i="18"/>
  <c r="Q349" i="18"/>
  <c r="R349" i="18"/>
  <c r="U349" i="18"/>
  <c r="X349" i="18"/>
  <c r="AE349" i="18"/>
  <c r="T349" i="18"/>
  <c r="V349" i="18"/>
  <c r="AD349" i="18"/>
  <c r="W349" i="18"/>
  <c r="L349" i="18"/>
  <c r="H349" i="18"/>
  <c r="S348" i="18"/>
  <c r="Q348" i="18"/>
  <c r="R348" i="18"/>
  <c r="U348" i="18"/>
  <c r="X348" i="18"/>
  <c r="AE348" i="18"/>
  <c r="T348" i="18"/>
  <c r="V348" i="18"/>
  <c r="AD348" i="18"/>
  <c r="W348" i="18"/>
  <c r="L348" i="18"/>
  <c r="H348" i="18"/>
  <c r="S347" i="18"/>
  <c r="Q347" i="18"/>
  <c r="R347" i="18"/>
  <c r="U347" i="18"/>
  <c r="X347" i="18"/>
  <c r="AE347" i="18"/>
  <c r="T347" i="18"/>
  <c r="V347" i="18"/>
  <c r="AD347" i="18"/>
  <c r="W347" i="18"/>
  <c r="L347" i="18"/>
  <c r="H347" i="18"/>
  <c r="S346" i="18"/>
  <c r="Q346" i="18"/>
  <c r="R346" i="18"/>
  <c r="U346" i="18"/>
  <c r="X346" i="18"/>
  <c r="AE346" i="18"/>
  <c r="T346" i="18"/>
  <c r="V346" i="18"/>
  <c r="AD346" i="18"/>
  <c r="W346" i="18"/>
  <c r="L346" i="18"/>
  <c r="H346" i="18"/>
  <c r="S345" i="18"/>
  <c r="Q345" i="18"/>
  <c r="R345" i="18"/>
  <c r="U345" i="18"/>
  <c r="X345" i="18"/>
  <c r="AE345" i="18"/>
  <c r="T345" i="18"/>
  <c r="V345" i="18"/>
  <c r="AD345" i="18"/>
  <c r="W345" i="18"/>
  <c r="L345" i="18"/>
  <c r="H345" i="18"/>
  <c r="S344" i="18"/>
  <c r="Q344" i="18"/>
  <c r="R344" i="18"/>
  <c r="U344" i="18"/>
  <c r="X344" i="18"/>
  <c r="AE344" i="18"/>
  <c r="T344" i="18"/>
  <c r="V344" i="18"/>
  <c r="AD344" i="18"/>
  <c r="W344" i="18"/>
  <c r="L344" i="18"/>
  <c r="H344" i="18"/>
  <c r="S343" i="18"/>
  <c r="Q343" i="18"/>
  <c r="R343" i="18"/>
  <c r="U343" i="18"/>
  <c r="X343" i="18"/>
  <c r="AE343" i="18"/>
  <c r="T343" i="18"/>
  <c r="V343" i="18"/>
  <c r="AD343" i="18"/>
  <c r="W343" i="18"/>
  <c r="L343" i="18"/>
  <c r="H343" i="18"/>
  <c r="S342" i="18"/>
  <c r="Q342" i="18"/>
  <c r="R342" i="18"/>
  <c r="U342" i="18"/>
  <c r="X342" i="18"/>
  <c r="AE342" i="18"/>
  <c r="T342" i="18"/>
  <c r="V342" i="18"/>
  <c r="AD342" i="18"/>
  <c r="W342" i="18"/>
  <c r="L342" i="18"/>
  <c r="H342" i="18"/>
  <c r="S341" i="18"/>
  <c r="Q341" i="18"/>
  <c r="R341" i="18"/>
  <c r="U341" i="18"/>
  <c r="X341" i="18"/>
  <c r="AE341" i="18"/>
  <c r="T341" i="18"/>
  <c r="V341" i="18"/>
  <c r="AD341" i="18"/>
  <c r="W341" i="18"/>
  <c r="L341" i="18"/>
  <c r="H341" i="18"/>
  <c r="S340" i="18"/>
  <c r="Q340" i="18"/>
  <c r="R340" i="18"/>
  <c r="U340" i="18"/>
  <c r="X340" i="18"/>
  <c r="AE340" i="18"/>
  <c r="T340" i="18"/>
  <c r="V340" i="18"/>
  <c r="AD340" i="18"/>
  <c r="W340" i="18"/>
  <c r="L340" i="18"/>
  <c r="H340" i="18"/>
  <c r="S339" i="18"/>
  <c r="Q339" i="18"/>
  <c r="R339" i="18"/>
  <c r="U339" i="18"/>
  <c r="X339" i="18"/>
  <c r="AE339" i="18"/>
  <c r="T339" i="18"/>
  <c r="V339" i="18"/>
  <c r="AD339" i="18"/>
  <c r="W339" i="18"/>
  <c r="L339" i="18"/>
  <c r="H339" i="18"/>
  <c r="S338" i="18"/>
  <c r="Q338" i="18"/>
  <c r="R338" i="18"/>
  <c r="U338" i="18"/>
  <c r="X338" i="18"/>
  <c r="AE338" i="18"/>
  <c r="T338" i="18"/>
  <c r="V338" i="18"/>
  <c r="AD338" i="18"/>
  <c r="W338" i="18"/>
  <c r="L338" i="18"/>
  <c r="H338" i="18"/>
  <c r="S337" i="18"/>
  <c r="Q337" i="18"/>
  <c r="R337" i="18"/>
  <c r="U337" i="18"/>
  <c r="X337" i="18"/>
  <c r="AE337" i="18"/>
  <c r="T337" i="18"/>
  <c r="V337" i="18"/>
  <c r="AD337" i="18"/>
  <c r="W337" i="18"/>
  <c r="L337" i="18"/>
  <c r="H337" i="18"/>
  <c r="S336" i="18"/>
  <c r="Q336" i="18"/>
  <c r="R336" i="18"/>
  <c r="U336" i="18"/>
  <c r="X336" i="18"/>
  <c r="AE336" i="18"/>
  <c r="T336" i="18"/>
  <c r="V336" i="18"/>
  <c r="AD336" i="18"/>
  <c r="W336" i="18"/>
  <c r="L336" i="18"/>
  <c r="H336" i="18"/>
  <c r="S335" i="18"/>
  <c r="Q335" i="18"/>
  <c r="R335" i="18"/>
  <c r="U335" i="18"/>
  <c r="X335" i="18"/>
  <c r="AE335" i="18"/>
  <c r="T335" i="18"/>
  <c r="V335" i="18"/>
  <c r="AD335" i="18"/>
  <c r="W335" i="18"/>
  <c r="L335" i="18"/>
  <c r="H335" i="18"/>
  <c r="S334" i="18"/>
  <c r="Q334" i="18"/>
  <c r="R334" i="18"/>
  <c r="U334" i="18"/>
  <c r="X334" i="18"/>
  <c r="AE334" i="18"/>
  <c r="T334" i="18"/>
  <c r="V334" i="18"/>
  <c r="AD334" i="18"/>
  <c r="W334" i="18"/>
  <c r="L334" i="18"/>
  <c r="H334" i="18"/>
  <c r="S333" i="18"/>
  <c r="Q333" i="18"/>
  <c r="R333" i="18"/>
  <c r="U333" i="18"/>
  <c r="X333" i="18"/>
  <c r="AE333" i="18"/>
  <c r="T333" i="18"/>
  <c r="V333" i="18"/>
  <c r="AD333" i="18"/>
  <c r="W333" i="18"/>
  <c r="L333" i="18"/>
  <c r="H333" i="18"/>
  <c r="S332" i="18"/>
  <c r="Q332" i="18"/>
  <c r="R332" i="18"/>
  <c r="U332" i="18"/>
  <c r="X332" i="18"/>
  <c r="AE332" i="18"/>
  <c r="T332" i="18"/>
  <c r="V332" i="18"/>
  <c r="AD332" i="18"/>
  <c r="W332" i="18"/>
  <c r="L332" i="18"/>
  <c r="H332" i="18"/>
  <c r="S331" i="18"/>
  <c r="Q331" i="18"/>
  <c r="R331" i="18"/>
  <c r="U331" i="18"/>
  <c r="X331" i="18"/>
  <c r="AE331" i="18"/>
  <c r="T331" i="18"/>
  <c r="V331" i="18"/>
  <c r="AD331" i="18"/>
  <c r="W331" i="18"/>
  <c r="L331" i="18"/>
  <c r="H331" i="18"/>
  <c r="S330" i="18"/>
  <c r="Q330" i="18"/>
  <c r="R330" i="18"/>
  <c r="U330" i="18"/>
  <c r="X330" i="18"/>
  <c r="AE330" i="18"/>
  <c r="T330" i="18"/>
  <c r="V330" i="18"/>
  <c r="AD330" i="18"/>
  <c r="W330" i="18"/>
  <c r="L330" i="18"/>
  <c r="H330" i="18"/>
  <c r="S329" i="18"/>
  <c r="Q329" i="18"/>
  <c r="R329" i="18"/>
  <c r="U329" i="18"/>
  <c r="X329" i="18"/>
  <c r="AE329" i="18"/>
  <c r="T329" i="18"/>
  <c r="V329" i="18"/>
  <c r="AD329" i="18"/>
  <c r="W329" i="18"/>
  <c r="L329" i="18"/>
  <c r="H329" i="18"/>
  <c r="S328" i="18"/>
  <c r="Q328" i="18"/>
  <c r="R328" i="18"/>
  <c r="U328" i="18"/>
  <c r="X328" i="18"/>
  <c r="AE328" i="18"/>
  <c r="T328" i="18"/>
  <c r="V328" i="18"/>
  <c r="AD328" i="18"/>
  <c r="W328" i="18"/>
  <c r="L328" i="18"/>
  <c r="H328" i="18"/>
  <c r="S327" i="18"/>
  <c r="Q327" i="18"/>
  <c r="R327" i="18"/>
  <c r="U327" i="18"/>
  <c r="X327" i="18"/>
  <c r="AE327" i="18"/>
  <c r="T327" i="18"/>
  <c r="V327" i="18"/>
  <c r="AD327" i="18"/>
  <c r="W327" i="18"/>
  <c r="L327" i="18"/>
  <c r="H327" i="18"/>
  <c r="S326" i="18"/>
  <c r="Q326" i="18"/>
  <c r="R326" i="18"/>
  <c r="U326" i="18"/>
  <c r="X326" i="18"/>
  <c r="AE326" i="18"/>
  <c r="T326" i="18"/>
  <c r="V326" i="18"/>
  <c r="AD326" i="18"/>
  <c r="W326" i="18"/>
  <c r="L326" i="18"/>
  <c r="H326" i="18"/>
  <c r="S325" i="18"/>
  <c r="Q325" i="18"/>
  <c r="R325" i="18"/>
  <c r="U325" i="18"/>
  <c r="X325" i="18"/>
  <c r="AE325" i="18"/>
  <c r="T325" i="18"/>
  <c r="V325" i="18"/>
  <c r="AD325" i="18"/>
  <c r="W325" i="18"/>
  <c r="L325" i="18"/>
  <c r="H325" i="18"/>
  <c r="S324" i="18"/>
  <c r="Q324" i="18"/>
  <c r="R324" i="18"/>
  <c r="U324" i="18"/>
  <c r="X324" i="18"/>
  <c r="AE324" i="18"/>
  <c r="T324" i="18"/>
  <c r="V324" i="18"/>
  <c r="AD324" i="18"/>
  <c r="W324" i="18"/>
  <c r="L324" i="18"/>
  <c r="H324" i="18"/>
  <c r="S323" i="18"/>
  <c r="Q323" i="18"/>
  <c r="R323" i="18"/>
  <c r="U323" i="18"/>
  <c r="X323" i="18"/>
  <c r="AE323" i="18"/>
  <c r="T323" i="18"/>
  <c r="V323" i="18"/>
  <c r="AD323" i="18"/>
  <c r="W323" i="18"/>
  <c r="L323" i="18"/>
  <c r="H323" i="18"/>
  <c r="S322" i="18"/>
  <c r="Q322" i="18"/>
  <c r="R322" i="18"/>
  <c r="U322" i="18"/>
  <c r="X322" i="18"/>
  <c r="AE322" i="18"/>
  <c r="T322" i="18"/>
  <c r="V322" i="18"/>
  <c r="AD322" i="18"/>
  <c r="W322" i="18"/>
  <c r="L322" i="18"/>
  <c r="H322" i="18"/>
  <c r="S321" i="18"/>
  <c r="Q321" i="18"/>
  <c r="R321" i="18"/>
  <c r="U321" i="18"/>
  <c r="X321" i="18"/>
  <c r="AE321" i="18"/>
  <c r="T321" i="18"/>
  <c r="V321" i="18"/>
  <c r="AD321" i="18"/>
  <c r="W321" i="18"/>
  <c r="L321" i="18"/>
  <c r="H321" i="18"/>
  <c r="S320" i="18"/>
  <c r="Q320" i="18"/>
  <c r="R320" i="18"/>
  <c r="U320" i="18"/>
  <c r="X320" i="18"/>
  <c r="AE320" i="18"/>
  <c r="T320" i="18"/>
  <c r="V320" i="18"/>
  <c r="AD320" i="18"/>
  <c r="W320" i="18"/>
  <c r="L320" i="18"/>
  <c r="H320" i="18"/>
  <c r="S319" i="18"/>
  <c r="Q319" i="18"/>
  <c r="R319" i="18"/>
  <c r="U319" i="18"/>
  <c r="X319" i="18"/>
  <c r="AE319" i="18"/>
  <c r="T319" i="18"/>
  <c r="V319" i="18"/>
  <c r="AD319" i="18"/>
  <c r="W319" i="18"/>
  <c r="L319" i="18"/>
  <c r="H319" i="18"/>
  <c r="S318" i="18"/>
  <c r="Q318" i="18"/>
  <c r="R318" i="18"/>
  <c r="U318" i="18"/>
  <c r="X318" i="18"/>
  <c r="AE318" i="18"/>
  <c r="T318" i="18"/>
  <c r="V318" i="18"/>
  <c r="AD318" i="18"/>
  <c r="W318" i="18"/>
  <c r="L318" i="18"/>
  <c r="H318" i="18"/>
  <c r="S317" i="18"/>
  <c r="Q317" i="18"/>
  <c r="R317" i="18"/>
  <c r="U317" i="18"/>
  <c r="X317" i="18"/>
  <c r="AE317" i="18"/>
  <c r="T317" i="18"/>
  <c r="V317" i="18"/>
  <c r="AD317" i="18"/>
  <c r="W317" i="18"/>
  <c r="L317" i="18"/>
  <c r="H317" i="18"/>
  <c r="S316" i="18"/>
  <c r="Q316" i="18"/>
  <c r="R316" i="18"/>
  <c r="U316" i="18"/>
  <c r="X316" i="18"/>
  <c r="AE316" i="18"/>
  <c r="T316" i="18"/>
  <c r="V316" i="18"/>
  <c r="AD316" i="18"/>
  <c r="W316" i="18"/>
  <c r="L316" i="18"/>
  <c r="H316" i="18"/>
  <c r="S315" i="18"/>
  <c r="Q315" i="18"/>
  <c r="R315" i="18"/>
  <c r="U315" i="18"/>
  <c r="X315" i="18"/>
  <c r="AE315" i="18"/>
  <c r="T315" i="18"/>
  <c r="V315" i="18"/>
  <c r="AD315" i="18"/>
  <c r="W315" i="18"/>
  <c r="L315" i="18"/>
  <c r="H315" i="18"/>
  <c r="S314" i="18"/>
  <c r="Q314" i="18"/>
  <c r="R314" i="18"/>
  <c r="U314" i="18"/>
  <c r="X314" i="18"/>
  <c r="AE314" i="18"/>
  <c r="T314" i="18"/>
  <c r="V314" i="18"/>
  <c r="AD314" i="18"/>
  <c r="W314" i="18"/>
  <c r="L314" i="18"/>
  <c r="H314" i="18"/>
  <c r="S313" i="18"/>
  <c r="Q313" i="18"/>
  <c r="R313" i="18"/>
  <c r="U313" i="18"/>
  <c r="X313" i="18"/>
  <c r="AE313" i="18"/>
  <c r="T313" i="18"/>
  <c r="V313" i="18"/>
  <c r="AD313" i="18"/>
  <c r="W313" i="18"/>
  <c r="L313" i="18"/>
  <c r="H313" i="18"/>
  <c r="S312" i="18"/>
  <c r="Q312" i="18"/>
  <c r="R312" i="18"/>
  <c r="U312" i="18"/>
  <c r="X312" i="18"/>
  <c r="AE312" i="18"/>
  <c r="T312" i="18"/>
  <c r="V312" i="18"/>
  <c r="AD312" i="18"/>
  <c r="W312" i="18"/>
  <c r="L312" i="18"/>
  <c r="H312" i="18"/>
  <c r="S311" i="18"/>
  <c r="Q311" i="18"/>
  <c r="R311" i="18"/>
  <c r="U311" i="18"/>
  <c r="X311" i="18"/>
  <c r="AE311" i="18"/>
  <c r="T311" i="18"/>
  <c r="V311" i="18"/>
  <c r="AD311" i="18"/>
  <c r="W311" i="18"/>
  <c r="L311" i="18"/>
  <c r="H311" i="18"/>
  <c r="S310" i="18"/>
  <c r="Q310" i="18"/>
  <c r="R310" i="18"/>
  <c r="U310" i="18"/>
  <c r="X310" i="18"/>
  <c r="AE310" i="18"/>
  <c r="T310" i="18"/>
  <c r="V310" i="18"/>
  <c r="AD310" i="18"/>
  <c r="W310" i="18"/>
  <c r="L310" i="18"/>
  <c r="H310" i="18"/>
  <c r="S309" i="18"/>
  <c r="Q309" i="18"/>
  <c r="R309" i="18"/>
  <c r="U309" i="18"/>
  <c r="X309" i="18"/>
  <c r="AE309" i="18"/>
  <c r="T309" i="18"/>
  <c r="V309" i="18"/>
  <c r="AD309" i="18"/>
  <c r="W309" i="18"/>
  <c r="L309" i="18"/>
  <c r="H309" i="18"/>
  <c r="S308" i="18"/>
  <c r="Q308" i="18"/>
  <c r="R308" i="18"/>
  <c r="U308" i="18"/>
  <c r="X308" i="18"/>
  <c r="AE308" i="18"/>
  <c r="T308" i="18"/>
  <c r="V308" i="18"/>
  <c r="AD308" i="18"/>
  <c r="W308" i="18"/>
  <c r="L308" i="18"/>
  <c r="H308" i="18"/>
  <c r="S307" i="18"/>
  <c r="Q307" i="18"/>
  <c r="R307" i="18"/>
  <c r="U307" i="18"/>
  <c r="X307" i="18"/>
  <c r="AE307" i="18"/>
  <c r="T307" i="18"/>
  <c r="V307" i="18"/>
  <c r="AD307" i="18"/>
  <c r="W307" i="18"/>
  <c r="L307" i="18"/>
  <c r="H307" i="18"/>
  <c r="S306" i="18"/>
  <c r="Q306" i="18"/>
  <c r="R306" i="18"/>
  <c r="U306" i="18"/>
  <c r="X306" i="18"/>
  <c r="AE306" i="18"/>
  <c r="T306" i="18"/>
  <c r="V306" i="18"/>
  <c r="AD306" i="18"/>
  <c r="W306" i="18"/>
  <c r="L306" i="18"/>
  <c r="H306" i="18"/>
  <c r="S305" i="18"/>
  <c r="Q305" i="18"/>
  <c r="R305" i="18"/>
  <c r="U305" i="18"/>
  <c r="X305" i="18"/>
  <c r="AE305" i="18"/>
  <c r="T305" i="18"/>
  <c r="V305" i="18"/>
  <c r="AD305" i="18"/>
  <c r="W305" i="18"/>
  <c r="L305" i="18"/>
  <c r="H305" i="18"/>
  <c r="S304" i="18"/>
  <c r="Q304" i="18"/>
  <c r="R304" i="18"/>
  <c r="U304" i="18"/>
  <c r="X304" i="18"/>
  <c r="AE304" i="18"/>
  <c r="T304" i="18"/>
  <c r="V304" i="18"/>
  <c r="AD304" i="18"/>
  <c r="W304" i="18"/>
  <c r="L304" i="18"/>
  <c r="H304" i="18"/>
  <c r="S303" i="18"/>
  <c r="Q303" i="18"/>
  <c r="R303" i="18"/>
  <c r="U303" i="18"/>
  <c r="X303" i="18"/>
  <c r="AE303" i="18"/>
  <c r="T303" i="18"/>
  <c r="V303" i="18"/>
  <c r="AD303" i="18"/>
  <c r="W303" i="18"/>
  <c r="L303" i="18"/>
  <c r="H303" i="18"/>
  <c r="S302" i="18"/>
  <c r="Q302" i="18"/>
  <c r="R302" i="18"/>
  <c r="U302" i="18"/>
  <c r="X302" i="18"/>
  <c r="AE302" i="18"/>
  <c r="T302" i="18"/>
  <c r="V302" i="18"/>
  <c r="AD302" i="18"/>
  <c r="W302" i="18"/>
  <c r="L302" i="18"/>
  <c r="H302" i="18"/>
  <c r="S301" i="18"/>
  <c r="Q301" i="18"/>
  <c r="R301" i="18"/>
  <c r="U301" i="18"/>
  <c r="X301" i="18"/>
  <c r="AE301" i="18"/>
  <c r="T301" i="18"/>
  <c r="V301" i="18"/>
  <c r="AD301" i="18"/>
  <c r="W301" i="18"/>
  <c r="L301" i="18"/>
  <c r="H301" i="18"/>
  <c r="S300" i="18"/>
  <c r="Q300" i="18"/>
  <c r="R300" i="18"/>
  <c r="U300" i="18"/>
  <c r="X300" i="18"/>
  <c r="AE300" i="18"/>
  <c r="T300" i="18"/>
  <c r="V300" i="18"/>
  <c r="AD300" i="18"/>
  <c r="W300" i="18"/>
  <c r="L300" i="18"/>
  <c r="H300" i="18"/>
  <c r="S299" i="18"/>
  <c r="Q299" i="18"/>
  <c r="R299" i="18"/>
  <c r="U299" i="18"/>
  <c r="X299" i="18"/>
  <c r="AE299" i="18"/>
  <c r="T299" i="18"/>
  <c r="V299" i="18"/>
  <c r="AD299" i="18"/>
  <c r="W299" i="18"/>
  <c r="L299" i="18"/>
  <c r="H299" i="18"/>
  <c r="S298" i="18"/>
  <c r="Q298" i="18"/>
  <c r="R298" i="18"/>
  <c r="U298" i="18"/>
  <c r="X298" i="18"/>
  <c r="AE298" i="18"/>
  <c r="T298" i="18"/>
  <c r="V298" i="18"/>
  <c r="AD298" i="18"/>
  <c r="W298" i="18"/>
  <c r="L298" i="18"/>
  <c r="H298" i="18"/>
  <c r="S297" i="18"/>
  <c r="Q297" i="18"/>
  <c r="R297" i="18"/>
  <c r="U297" i="18"/>
  <c r="X297" i="18"/>
  <c r="AE297" i="18"/>
  <c r="T297" i="18"/>
  <c r="V297" i="18"/>
  <c r="AD297" i="18"/>
  <c r="W297" i="18"/>
  <c r="L297" i="18"/>
  <c r="H297" i="18"/>
  <c r="S296" i="18"/>
  <c r="Q296" i="18"/>
  <c r="R296" i="18"/>
  <c r="U296" i="18"/>
  <c r="X296" i="18"/>
  <c r="AE296" i="18"/>
  <c r="T296" i="18"/>
  <c r="V296" i="18"/>
  <c r="AD296" i="18"/>
  <c r="W296" i="18"/>
  <c r="L296" i="18"/>
  <c r="H296" i="18"/>
  <c r="S295" i="18"/>
  <c r="Q295" i="18"/>
  <c r="R295" i="18"/>
  <c r="U295" i="18"/>
  <c r="X295" i="18"/>
  <c r="AE295" i="18"/>
  <c r="T295" i="18"/>
  <c r="V295" i="18"/>
  <c r="AD295" i="18"/>
  <c r="W295" i="18"/>
  <c r="L295" i="18"/>
  <c r="H295" i="18"/>
  <c r="S294" i="18"/>
  <c r="Q294" i="18"/>
  <c r="R294" i="18"/>
  <c r="U294" i="18"/>
  <c r="X294" i="18"/>
  <c r="AE294" i="18"/>
  <c r="T294" i="18"/>
  <c r="V294" i="18"/>
  <c r="AD294" i="18"/>
  <c r="W294" i="18"/>
  <c r="L294" i="18"/>
  <c r="H294" i="18"/>
  <c r="S293" i="18"/>
  <c r="Q293" i="18"/>
  <c r="R293" i="18"/>
  <c r="U293" i="18"/>
  <c r="X293" i="18"/>
  <c r="AE293" i="18"/>
  <c r="T293" i="18"/>
  <c r="V293" i="18"/>
  <c r="AD293" i="18"/>
  <c r="W293" i="18"/>
  <c r="L293" i="18"/>
  <c r="H293" i="18"/>
  <c r="S292" i="18"/>
  <c r="Q292" i="18"/>
  <c r="R292" i="18"/>
  <c r="U292" i="18"/>
  <c r="X292" i="18"/>
  <c r="AE292" i="18"/>
  <c r="T292" i="18"/>
  <c r="V292" i="18"/>
  <c r="AD292" i="18"/>
  <c r="W292" i="18"/>
  <c r="L292" i="18"/>
  <c r="H292" i="18"/>
  <c r="S291" i="18"/>
  <c r="Q291" i="18"/>
  <c r="R291" i="18"/>
  <c r="U291" i="18"/>
  <c r="X291" i="18"/>
  <c r="AE291" i="18"/>
  <c r="T291" i="18"/>
  <c r="V291" i="18"/>
  <c r="AD291" i="18"/>
  <c r="W291" i="18"/>
  <c r="L291" i="18"/>
  <c r="H291" i="18"/>
  <c r="S290" i="18"/>
  <c r="Q290" i="18"/>
  <c r="R290" i="18"/>
  <c r="U290" i="18"/>
  <c r="X290" i="18"/>
  <c r="AE290" i="18"/>
  <c r="T290" i="18"/>
  <c r="V290" i="18"/>
  <c r="AD290" i="18"/>
  <c r="W290" i="18"/>
  <c r="L290" i="18"/>
  <c r="H290" i="18"/>
  <c r="S289" i="18"/>
  <c r="Q289" i="18"/>
  <c r="R289" i="18"/>
  <c r="U289" i="18"/>
  <c r="X289" i="18"/>
  <c r="AE289" i="18"/>
  <c r="T289" i="18"/>
  <c r="V289" i="18"/>
  <c r="AD289" i="18"/>
  <c r="W289" i="18"/>
  <c r="L289" i="18"/>
  <c r="H289" i="18"/>
  <c r="S288" i="18"/>
  <c r="Q288" i="18"/>
  <c r="R288" i="18"/>
  <c r="U288" i="18"/>
  <c r="X288" i="18"/>
  <c r="AE288" i="18"/>
  <c r="T288" i="18"/>
  <c r="V288" i="18"/>
  <c r="AD288" i="18"/>
  <c r="W288" i="18"/>
  <c r="L288" i="18"/>
  <c r="H288" i="18"/>
  <c r="S287" i="18"/>
  <c r="Q287" i="18"/>
  <c r="R287" i="18"/>
  <c r="U287" i="18"/>
  <c r="X287" i="18"/>
  <c r="AE287" i="18"/>
  <c r="T287" i="18"/>
  <c r="V287" i="18"/>
  <c r="AD287" i="18"/>
  <c r="W287" i="18"/>
  <c r="L287" i="18"/>
  <c r="H287" i="18"/>
  <c r="S286" i="18"/>
  <c r="Q286" i="18"/>
  <c r="R286" i="18"/>
  <c r="U286" i="18"/>
  <c r="X286" i="18"/>
  <c r="AE286" i="18"/>
  <c r="T286" i="18"/>
  <c r="V286" i="18"/>
  <c r="AD286" i="18"/>
  <c r="W286" i="18"/>
  <c r="L286" i="18"/>
  <c r="H286" i="18"/>
  <c r="S285" i="18"/>
  <c r="Q285" i="18"/>
  <c r="R285" i="18"/>
  <c r="U285" i="18"/>
  <c r="X285" i="18"/>
  <c r="AE285" i="18"/>
  <c r="T285" i="18"/>
  <c r="V285" i="18"/>
  <c r="AD285" i="18"/>
  <c r="W285" i="18"/>
  <c r="L285" i="18"/>
  <c r="H285" i="18"/>
  <c r="S284" i="18"/>
  <c r="Q284" i="18"/>
  <c r="R284" i="18"/>
  <c r="U284" i="18"/>
  <c r="X284" i="18"/>
  <c r="AE284" i="18"/>
  <c r="T284" i="18"/>
  <c r="V284" i="18"/>
  <c r="AD284" i="18"/>
  <c r="W284" i="18"/>
  <c r="L284" i="18"/>
  <c r="H284" i="18"/>
  <c r="S283" i="18"/>
  <c r="Q283" i="18"/>
  <c r="R283" i="18"/>
  <c r="U283" i="18"/>
  <c r="X283" i="18"/>
  <c r="AE283" i="18"/>
  <c r="T283" i="18"/>
  <c r="V283" i="18"/>
  <c r="AD283" i="18"/>
  <c r="W283" i="18"/>
  <c r="L283" i="18"/>
  <c r="H283" i="18"/>
  <c r="S282" i="18"/>
  <c r="Q282" i="18"/>
  <c r="R282" i="18"/>
  <c r="U282" i="18"/>
  <c r="X282" i="18"/>
  <c r="AE282" i="18"/>
  <c r="T282" i="18"/>
  <c r="V282" i="18"/>
  <c r="AD282" i="18"/>
  <c r="W282" i="18"/>
  <c r="L282" i="18"/>
  <c r="H282" i="18"/>
  <c r="S281" i="18"/>
  <c r="Q281" i="18"/>
  <c r="R281" i="18"/>
  <c r="U281" i="18"/>
  <c r="X281" i="18"/>
  <c r="AE281" i="18"/>
  <c r="T281" i="18"/>
  <c r="V281" i="18"/>
  <c r="AD281" i="18"/>
  <c r="W281" i="18"/>
  <c r="L281" i="18"/>
  <c r="H281" i="18"/>
  <c r="S280" i="18"/>
  <c r="Q280" i="18"/>
  <c r="R280" i="18"/>
  <c r="U280" i="18"/>
  <c r="X280" i="18"/>
  <c r="AE280" i="18"/>
  <c r="T280" i="18"/>
  <c r="V280" i="18"/>
  <c r="AD280" i="18"/>
  <c r="W280" i="18"/>
  <c r="L280" i="18"/>
  <c r="H280" i="18"/>
  <c r="S279" i="18"/>
  <c r="Q279" i="18"/>
  <c r="R279" i="18"/>
  <c r="U279" i="18"/>
  <c r="X279" i="18"/>
  <c r="AE279" i="18"/>
  <c r="T279" i="18"/>
  <c r="V279" i="18"/>
  <c r="AD279" i="18"/>
  <c r="W279" i="18"/>
  <c r="L279" i="18"/>
  <c r="H279" i="18"/>
  <c r="S278" i="18"/>
  <c r="Q278" i="18"/>
  <c r="R278" i="18"/>
  <c r="U278" i="18"/>
  <c r="X278" i="18"/>
  <c r="AE278" i="18"/>
  <c r="T278" i="18"/>
  <c r="V278" i="18"/>
  <c r="AD278" i="18"/>
  <c r="W278" i="18"/>
  <c r="L278" i="18"/>
  <c r="H278" i="18"/>
  <c r="S277" i="18"/>
  <c r="Q277" i="18"/>
  <c r="R277" i="18"/>
  <c r="U277" i="18"/>
  <c r="X277" i="18"/>
  <c r="AE277" i="18"/>
  <c r="T277" i="18"/>
  <c r="V277" i="18"/>
  <c r="AD277" i="18"/>
  <c r="W277" i="18"/>
  <c r="L277" i="18"/>
  <c r="H277" i="18"/>
  <c r="S276" i="18"/>
  <c r="Q276" i="18"/>
  <c r="R276" i="18"/>
  <c r="U276" i="18"/>
  <c r="X276" i="18"/>
  <c r="AE276" i="18"/>
  <c r="T276" i="18"/>
  <c r="V276" i="18"/>
  <c r="AD276" i="18"/>
  <c r="W276" i="18"/>
  <c r="L276" i="18"/>
  <c r="H276" i="18"/>
  <c r="S275" i="18"/>
  <c r="Q275" i="18"/>
  <c r="R275" i="18"/>
  <c r="U275" i="18"/>
  <c r="X275" i="18"/>
  <c r="AE275" i="18"/>
  <c r="T275" i="18"/>
  <c r="V275" i="18"/>
  <c r="AD275" i="18"/>
  <c r="W275" i="18"/>
  <c r="L275" i="18"/>
  <c r="H275" i="18"/>
  <c r="S274" i="18"/>
  <c r="Q274" i="18"/>
  <c r="R274" i="18"/>
  <c r="U274" i="18"/>
  <c r="X274" i="18"/>
  <c r="AE274" i="18"/>
  <c r="T274" i="18"/>
  <c r="V274" i="18"/>
  <c r="AD274" i="18"/>
  <c r="W274" i="18"/>
  <c r="L274" i="18"/>
  <c r="H274" i="18"/>
  <c r="S273" i="18"/>
  <c r="Q273" i="18"/>
  <c r="R273" i="18"/>
  <c r="U273" i="18"/>
  <c r="X273" i="18"/>
  <c r="AE273" i="18"/>
  <c r="T273" i="18"/>
  <c r="V273" i="18"/>
  <c r="AD273" i="18"/>
  <c r="W273" i="18"/>
  <c r="L273" i="18"/>
  <c r="H273" i="18"/>
  <c r="S272" i="18"/>
  <c r="Q272" i="18"/>
  <c r="R272" i="18"/>
  <c r="U272" i="18"/>
  <c r="X272" i="18"/>
  <c r="AE272" i="18"/>
  <c r="T272" i="18"/>
  <c r="V272" i="18"/>
  <c r="AD272" i="18"/>
  <c r="W272" i="18"/>
  <c r="L272" i="18"/>
  <c r="H272" i="18"/>
  <c r="S271" i="18"/>
  <c r="Q271" i="18"/>
  <c r="R271" i="18"/>
  <c r="U271" i="18"/>
  <c r="X271" i="18"/>
  <c r="AE271" i="18"/>
  <c r="T271" i="18"/>
  <c r="V271" i="18"/>
  <c r="AD271" i="18"/>
  <c r="W271" i="18"/>
  <c r="L271" i="18"/>
  <c r="H271" i="18"/>
  <c r="S270" i="18"/>
  <c r="Q270" i="18"/>
  <c r="R270" i="18"/>
  <c r="U270" i="18"/>
  <c r="X270" i="18"/>
  <c r="AE270" i="18"/>
  <c r="T270" i="18"/>
  <c r="V270" i="18"/>
  <c r="AD270" i="18"/>
  <c r="W270" i="18"/>
  <c r="L270" i="18"/>
  <c r="H270" i="18"/>
  <c r="S269" i="18"/>
  <c r="Q269" i="18"/>
  <c r="R269" i="18"/>
  <c r="U269" i="18"/>
  <c r="X269" i="18"/>
  <c r="AE269" i="18"/>
  <c r="T269" i="18"/>
  <c r="V269" i="18"/>
  <c r="AD269" i="18"/>
  <c r="W269" i="18"/>
  <c r="L269" i="18"/>
  <c r="H269" i="18"/>
  <c r="S268" i="18"/>
  <c r="Q268" i="18"/>
  <c r="R268" i="18"/>
  <c r="U268" i="18"/>
  <c r="X268" i="18"/>
  <c r="AE268" i="18"/>
  <c r="T268" i="18"/>
  <c r="V268" i="18"/>
  <c r="AD268" i="18"/>
  <c r="W268" i="18"/>
  <c r="L268" i="18"/>
  <c r="H268" i="18"/>
  <c r="S267" i="18"/>
  <c r="Q267" i="18"/>
  <c r="R267" i="18"/>
  <c r="U267" i="18"/>
  <c r="X267" i="18"/>
  <c r="AE267" i="18"/>
  <c r="T267" i="18"/>
  <c r="V267" i="18"/>
  <c r="AD267" i="18"/>
  <c r="W267" i="18"/>
  <c r="L267" i="18"/>
  <c r="H267" i="18"/>
  <c r="S266" i="18"/>
  <c r="Q266" i="18"/>
  <c r="R266" i="18"/>
  <c r="U266" i="18"/>
  <c r="X266" i="18"/>
  <c r="AE266" i="18"/>
  <c r="T266" i="18"/>
  <c r="V266" i="18"/>
  <c r="AD266" i="18"/>
  <c r="W266" i="18"/>
  <c r="L266" i="18"/>
  <c r="H266" i="18"/>
  <c r="S265" i="18"/>
  <c r="Q265" i="18"/>
  <c r="R265" i="18"/>
  <c r="U265" i="18"/>
  <c r="X265" i="18"/>
  <c r="AE265" i="18"/>
  <c r="T265" i="18"/>
  <c r="V265" i="18"/>
  <c r="AD265" i="18"/>
  <c r="W265" i="18"/>
  <c r="L265" i="18"/>
  <c r="H265" i="18"/>
  <c r="S264" i="18"/>
  <c r="Q264" i="18"/>
  <c r="R264" i="18"/>
  <c r="U264" i="18"/>
  <c r="X264" i="18"/>
  <c r="AE264" i="18"/>
  <c r="T264" i="18"/>
  <c r="V264" i="18"/>
  <c r="AD264" i="18"/>
  <c r="W264" i="18"/>
  <c r="L264" i="18"/>
  <c r="H264" i="18"/>
  <c r="S263" i="18"/>
  <c r="Q263" i="18"/>
  <c r="R263" i="18"/>
  <c r="U263" i="18"/>
  <c r="X263" i="18"/>
  <c r="AE263" i="18"/>
  <c r="T263" i="18"/>
  <c r="V263" i="18"/>
  <c r="AD263" i="18"/>
  <c r="W263" i="18"/>
  <c r="L263" i="18"/>
  <c r="H263" i="18"/>
  <c r="S262" i="18"/>
  <c r="Q262" i="18"/>
  <c r="R262" i="18"/>
  <c r="U262" i="18"/>
  <c r="X262" i="18"/>
  <c r="AE262" i="18"/>
  <c r="T262" i="18"/>
  <c r="V262" i="18"/>
  <c r="AD262" i="18"/>
  <c r="W262" i="18"/>
  <c r="L262" i="18"/>
  <c r="H262" i="18"/>
  <c r="S261" i="18"/>
  <c r="Q261" i="18"/>
  <c r="R261" i="18"/>
  <c r="U261" i="18"/>
  <c r="X261" i="18"/>
  <c r="AE261" i="18"/>
  <c r="T261" i="18"/>
  <c r="V261" i="18"/>
  <c r="AD261" i="18"/>
  <c r="W261" i="18"/>
  <c r="L261" i="18"/>
  <c r="H261" i="18"/>
  <c r="S260" i="18"/>
  <c r="Q260" i="18"/>
  <c r="R260" i="18"/>
  <c r="U260" i="18"/>
  <c r="X260" i="18"/>
  <c r="AE260" i="18"/>
  <c r="T260" i="18"/>
  <c r="V260" i="18"/>
  <c r="AD260" i="18"/>
  <c r="W260" i="18"/>
  <c r="L260" i="18"/>
  <c r="H260" i="18"/>
  <c r="S259" i="18"/>
  <c r="Q259" i="18"/>
  <c r="R259" i="18"/>
  <c r="U259" i="18"/>
  <c r="X259" i="18"/>
  <c r="AE259" i="18"/>
  <c r="T259" i="18"/>
  <c r="V259" i="18"/>
  <c r="AD259" i="18"/>
  <c r="W259" i="18"/>
  <c r="L259" i="18"/>
  <c r="H259" i="18"/>
  <c r="S258" i="18"/>
  <c r="Q258" i="18"/>
  <c r="R258" i="18"/>
  <c r="U258" i="18"/>
  <c r="X258" i="18"/>
  <c r="AE258" i="18"/>
  <c r="T258" i="18"/>
  <c r="V258" i="18"/>
  <c r="AD258" i="18"/>
  <c r="W258" i="18"/>
  <c r="L258" i="18"/>
  <c r="H258" i="18"/>
  <c r="S257" i="18"/>
  <c r="Q257" i="18"/>
  <c r="R257" i="18"/>
  <c r="U257" i="18"/>
  <c r="X257" i="18"/>
  <c r="AE257" i="18"/>
  <c r="T257" i="18"/>
  <c r="V257" i="18"/>
  <c r="AD257" i="18"/>
  <c r="W257" i="18"/>
  <c r="L257" i="18"/>
  <c r="H257" i="18"/>
  <c r="S256" i="18"/>
  <c r="Q256" i="18"/>
  <c r="R256" i="18"/>
  <c r="U256" i="18"/>
  <c r="X256" i="18"/>
  <c r="AE256" i="18"/>
  <c r="T256" i="18"/>
  <c r="V256" i="18"/>
  <c r="AD256" i="18"/>
  <c r="W256" i="18"/>
  <c r="L256" i="18"/>
  <c r="H256" i="18"/>
  <c r="S255" i="18"/>
  <c r="Q255" i="18"/>
  <c r="R255" i="18"/>
  <c r="U255" i="18"/>
  <c r="X255" i="18"/>
  <c r="AE255" i="18"/>
  <c r="T255" i="18"/>
  <c r="V255" i="18"/>
  <c r="AD255" i="18"/>
  <c r="W255" i="18"/>
  <c r="L255" i="18"/>
  <c r="H255" i="18"/>
  <c r="S254" i="18"/>
  <c r="Q254" i="18"/>
  <c r="R254" i="18"/>
  <c r="U254" i="18"/>
  <c r="X254" i="18"/>
  <c r="AE254" i="18"/>
  <c r="T254" i="18"/>
  <c r="V254" i="18"/>
  <c r="AD254" i="18"/>
  <c r="W254" i="18"/>
  <c r="L254" i="18"/>
  <c r="H254" i="18"/>
  <c r="S253" i="18"/>
  <c r="Q253" i="18"/>
  <c r="R253" i="18"/>
  <c r="U253" i="18"/>
  <c r="X253" i="18"/>
  <c r="AE253" i="18"/>
  <c r="T253" i="18"/>
  <c r="V253" i="18"/>
  <c r="AD253" i="18"/>
  <c r="W253" i="18"/>
  <c r="L253" i="18"/>
  <c r="H253" i="18"/>
  <c r="S252" i="18"/>
  <c r="Q252" i="18"/>
  <c r="R252" i="18"/>
  <c r="U252" i="18"/>
  <c r="X252" i="18"/>
  <c r="AE252" i="18"/>
  <c r="T252" i="18"/>
  <c r="V252" i="18"/>
  <c r="AD252" i="18"/>
  <c r="W252" i="18"/>
  <c r="L252" i="18"/>
  <c r="H252" i="18"/>
  <c r="S251" i="18"/>
  <c r="Q251" i="18"/>
  <c r="R251" i="18"/>
  <c r="U251" i="18"/>
  <c r="X251" i="18"/>
  <c r="AE251" i="18"/>
  <c r="T251" i="18"/>
  <c r="V251" i="18"/>
  <c r="AD251" i="18"/>
  <c r="W251" i="18"/>
  <c r="L251" i="18"/>
  <c r="H251" i="18"/>
  <c r="S250" i="18"/>
  <c r="Q250" i="18"/>
  <c r="R250" i="18"/>
  <c r="U250" i="18"/>
  <c r="X250" i="18"/>
  <c r="AE250" i="18"/>
  <c r="T250" i="18"/>
  <c r="V250" i="18"/>
  <c r="AD250" i="18"/>
  <c r="W250" i="18"/>
  <c r="L250" i="18"/>
  <c r="H250" i="18"/>
  <c r="S249" i="18"/>
  <c r="Q249" i="18"/>
  <c r="R249" i="18"/>
  <c r="U249" i="18"/>
  <c r="X249" i="18"/>
  <c r="AE249" i="18"/>
  <c r="T249" i="18"/>
  <c r="V249" i="18"/>
  <c r="AD249" i="18"/>
  <c r="W249" i="18"/>
  <c r="L249" i="18"/>
  <c r="H249" i="18"/>
  <c r="S248" i="18"/>
  <c r="Q248" i="18"/>
  <c r="R248" i="18"/>
  <c r="U248" i="18"/>
  <c r="X248" i="18"/>
  <c r="AE248" i="18"/>
  <c r="T248" i="18"/>
  <c r="V248" i="18"/>
  <c r="AD248" i="18"/>
  <c r="W248" i="18"/>
  <c r="L248" i="18"/>
  <c r="H248" i="18"/>
  <c r="S247" i="18"/>
  <c r="Q247" i="18"/>
  <c r="R247" i="18"/>
  <c r="U247" i="18"/>
  <c r="X247" i="18"/>
  <c r="AE247" i="18"/>
  <c r="T247" i="18"/>
  <c r="V247" i="18"/>
  <c r="AD247" i="18"/>
  <c r="W247" i="18"/>
  <c r="L247" i="18"/>
  <c r="H247" i="18"/>
  <c r="S246" i="18"/>
  <c r="Q246" i="18"/>
  <c r="R246" i="18"/>
  <c r="U246" i="18"/>
  <c r="X246" i="18"/>
  <c r="AE246" i="18"/>
  <c r="T246" i="18"/>
  <c r="V246" i="18"/>
  <c r="AD246" i="18"/>
  <c r="W246" i="18"/>
  <c r="L246" i="18"/>
  <c r="H246" i="18"/>
  <c r="S245" i="18"/>
  <c r="Q245" i="18"/>
  <c r="R245" i="18"/>
  <c r="U245" i="18"/>
  <c r="X245" i="18"/>
  <c r="AE245" i="18"/>
  <c r="T245" i="18"/>
  <c r="V245" i="18"/>
  <c r="AD245" i="18"/>
  <c r="W245" i="18"/>
  <c r="L245" i="18"/>
  <c r="H245" i="18"/>
  <c r="S244" i="18"/>
  <c r="Q244" i="18"/>
  <c r="R244" i="18"/>
  <c r="U244" i="18"/>
  <c r="X244" i="18"/>
  <c r="AE244" i="18"/>
  <c r="T244" i="18"/>
  <c r="V244" i="18"/>
  <c r="AD244" i="18"/>
  <c r="W244" i="18"/>
  <c r="L244" i="18"/>
  <c r="H244" i="18"/>
  <c r="S243" i="18"/>
  <c r="Q243" i="18"/>
  <c r="R243" i="18"/>
  <c r="U243" i="18"/>
  <c r="X243" i="18"/>
  <c r="AE243" i="18"/>
  <c r="T243" i="18"/>
  <c r="V243" i="18"/>
  <c r="AD243" i="18"/>
  <c r="W243" i="18"/>
  <c r="L243" i="18"/>
  <c r="H243" i="18"/>
  <c r="S242" i="18"/>
  <c r="Q242" i="18"/>
  <c r="R242" i="18"/>
  <c r="U242" i="18"/>
  <c r="X242" i="18"/>
  <c r="AE242" i="18"/>
  <c r="T242" i="18"/>
  <c r="V242" i="18"/>
  <c r="AD242" i="18"/>
  <c r="W242" i="18"/>
  <c r="L242" i="18"/>
  <c r="H242" i="18"/>
  <c r="S241" i="18"/>
  <c r="Q241" i="18"/>
  <c r="R241" i="18"/>
  <c r="U241" i="18"/>
  <c r="X241" i="18"/>
  <c r="AE241" i="18"/>
  <c r="T241" i="18"/>
  <c r="V241" i="18"/>
  <c r="AD241" i="18"/>
  <c r="W241" i="18"/>
  <c r="L241" i="18"/>
  <c r="H241" i="18"/>
  <c r="S240" i="18"/>
  <c r="Q240" i="18"/>
  <c r="R240" i="18"/>
  <c r="U240" i="18"/>
  <c r="X240" i="18"/>
  <c r="AE240" i="18"/>
  <c r="T240" i="18"/>
  <c r="V240" i="18"/>
  <c r="AD240" i="18"/>
  <c r="W240" i="18"/>
  <c r="L240" i="18"/>
  <c r="H240" i="18"/>
  <c r="S239" i="18"/>
  <c r="Q239" i="18"/>
  <c r="R239" i="18"/>
  <c r="U239" i="18"/>
  <c r="X239" i="18"/>
  <c r="AE239" i="18"/>
  <c r="T239" i="18"/>
  <c r="V239" i="18"/>
  <c r="AD239" i="18"/>
  <c r="W239" i="18"/>
  <c r="L239" i="18"/>
  <c r="H239" i="18"/>
  <c r="S238" i="18"/>
  <c r="Q238" i="18"/>
  <c r="R238" i="18"/>
  <c r="U238" i="18"/>
  <c r="X238" i="18"/>
  <c r="AE238" i="18"/>
  <c r="T238" i="18"/>
  <c r="V238" i="18"/>
  <c r="AD238" i="18"/>
  <c r="W238" i="18"/>
  <c r="L238" i="18"/>
  <c r="H238" i="18"/>
  <c r="S237" i="18"/>
  <c r="Q237" i="18"/>
  <c r="R237" i="18"/>
  <c r="U237" i="18"/>
  <c r="X237" i="18"/>
  <c r="AE237" i="18"/>
  <c r="T237" i="18"/>
  <c r="V237" i="18"/>
  <c r="AD237" i="18"/>
  <c r="W237" i="18"/>
  <c r="L237" i="18"/>
  <c r="H237" i="18"/>
  <c r="S236" i="18"/>
  <c r="Q236" i="18"/>
  <c r="R236" i="18"/>
  <c r="U236" i="18"/>
  <c r="X236" i="18"/>
  <c r="AE236" i="18"/>
  <c r="T236" i="18"/>
  <c r="V236" i="18"/>
  <c r="AD236" i="18"/>
  <c r="W236" i="18"/>
  <c r="L236" i="18"/>
  <c r="H236" i="18"/>
  <c r="S235" i="18"/>
  <c r="Q235" i="18"/>
  <c r="R235" i="18"/>
  <c r="U235" i="18"/>
  <c r="X235" i="18"/>
  <c r="AE235" i="18"/>
  <c r="T235" i="18"/>
  <c r="V235" i="18"/>
  <c r="AD235" i="18"/>
  <c r="W235" i="18"/>
  <c r="L235" i="18"/>
  <c r="H235" i="18"/>
  <c r="S234" i="18"/>
  <c r="Q234" i="18"/>
  <c r="R234" i="18"/>
  <c r="U234" i="18"/>
  <c r="X234" i="18"/>
  <c r="AE234" i="18"/>
  <c r="T234" i="18"/>
  <c r="V234" i="18"/>
  <c r="AD234" i="18"/>
  <c r="W234" i="18"/>
  <c r="L234" i="18"/>
  <c r="H234" i="18"/>
  <c r="S233" i="18"/>
  <c r="Q233" i="18"/>
  <c r="R233" i="18"/>
  <c r="U233" i="18"/>
  <c r="X233" i="18"/>
  <c r="AE233" i="18"/>
  <c r="T233" i="18"/>
  <c r="V233" i="18"/>
  <c r="AD233" i="18"/>
  <c r="W233" i="18"/>
  <c r="L233" i="18"/>
  <c r="H233" i="18"/>
  <c r="S232" i="18"/>
  <c r="Q232" i="18"/>
  <c r="R232" i="18"/>
  <c r="U232" i="18"/>
  <c r="X232" i="18"/>
  <c r="AE232" i="18"/>
  <c r="T232" i="18"/>
  <c r="V232" i="18"/>
  <c r="AD232" i="18"/>
  <c r="W232" i="18"/>
  <c r="L232" i="18"/>
  <c r="H232" i="18"/>
  <c r="S231" i="18"/>
  <c r="Q231" i="18"/>
  <c r="R231" i="18"/>
  <c r="U231" i="18"/>
  <c r="X231" i="18"/>
  <c r="AE231" i="18"/>
  <c r="T231" i="18"/>
  <c r="V231" i="18"/>
  <c r="AD231" i="18"/>
  <c r="W231" i="18"/>
  <c r="L231" i="18"/>
  <c r="H231" i="18"/>
  <c r="S230" i="18"/>
  <c r="Q230" i="18"/>
  <c r="R230" i="18"/>
  <c r="U230" i="18"/>
  <c r="X230" i="18"/>
  <c r="AE230" i="18"/>
  <c r="T230" i="18"/>
  <c r="V230" i="18"/>
  <c r="AD230" i="18"/>
  <c r="W230" i="18"/>
  <c r="L230" i="18"/>
  <c r="H230" i="18"/>
  <c r="S229" i="18"/>
  <c r="Q229" i="18"/>
  <c r="R229" i="18"/>
  <c r="U229" i="18"/>
  <c r="X229" i="18"/>
  <c r="AE229" i="18"/>
  <c r="T229" i="18"/>
  <c r="V229" i="18"/>
  <c r="AD229" i="18"/>
  <c r="W229" i="18"/>
  <c r="L229" i="18"/>
  <c r="H229" i="18"/>
  <c r="S228" i="18"/>
  <c r="Q228" i="18"/>
  <c r="R228" i="18"/>
  <c r="U228" i="18"/>
  <c r="X228" i="18"/>
  <c r="AE228" i="18"/>
  <c r="T228" i="18"/>
  <c r="V228" i="18"/>
  <c r="AD228" i="18"/>
  <c r="W228" i="18"/>
  <c r="L228" i="18"/>
  <c r="H228" i="18"/>
  <c r="S227" i="18"/>
  <c r="Q227" i="18"/>
  <c r="R227" i="18"/>
  <c r="U227" i="18"/>
  <c r="X227" i="18"/>
  <c r="AE227" i="18"/>
  <c r="T227" i="18"/>
  <c r="V227" i="18"/>
  <c r="AD227" i="18"/>
  <c r="W227" i="18"/>
  <c r="L227" i="18"/>
  <c r="H227" i="18"/>
  <c r="S226" i="18"/>
  <c r="Q226" i="18"/>
  <c r="R226" i="18"/>
  <c r="U226" i="18"/>
  <c r="X226" i="18"/>
  <c r="AE226" i="18"/>
  <c r="T226" i="18"/>
  <c r="V226" i="18"/>
  <c r="AD226" i="18"/>
  <c r="W226" i="18"/>
  <c r="L226" i="18"/>
  <c r="H226" i="18"/>
  <c r="S225" i="18"/>
  <c r="Q225" i="18"/>
  <c r="R225" i="18"/>
  <c r="U225" i="18"/>
  <c r="X225" i="18"/>
  <c r="AE225" i="18"/>
  <c r="T225" i="18"/>
  <c r="V225" i="18"/>
  <c r="AD225" i="18"/>
  <c r="W225" i="18"/>
  <c r="L225" i="18"/>
  <c r="H225" i="18"/>
  <c r="S224" i="18"/>
  <c r="Q224" i="18"/>
  <c r="R224" i="18"/>
  <c r="U224" i="18"/>
  <c r="X224" i="18"/>
  <c r="AE224" i="18"/>
  <c r="T224" i="18"/>
  <c r="V224" i="18"/>
  <c r="AD224" i="18"/>
  <c r="W224" i="18"/>
  <c r="L224" i="18"/>
  <c r="H224" i="18"/>
  <c r="S223" i="18"/>
  <c r="Q223" i="18"/>
  <c r="R223" i="18"/>
  <c r="U223" i="18"/>
  <c r="X223" i="18"/>
  <c r="AE223" i="18"/>
  <c r="T223" i="18"/>
  <c r="V223" i="18"/>
  <c r="AD223" i="18"/>
  <c r="W223" i="18"/>
  <c r="L223" i="18"/>
  <c r="H223" i="18"/>
  <c r="S222" i="18"/>
  <c r="Q222" i="18"/>
  <c r="R222" i="18"/>
  <c r="U222" i="18"/>
  <c r="X222" i="18"/>
  <c r="AE222" i="18"/>
  <c r="T222" i="18"/>
  <c r="V222" i="18"/>
  <c r="AD222" i="18"/>
  <c r="W222" i="18"/>
  <c r="L222" i="18"/>
  <c r="H222" i="18"/>
  <c r="S221" i="18"/>
  <c r="Q221" i="18"/>
  <c r="R221" i="18"/>
  <c r="U221" i="18"/>
  <c r="X221" i="18"/>
  <c r="AE221" i="18"/>
  <c r="T221" i="18"/>
  <c r="V221" i="18"/>
  <c r="AD221" i="18"/>
  <c r="W221" i="18"/>
  <c r="L221" i="18"/>
  <c r="H221" i="18"/>
  <c r="S220" i="18"/>
  <c r="Q220" i="18"/>
  <c r="R220" i="18"/>
  <c r="U220" i="18"/>
  <c r="X220" i="18"/>
  <c r="AE220" i="18"/>
  <c r="T220" i="18"/>
  <c r="V220" i="18"/>
  <c r="AD220" i="18"/>
  <c r="W220" i="18"/>
  <c r="L220" i="18"/>
  <c r="H220" i="18"/>
  <c r="S219" i="18"/>
  <c r="Q219" i="18"/>
  <c r="R219" i="18"/>
  <c r="U219" i="18"/>
  <c r="X219" i="18"/>
  <c r="AE219" i="18"/>
  <c r="T219" i="18"/>
  <c r="V219" i="18"/>
  <c r="AD219" i="18"/>
  <c r="W219" i="18"/>
  <c r="L219" i="18"/>
  <c r="H219" i="18"/>
  <c r="S218" i="18"/>
  <c r="Q218" i="18"/>
  <c r="R218" i="18"/>
  <c r="U218" i="18"/>
  <c r="X218" i="18"/>
  <c r="AE218" i="18"/>
  <c r="T218" i="18"/>
  <c r="V218" i="18"/>
  <c r="AD218" i="18"/>
  <c r="W218" i="18"/>
  <c r="L218" i="18"/>
  <c r="H218" i="18"/>
  <c r="S217" i="18"/>
  <c r="Q217" i="18"/>
  <c r="R217" i="18"/>
  <c r="U217" i="18"/>
  <c r="X217" i="18"/>
  <c r="AE217" i="18"/>
  <c r="T217" i="18"/>
  <c r="V217" i="18"/>
  <c r="AD217" i="18"/>
  <c r="W217" i="18"/>
  <c r="L217" i="18"/>
  <c r="H217" i="18"/>
  <c r="S216" i="18"/>
  <c r="Q216" i="18"/>
  <c r="R216" i="18"/>
  <c r="U216" i="18"/>
  <c r="X216" i="18"/>
  <c r="AE216" i="18"/>
  <c r="T216" i="18"/>
  <c r="V216" i="18"/>
  <c r="AD216" i="18"/>
  <c r="W216" i="18"/>
  <c r="L216" i="18"/>
  <c r="H216" i="18"/>
  <c r="S215" i="18"/>
  <c r="Q215" i="18"/>
  <c r="R215" i="18"/>
  <c r="U215" i="18"/>
  <c r="X215" i="18"/>
  <c r="AE215" i="18"/>
  <c r="T215" i="18"/>
  <c r="V215" i="18"/>
  <c r="AD215" i="18"/>
  <c r="W215" i="18"/>
  <c r="L215" i="18"/>
  <c r="H215" i="18"/>
  <c r="S214" i="18"/>
  <c r="Q214" i="18"/>
  <c r="R214" i="18"/>
  <c r="U214" i="18"/>
  <c r="X214" i="18"/>
  <c r="AE214" i="18"/>
  <c r="T214" i="18"/>
  <c r="V214" i="18"/>
  <c r="AD214" i="18"/>
  <c r="W214" i="18"/>
  <c r="L214" i="18"/>
  <c r="H214" i="18"/>
  <c r="S213" i="18"/>
  <c r="Q213" i="18"/>
  <c r="R213" i="18"/>
  <c r="U213" i="18"/>
  <c r="X213" i="18"/>
  <c r="AE213" i="18"/>
  <c r="T213" i="18"/>
  <c r="V213" i="18"/>
  <c r="AD213" i="18"/>
  <c r="W213" i="18"/>
  <c r="L213" i="18"/>
  <c r="H213" i="18"/>
  <c r="S212" i="18"/>
  <c r="Q212" i="18"/>
  <c r="R212" i="18"/>
  <c r="U212" i="18"/>
  <c r="X212" i="18"/>
  <c r="AE212" i="18"/>
  <c r="T212" i="18"/>
  <c r="V212" i="18"/>
  <c r="AD212" i="18"/>
  <c r="W212" i="18"/>
  <c r="L212" i="18"/>
  <c r="H212" i="18"/>
  <c r="S211" i="18"/>
  <c r="Q211" i="18"/>
  <c r="R211" i="18"/>
  <c r="U211" i="18"/>
  <c r="X211" i="18"/>
  <c r="AE211" i="18"/>
  <c r="T211" i="18"/>
  <c r="V211" i="18"/>
  <c r="AD211" i="18"/>
  <c r="W211" i="18"/>
  <c r="L211" i="18"/>
  <c r="H211" i="18"/>
  <c r="S210" i="18"/>
  <c r="Q210" i="18"/>
  <c r="R210" i="18"/>
  <c r="U210" i="18"/>
  <c r="X210" i="18"/>
  <c r="AE210" i="18"/>
  <c r="T210" i="18"/>
  <c r="V210" i="18"/>
  <c r="AD210" i="18"/>
  <c r="W210" i="18"/>
  <c r="L210" i="18"/>
  <c r="H210" i="18"/>
  <c r="S209" i="18"/>
  <c r="Q209" i="18"/>
  <c r="R209" i="18"/>
  <c r="U209" i="18"/>
  <c r="X209" i="18"/>
  <c r="AE209" i="18"/>
  <c r="T209" i="18"/>
  <c r="V209" i="18"/>
  <c r="AD209" i="18"/>
  <c r="W209" i="18"/>
  <c r="L209" i="18"/>
  <c r="H209" i="18"/>
  <c r="S208" i="18"/>
  <c r="Q208" i="18"/>
  <c r="R208" i="18"/>
  <c r="U208" i="18"/>
  <c r="X208" i="18"/>
  <c r="AE208" i="18"/>
  <c r="T208" i="18"/>
  <c r="V208" i="18"/>
  <c r="AD208" i="18"/>
  <c r="W208" i="18"/>
  <c r="L208" i="18"/>
  <c r="H208" i="18"/>
  <c r="S207" i="18"/>
  <c r="Q207" i="18"/>
  <c r="R207" i="18"/>
  <c r="U207" i="18"/>
  <c r="X207" i="18"/>
  <c r="AE207" i="18"/>
  <c r="T207" i="18"/>
  <c r="V207" i="18"/>
  <c r="AD207" i="18"/>
  <c r="W207" i="18"/>
  <c r="L207" i="18"/>
  <c r="H207" i="18"/>
  <c r="S206" i="18"/>
  <c r="Q206" i="18"/>
  <c r="R206" i="18"/>
  <c r="U206" i="18"/>
  <c r="X206" i="18"/>
  <c r="AE206" i="18"/>
  <c r="T206" i="18"/>
  <c r="V206" i="18"/>
  <c r="AD206" i="18"/>
  <c r="W206" i="18"/>
  <c r="L206" i="18"/>
  <c r="H206" i="18"/>
  <c r="S205" i="18"/>
  <c r="Q205" i="18"/>
  <c r="R205" i="18"/>
  <c r="U205" i="18"/>
  <c r="X205" i="18"/>
  <c r="AE205" i="18"/>
  <c r="T205" i="18"/>
  <c r="V205" i="18"/>
  <c r="AD205" i="18"/>
  <c r="W205" i="18"/>
  <c r="L205" i="18"/>
  <c r="H205" i="18"/>
  <c r="S204" i="18"/>
  <c r="Q204" i="18"/>
  <c r="R204" i="18"/>
  <c r="U204" i="18"/>
  <c r="X204" i="18"/>
  <c r="AE204" i="18"/>
  <c r="T204" i="18"/>
  <c r="V204" i="18"/>
  <c r="AD204" i="18"/>
  <c r="W204" i="18"/>
  <c r="L204" i="18"/>
  <c r="H204" i="18"/>
  <c r="S203" i="18"/>
  <c r="Q203" i="18"/>
  <c r="R203" i="18"/>
  <c r="U203" i="18"/>
  <c r="X203" i="18"/>
  <c r="AE203" i="18"/>
  <c r="T203" i="18"/>
  <c r="V203" i="18"/>
  <c r="AD203" i="18"/>
  <c r="W203" i="18"/>
  <c r="L203" i="18"/>
  <c r="H203" i="18"/>
  <c r="S202" i="18"/>
  <c r="Q202" i="18"/>
  <c r="R202" i="18"/>
  <c r="U202" i="18"/>
  <c r="X202" i="18"/>
  <c r="AE202" i="18"/>
  <c r="T202" i="18"/>
  <c r="V202" i="18"/>
  <c r="AD202" i="18"/>
  <c r="W202" i="18"/>
  <c r="L202" i="18"/>
  <c r="H202" i="18"/>
  <c r="S201" i="18"/>
  <c r="Q201" i="18"/>
  <c r="R201" i="18"/>
  <c r="U201" i="18"/>
  <c r="X201" i="18"/>
  <c r="AE201" i="18"/>
  <c r="T201" i="18"/>
  <c r="V201" i="18"/>
  <c r="AD201" i="18"/>
  <c r="W201" i="18"/>
  <c r="L201" i="18"/>
  <c r="H201" i="18"/>
  <c r="S200" i="18"/>
  <c r="Q200" i="18"/>
  <c r="R200" i="18"/>
  <c r="U200" i="18"/>
  <c r="X200" i="18"/>
  <c r="AE200" i="18"/>
  <c r="T200" i="18"/>
  <c r="V200" i="18"/>
  <c r="AD200" i="18"/>
  <c r="W200" i="18"/>
  <c r="L200" i="18"/>
  <c r="H200" i="18"/>
  <c r="S199" i="18"/>
  <c r="Q199" i="18"/>
  <c r="R199" i="18"/>
  <c r="U199" i="18"/>
  <c r="X199" i="18"/>
  <c r="AE199" i="18"/>
  <c r="T199" i="18"/>
  <c r="V199" i="18"/>
  <c r="AD199" i="18"/>
  <c r="W199" i="18"/>
  <c r="L199" i="18"/>
  <c r="H199" i="18"/>
  <c r="S198" i="18"/>
  <c r="Q198" i="18"/>
  <c r="R198" i="18"/>
  <c r="U198" i="18"/>
  <c r="X198" i="18"/>
  <c r="AE198" i="18"/>
  <c r="T198" i="18"/>
  <c r="V198" i="18"/>
  <c r="AD198" i="18"/>
  <c r="W198" i="18"/>
  <c r="L198" i="18"/>
  <c r="H198" i="18"/>
  <c r="S197" i="18"/>
  <c r="Q197" i="18"/>
  <c r="R197" i="18"/>
  <c r="U197" i="18"/>
  <c r="X197" i="18"/>
  <c r="AE197" i="18"/>
  <c r="T197" i="18"/>
  <c r="V197" i="18"/>
  <c r="AD197" i="18"/>
  <c r="W197" i="18"/>
  <c r="L197" i="18"/>
  <c r="H197" i="18"/>
  <c r="S196" i="18"/>
  <c r="Q196" i="18"/>
  <c r="R196" i="18"/>
  <c r="U196" i="18"/>
  <c r="X196" i="18"/>
  <c r="AE196" i="18"/>
  <c r="T196" i="18"/>
  <c r="V196" i="18"/>
  <c r="AD196" i="18"/>
  <c r="W196" i="18"/>
  <c r="L196" i="18"/>
  <c r="H196" i="18"/>
  <c r="S195" i="18"/>
  <c r="Q195" i="18"/>
  <c r="R195" i="18"/>
  <c r="U195" i="18"/>
  <c r="X195" i="18"/>
  <c r="AE195" i="18"/>
  <c r="T195" i="18"/>
  <c r="V195" i="18"/>
  <c r="AD195" i="18"/>
  <c r="W195" i="18"/>
  <c r="L195" i="18"/>
  <c r="H195" i="18"/>
  <c r="S194" i="18"/>
  <c r="Q194" i="18"/>
  <c r="R194" i="18"/>
  <c r="U194" i="18"/>
  <c r="X194" i="18"/>
  <c r="AE194" i="18"/>
  <c r="T194" i="18"/>
  <c r="V194" i="18"/>
  <c r="AD194" i="18"/>
  <c r="W194" i="18"/>
  <c r="L194" i="18"/>
  <c r="H194" i="18"/>
  <c r="S193" i="18"/>
  <c r="Q193" i="18"/>
  <c r="R193" i="18"/>
  <c r="U193" i="18"/>
  <c r="X193" i="18"/>
  <c r="AE193" i="18"/>
  <c r="T193" i="18"/>
  <c r="V193" i="18"/>
  <c r="AD193" i="18"/>
  <c r="W193" i="18"/>
  <c r="L193" i="18"/>
  <c r="H193" i="18"/>
  <c r="S192" i="18"/>
  <c r="Q192" i="18"/>
  <c r="R192" i="18"/>
  <c r="U192" i="18"/>
  <c r="X192" i="18"/>
  <c r="AE192" i="18"/>
  <c r="T192" i="18"/>
  <c r="V192" i="18"/>
  <c r="AD192" i="18"/>
  <c r="W192" i="18"/>
  <c r="L192" i="18"/>
  <c r="H192" i="18"/>
  <c r="S191" i="18"/>
  <c r="Q191" i="18"/>
  <c r="R191" i="18"/>
  <c r="U191" i="18"/>
  <c r="X191" i="18"/>
  <c r="AE191" i="18"/>
  <c r="T191" i="18"/>
  <c r="V191" i="18"/>
  <c r="AD191" i="18"/>
  <c r="W191" i="18"/>
  <c r="L191" i="18"/>
  <c r="H191" i="18"/>
  <c r="S190" i="18"/>
  <c r="Q190" i="18"/>
  <c r="R190" i="18"/>
  <c r="U190" i="18"/>
  <c r="X190" i="18"/>
  <c r="AE190" i="18"/>
  <c r="T190" i="18"/>
  <c r="V190" i="18"/>
  <c r="AD190" i="18"/>
  <c r="W190" i="18"/>
  <c r="L190" i="18"/>
  <c r="H190" i="18"/>
  <c r="S189" i="18"/>
  <c r="Q189" i="18"/>
  <c r="R189" i="18"/>
  <c r="U189" i="18"/>
  <c r="X189" i="18"/>
  <c r="AE189" i="18"/>
  <c r="T189" i="18"/>
  <c r="V189" i="18"/>
  <c r="AD189" i="18"/>
  <c r="W189" i="18"/>
  <c r="L189" i="18"/>
  <c r="H189" i="18"/>
  <c r="S188" i="18"/>
  <c r="Q188" i="18"/>
  <c r="R188" i="18"/>
  <c r="U188" i="18"/>
  <c r="X188" i="18"/>
  <c r="AE188" i="18"/>
  <c r="T188" i="18"/>
  <c r="V188" i="18"/>
  <c r="AD188" i="18"/>
  <c r="W188" i="18"/>
  <c r="L188" i="18"/>
  <c r="H188" i="18"/>
  <c r="S187" i="18"/>
  <c r="Q187" i="18"/>
  <c r="R187" i="18"/>
  <c r="U187" i="18"/>
  <c r="X187" i="18"/>
  <c r="AE187" i="18"/>
  <c r="T187" i="18"/>
  <c r="V187" i="18"/>
  <c r="AD187" i="18"/>
  <c r="W187" i="18"/>
  <c r="L187" i="18"/>
  <c r="H187" i="18"/>
  <c r="S186" i="18"/>
  <c r="Q186" i="18"/>
  <c r="R186" i="18"/>
  <c r="U186" i="18"/>
  <c r="X186" i="18"/>
  <c r="AE186" i="18"/>
  <c r="T186" i="18"/>
  <c r="V186" i="18"/>
  <c r="AD186" i="18"/>
  <c r="W186" i="18"/>
  <c r="L186" i="18"/>
  <c r="H186" i="18"/>
  <c r="S185" i="18"/>
  <c r="Q185" i="18"/>
  <c r="R185" i="18"/>
  <c r="U185" i="18"/>
  <c r="X185" i="18"/>
  <c r="AE185" i="18"/>
  <c r="T185" i="18"/>
  <c r="V185" i="18"/>
  <c r="AD185" i="18"/>
  <c r="W185" i="18"/>
  <c r="L185" i="18"/>
  <c r="H185" i="18"/>
  <c r="S184" i="18"/>
  <c r="Q184" i="18"/>
  <c r="R184" i="18"/>
  <c r="U184" i="18"/>
  <c r="X184" i="18"/>
  <c r="AE184" i="18"/>
  <c r="T184" i="18"/>
  <c r="V184" i="18"/>
  <c r="AD184" i="18"/>
  <c r="W184" i="18"/>
  <c r="L184" i="18"/>
  <c r="H184" i="18"/>
  <c r="S183" i="18"/>
  <c r="Q183" i="18"/>
  <c r="R183" i="18"/>
  <c r="U183" i="18"/>
  <c r="X183" i="18"/>
  <c r="AE183" i="18"/>
  <c r="T183" i="18"/>
  <c r="V183" i="18"/>
  <c r="AD183" i="18"/>
  <c r="W183" i="18"/>
  <c r="L183" i="18"/>
  <c r="H183" i="18"/>
  <c r="S182" i="18"/>
  <c r="Q182" i="18"/>
  <c r="R182" i="18"/>
  <c r="U182" i="18"/>
  <c r="X182" i="18"/>
  <c r="AE182" i="18"/>
  <c r="T182" i="18"/>
  <c r="V182" i="18"/>
  <c r="AD182" i="18"/>
  <c r="W182" i="18"/>
  <c r="L182" i="18"/>
  <c r="H182" i="18"/>
  <c r="S181" i="18"/>
  <c r="Q181" i="18"/>
  <c r="R181" i="18"/>
  <c r="U181" i="18"/>
  <c r="X181" i="18"/>
  <c r="AE181" i="18"/>
  <c r="T181" i="18"/>
  <c r="V181" i="18"/>
  <c r="AD181" i="18"/>
  <c r="W181" i="18"/>
  <c r="L181" i="18"/>
  <c r="H181" i="18"/>
  <c r="S180" i="18"/>
  <c r="Q180" i="18"/>
  <c r="R180" i="18"/>
  <c r="U180" i="18"/>
  <c r="X180" i="18"/>
  <c r="AE180" i="18"/>
  <c r="T180" i="18"/>
  <c r="V180" i="18"/>
  <c r="AD180" i="18"/>
  <c r="W180" i="18"/>
  <c r="L180" i="18"/>
  <c r="H180" i="18"/>
  <c r="S179" i="18"/>
  <c r="Q179" i="18"/>
  <c r="R179" i="18"/>
  <c r="U179" i="18"/>
  <c r="X179" i="18"/>
  <c r="AE179" i="18"/>
  <c r="T179" i="18"/>
  <c r="V179" i="18"/>
  <c r="AD179" i="18"/>
  <c r="W179" i="18"/>
  <c r="L179" i="18"/>
  <c r="H179" i="18"/>
  <c r="S178" i="18"/>
  <c r="Q178" i="18"/>
  <c r="R178" i="18"/>
  <c r="U178" i="18"/>
  <c r="X178" i="18"/>
  <c r="AE178" i="18"/>
  <c r="T178" i="18"/>
  <c r="V178" i="18"/>
  <c r="AD178" i="18"/>
  <c r="W178" i="18"/>
  <c r="L178" i="18"/>
  <c r="H178" i="18"/>
  <c r="S177" i="18"/>
  <c r="Q177" i="18"/>
  <c r="R177" i="18"/>
  <c r="U177" i="18"/>
  <c r="X177" i="18"/>
  <c r="AE177" i="18"/>
  <c r="T177" i="18"/>
  <c r="V177" i="18"/>
  <c r="AD177" i="18"/>
  <c r="W177" i="18"/>
  <c r="L177" i="18"/>
  <c r="H177" i="18"/>
  <c r="S176" i="18"/>
  <c r="Q176" i="18"/>
  <c r="R176" i="18"/>
  <c r="U176" i="18"/>
  <c r="X176" i="18"/>
  <c r="AE176" i="18"/>
  <c r="T176" i="18"/>
  <c r="V176" i="18"/>
  <c r="AD176" i="18"/>
  <c r="W176" i="18"/>
  <c r="L176" i="18"/>
  <c r="H176" i="18"/>
  <c r="S175" i="18"/>
  <c r="Q175" i="18"/>
  <c r="R175" i="18"/>
  <c r="U175" i="18"/>
  <c r="X175" i="18"/>
  <c r="AE175" i="18"/>
  <c r="T175" i="18"/>
  <c r="V175" i="18"/>
  <c r="AD175" i="18"/>
  <c r="W175" i="18"/>
  <c r="L175" i="18"/>
  <c r="H175" i="18"/>
  <c r="S174" i="18"/>
  <c r="Q174" i="18"/>
  <c r="R174" i="18"/>
  <c r="U174" i="18"/>
  <c r="X174" i="18"/>
  <c r="AE174" i="18"/>
  <c r="T174" i="18"/>
  <c r="V174" i="18"/>
  <c r="AD174" i="18"/>
  <c r="W174" i="18"/>
  <c r="L174" i="18"/>
  <c r="H174" i="18"/>
  <c r="S173" i="18"/>
  <c r="Q173" i="18"/>
  <c r="R173" i="18"/>
  <c r="U173" i="18"/>
  <c r="X173" i="18"/>
  <c r="AE173" i="18"/>
  <c r="T173" i="18"/>
  <c r="V173" i="18"/>
  <c r="AD173" i="18"/>
  <c r="W173" i="18"/>
  <c r="L173" i="18"/>
  <c r="H173" i="18"/>
  <c r="S172" i="18"/>
  <c r="Q172" i="18"/>
  <c r="R172" i="18"/>
  <c r="U172" i="18"/>
  <c r="X172" i="18"/>
  <c r="AE172" i="18"/>
  <c r="T172" i="18"/>
  <c r="V172" i="18"/>
  <c r="AD172" i="18"/>
  <c r="W172" i="18"/>
  <c r="L172" i="18"/>
  <c r="H172" i="18"/>
  <c r="S171" i="18"/>
  <c r="Q171" i="18"/>
  <c r="R171" i="18"/>
  <c r="U171" i="18"/>
  <c r="X171" i="18"/>
  <c r="AE171" i="18"/>
  <c r="T171" i="18"/>
  <c r="V171" i="18"/>
  <c r="AD171" i="18"/>
  <c r="W171" i="18"/>
  <c r="L171" i="18"/>
  <c r="H171" i="18"/>
  <c r="S170" i="18"/>
  <c r="Q170" i="18"/>
  <c r="R170" i="18"/>
  <c r="U170" i="18"/>
  <c r="X170" i="18"/>
  <c r="AE170" i="18"/>
  <c r="T170" i="18"/>
  <c r="V170" i="18"/>
  <c r="AD170" i="18"/>
  <c r="W170" i="18"/>
  <c r="L170" i="18"/>
  <c r="H170" i="18"/>
  <c r="S169" i="18"/>
  <c r="Q169" i="18"/>
  <c r="R169" i="18"/>
  <c r="U169" i="18"/>
  <c r="X169" i="18"/>
  <c r="AE169" i="18"/>
  <c r="T169" i="18"/>
  <c r="V169" i="18"/>
  <c r="AD169" i="18"/>
  <c r="W169" i="18"/>
  <c r="L169" i="18"/>
  <c r="H169" i="18"/>
  <c r="S168" i="18"/>
  <c r="Q168" i="18"/>
  <c r="R168" i="18"/>
  <c r="U168" i="18"/>
  <c r="X168" i="18"/>
  <c r="AE168" i="18"/>
  <c r="T168" i="18"/>
  <c r="V168" i="18"/>
  <c r="AD168" i="18"/>
  <c r="W168" i="18"/>
  <c r="L168" i="18"/>
  <c r="H168" i="18"/>
  <c r="S167" i="18"/>
  <c r="Q167" i="18"/>
  <c r="R167" i="18"/>
  <c r="U167" i="18"/>
  <c r="X167" i="18"/>
  <c r="AE167" i="18"/>
  <c r="T167" i="18"/>
  <c r="V167" i="18"/>
  <c r="AD167" i="18"/>
  <c r="W167" i="18"/>
  <c r="L167" i="18"/>
  <c r="H167" i="18"/>
  <c r="S166" i="18"/>
  <c r="Q166" i="18"/>
  <c r="R166" i="18"/>
  <c r="U166" i="18"/>
  <c r="X166" i="18"/>
  <c r="AE166" i="18"/>
  <c r="T166" i="18"/>
  <c r="V166" i="18"/>
  <c r="AD166" i="18"/>
  <c r="W166" i="18"/>
  <c r="L166" i="18"/>
  <c r="H166" i="18"/>
  <c r="S165" i="18"/>
  <c r="Q165" i="18"/>
  <c r="R165" i="18"/>
  <c r="U165" i="18"/>
  <c r="X165" i="18"/>
  <c r="AE165" i="18"/>
  <c r="T165" i="18"/>
  <c r="V165" i="18"/>
  <c r="AD165" i="18"/>
  <c r="W165" i="18"/>
  <c r="L165" i="18"/>
  <c r="H165" i="18"/>
  <c r="S164" i="18"/>
  <c r="Q164" i="18"/>
  <c r="R164" i="18"/>
  <c r="U164" i="18"/>
  <c r="X164" i="18"/>
  <c r="AE164" i="18"/>
  <c r="T164" i="18"/>
  <c r="V164" i="18"/>
  <c r="AD164" i="18"/>
  <c r="W164" i="18"/>
  <c r="L164" i="18"/>
  <c r="H164" i="18"/>
  <c r="S163" i="18"/>
  <c r="Q163" i="18"/>
  <c r="R163" i="18"/>
  <c r="U163" i="18"/>
  <c r="X163" i="18"/>
  <c r="AE163" i="18"/>
  <c r="T163" i="18"/>
  <c r="V163" i="18"/>
  <c r="AD163" i="18"/>
  <c r="W163" i="18"/>
  <c r="L163" i="18"/>
  <c r="H163" i="18"/>
  <c r="S162" i="18"/>
  <c r="Q162" i="18"/>
  <c r="R162" i="18"/>
  <c r="U162" i="18"/>
  <c r="X162" i="18"/>
  <c r="AE162" i="18"/>
  <c r="T162" i="18"/>
  <c r="V162" i="18"/>
  <c r="AD162" i="18"/>
  <c r="W162" i="18"/>
  <c r="L162" i="18"/>
  <c r="H162" i="18"/>
  <c r="S161" i="18"/>
  <c r="Q161" i="18"/>
  <c r="R161" i="18"/>
  <c r="U161" i="18"/>
  <c r="X161" i="18"/>
  <c r="AE161" i="18"/>
  <c r="T161" i="18"/>
  <c r="V161" i="18"/>
  <c r="AD161" i="18"/>
  <c r="W161" i="18"/>
  <c r="L161" i="18"/>
  <c r="H161" i="18"/>
  <c r="S160" i="18"/>
  <c r="Q160" i="18"/>
  <c r="R160" i="18"/>
  <c r="U160" i="18"/>
  <c r="X160" i="18"/>
  <c r="AE160" i="18"/>
  <c r="T160" i="18"/>
  <c r="V160" i="18"/>
  <c r="AD160" i="18"/>
  <c r="W160" i="18"/>
  <c r="L160" i="18"/>
  <c r="H160" i="18"/>
  <c r="S159" i="18"/>
  <c r="Q159" i="18"/>
  <c r="R159" i="18"/>
  <c r="U159" i="18"/>
  <c r="X159" i="18"/>
  <c r="AE159" i="18"/>
  <c r="T159" i="18"/>
  <c r="V159" i="18"/>
  <c r="AD159" i="18"/>
  <c r="W159" i="18"/>
  <c r="L159" i="18"/>
  <c r="H159" i="18"/>
  <c r="S158" i="18"/>
  <c r="Q158" i="18"/>
  <c r="R158" i="18"/>
  <c r="U158" i="18"/>
  <c r="X158" i="18"/>
  <c r="AE158" i="18"/>
  <c r="T158" i="18"/>
  <c r="V158" i="18"/>
  <c r="AD158" i="18"/>
  <c r="W158" i="18"/>
  <c r="L158" i="18"/>
  <c r="H158" i="18"/>
  <c r="S157" i="18"/>
  <c r="Q157" i="18"/>
  <c r="R157" i="18"/>
  <c r="U157" i="18"/>
  <c r="X157" i="18"/>
  <c r="AE157" i="18"/>
  <c r="T157" i="18"/>
  <c r="V157" i="18"/>
  <c r="AD157" i="18"/>
  <c r="W157" i="18"/>
  <c r="L157" i="18"/>
  <c r="H157" i="18"/>
  <c r="S156" i="18"/>
  <c r="Q156" i="18"/>
  <c r="R156" i="18"/>
  <c r="U156" i="18"/>
  <c r="X156" i="18"/>
  <c r="AE156" i="18"/>
  <c r="T156" i="18"/>
  <c r="V156" i="18"/>
  <c r="AD156" i="18"/>
  <c r="W156" i="18"/>
  <c r="L156" i="18"/>
  <c r="H156" i="18"/>
  <c r="S155" i="18"/>
  <c r="Q155" i="18"/>
  <c r="R155" i="18"/>
  <c r="U155" i="18"/>
  <c r="X155" i="18"/>
  <c r="AE155" i="18"/>
  <c r="T155" i="18"/>
  <c r="V155" i="18"/>
  <c r="AD155" i="18"/>
  <c r="W155" i="18"/>
  <c r="L155" i="18"/>
  <c r="H155" i="18"/>
  <c r="S154" i="18"/>
  <c r="Q154" i="18"/>
  <c r="R154" i="18"/>
  <c r="U154" i="18"/>
  <c r="X154" i="18"/>
  <c r="AE154" i="18"/>
  <c r="T154" i="18"/>
  <c r="V154" i="18"/>
  <c r="AD154" i="18"/>
  <c r="W154" i="18"/>
  <c r="L154" i="18"/>
  <c r="H154" i="18"/>
  <c r="S153" i="18"/>
  <c r="Q153" i="18"/>
  <c r="R153" i="18"/>
  <c r="U153" i="18"/>
  <c r="X153" i="18"/>
  <c r="AE153" i="18"/>
  <c r="T153" i="18"/>
  <c r="V153" i="18"/>
  <c r="AD153" i="18"/>
  <c r="W153" i="18"/>
  <c r="L153" i="18"/>
  <c r="H153" i="18"/>
  <c r="S152" i="18"/>
  <c r="Q152" i="18"/>
  <c r="R152" i="18"/>
  <c r="U152" i="18"/>
  <c r="X152" i="18"/>
  <c r="AE152" i="18"/>
  <c r="T152" i="18"/>
  <c r="V152" i="18"/>
  <c r="AD152" i="18"/>
  <c r="W152" i="18"/>
  <c r="L152" i="18"/>
  <c r="H152" i="18"/>
  <c r="S151" i="18"/>
  <c r="Q151" i="18"/>
  <c r="R151" i="18"/>
  <c r="U151" i="18"/>
  <c r="X151" i="18"/>
  <c r="AE151" i="18"/>
  <c r="T151" i="18"/>
  <c r="V151" i="18"/>
  <c r="AD151" i="18"/>
  <c r="W151" i="18"/>
  <c r="L151" i="18"/>
  <c r="H151" i="18"/>
  <c r="S150" i="18"/>
  <c r="Q150" i="18"/>
  <c r="R150" i="18"/>
  <c r="U150" i="18"/>
  <c r="X150" i="18"/>
  <c r="AE150" i="18"/>
  <c r="T150" i="18"/>
  <c r="V150" i="18"/>
  <c r="AD150" i="18"/>
  <c r="W150" i="18"/>
  <c r="L150" i="18"/>
  <c r="H150" i="18"/>
  <c r="S149" i="18"/>
  <c r="Q149" i="18"/>
  <c r="R149" i="18"/>
  <c r="U149" i="18"/>
  <c r="X149" i="18"/>
  <c r="AE149" i="18"/>
  <c r="T149" i="18"/>
  <c r="V149" i="18"/>
  <c r="AD149" i="18"/>
  <c r="W149" i="18"/>
  <c r="L149" i="18"/>
  <c r="H149" i="18"/>
  <c r="S148" i="18"/>
  <c r="Q148" i="18"/>
  <c r="R148" i="18"/>
  <c r="U148" i="18"/>
  <c r="X148" i="18"/>
  <c r="AE148" i="18"/>
  <c r="T148" i="18"/>
  <c r="V148" i="18"/>
  <c r="AD148" i="18"/>
  <c r="W148" i="18"/>
  <c r="L148" i="18"/>
  <c r="H148" i="18"/>
  <c r="S147" i="18"/>
  <c r="Q147" i="18"/>
  <c r="R147" i="18"/>
  <c r="U147" i="18"/>
  <c r="X147" i="18"/>
  <c r="AE147" i="18"/>
  <c r="T147" i="18"/>
  <c r="V147" i="18"/>
  <c r="AD147" i="18"/>
  <c r="W147" i="18"/>
  <c r="L147" i="18"/>
  <c r="H147" i="18"/>
  <c r="S146" i="18"/>
  <c r="Q146" i="18"/>
  <c r="R146" i="18"/>
  <c r="U146" i="18"/>
  <c r="X146" i="18"/>
  <c r="AE146" i="18"/>
  <c r="T146" i="18"/>
  <c r="V146" i="18"/>
  <c r="AD146" i="18"/>
  <c r="W146" i="18"/>
  <c r="L146" i="18"/>
  <c r="H146" i="18"/>
  <c r="S145" i="18"/>
  <c r="Q145" i="18"/>
  <c r="R145" i="18"/>
  <c r="U145" i="18"/>
  <c r="X145" i="18"/>
  <c r="AE145" i="18"/>
  <c r="T145" i="18"/>
  <c r="V145" i="18"/>
  <c r="AD145" i="18"/>
  <c r="W145" i="18"/>
  <c r="L145" i="18"/>
  <c r="H145" i="18"/>
  <c r="S144" i="18"/>
  <c r="Q144" i="18"/>
  <c r="R144" i="18"/>
  <c r="U144" i="18"/>
  <c r="X144" i="18"/>
  <c r="AE144" i="18"/>
  <c r="T144" i="18"/>
  <c r="V144" i="18"/>
  <c r="AD144" i="18"/>
  <c r="W144" i="18"/>
  <c r="L144" i="18"/>
  <c r="H144" i="18"/>
  <c r="S143" i="18"/>
  <c r="Q143" i="18"/>
  <c r="R143" i="18"/>
  <c r="U143" i="18"/>
  <c r="X143" i="18"/>
  <c r="AE143" i="18"/>
  <c r="T143" i="18"/>
  <c r="V143" i="18"/>
  <c r="AD143" i="18"/>
  <c r="W143" i="18"/>
  <c r="L143" i="18"/>
  <c r="H143" i="18"/>
  <c r="S142" i="18"/>
  <c r="Q142" i="18"/>
  <c r="R142" i="18"/>
  <c r="U142" i="18"/>
  <c r="X142" i="18"/>
  <c r="AE142" i="18"/>
  <c r="T142" i="18"/>
  <c r="V142" i="18"/>
  <c r="AD142" i="18"/>
  <c r="W142" i="18"/>
  <c r="L142" i="18"/>
  <c r="H142" i="18"/>
  <c r="S141" i="18"/>
  <c r="Q141" i="18"/>
  <c r="R141" i="18"/>
  <c r="U141" i="18"/>
  <c r="X141" i="18"/>
  <c r="AE141" i="18"/>
  <c r="T141" i="18"/>
  <c r="V141" i="18"/>
  <c r="AD141" i="18"/>
  <c r="W141" i="18"/>
  <c r="L141" i="18"/>
  <c r="H141" i="18"/>
  <c r="S140" i="18"/>
  <c r="Q140" i="18"/>
  <c r="R140" i="18"/>
  <c r="U140" i="18"/>
  <c r="X140" i="18"/>
  <c r="AE140" i="18"/>
  <c r="T140" i="18"/>
  <c r="V140" i="18"/>
  <c r="AD140" i="18"/>
  <c r="W140" i="18"/>
  <c r="L140" i="18"/>
  <c r="H140" i="18"/>
  <c r="S139" i="18"/>
  <c r="Q139" i="18"/>
  <c r="R139" i="18"/>
  <c r="U139" i="18"/>
  <c r="X139" i="18"/>
  <c r="AE139" i="18"/>
  <c r="T139" i="18"/>
  <c r="V139" i="18"/>
  <c r="AD139" i="18"/>
  <c r="W139" i="18"/>
  <c r="L139" i="18"/>
  <c r="H139" i="18"/>
  <c r="S138" i="18"/>
  <c r="Q138" i="18"/>
  <c r="R138" i="18"/>
  <c r="U138" i="18"/>
  <c r="X138" i="18"/>
  <c r="AE138" i="18"/>
  <c r="T138" i="18"/>
  <c r="V138" i="18"/>
  <c r="AD138" i="18"/>
  <c r="W138" i="18"/>
  <c r="L138" i="18"/>
  <c r="H138" i="18"/>
  <c r="S137" i="18"/>
  <c r="Q137" i="18"/>
  <c r="R137" i="18"/>
  <c r="U137" i="18"/>
  <c r="X137" i="18"/>
  <c r="AE137" i="18"/>
  <c r="T137" i="18"/>
  <c r="V137" i="18"/>
  <c r="AD137" i="18"/>
  <c r="W137" i="18"/>
  <c r="L137" i="18"/>
  <c r="H137" i="18"/>
  <c r="S136" i="18"/>
  <c r="Q136" i="18"/>
  <c r="R136" i="18"/>
  <c r="U136" i="18"/>
  <c r="X136" i="18"/>
  <c r="AE136" i="18"/>
  <c r="T136" i="18"/>
  <c r="V136" i="18"/>
  <c r="AD136" i="18"/>
  <c r="W136" i="18"/>
  <c r="L136" i="18"/>
  <c r="H136" i="18"/>
  <c r="S135" i="18"/>
  <c r="Q135" i="18"/>
  <c r="R135" i="18"/>
  <c r="U135" i="18"/>
  <c r="X135" i="18"/>
  <c r="AE135" i="18"/>
  <c r="T135" i="18"/>
  <c r="V135" i="18"/>
  <c r="AD135" i="18"/>
  <c r="W135" i="18"/>
  <c r="L135" i="18"/>
  <c r="H135" i="18"/>
  <c r="S134" i="18"/>
  <c r="Q134" i="18"/>
  <c r="R134" i="18"/>
  <c r="U134" i="18"/>
  <c r="X134" i="18"/>
  <c r="AE134" i="18"/>
  <c r="T134" i="18"/>
  <c r="V134" i="18"/>
  <c r="AD134" i="18"/>
  <c r="W134" i="18"/>
  <c r="L134" i="18"/>
  <c r="H134" i="18"/>
  <c r="S133" i="18"/>
  <c r="Q133" i="18"/>
  <c r="R133" i="18"/>
  <c r="U133" i="18"/>
  <c r="X133" i="18"/>
  <c r="AE133" i="18"/>
  <c r="T133" i="18"/>
  <c r="V133" i="18"/>
  <c r="AD133" i="18"/>
  <c r="W133" i="18"/>
  <c r="L133" i="18"/>
  <c r="H133" i="18"/>
  <c r="S132" i="18"/>
  <c r="Q132" i="18"/>
  <c r="R132" i="18"/>
  <c r="U132" i="18"/>
  <c r="X132" i="18"/>
  <c r="AE132" i="18"/>
  <c r="T132" i="18"/>
  <c r="V132" i="18"/>
  <c r="AD132" i="18"/>
  <c r="W132" i="18"/>
  <c r="L132" i="18"/>
  <c r="H132" i="18"/>
  <c r="S131" i="18"/>
  <c r="Q131" i="18"/>
  <c r="R131" i="18"/>
  <c r="U131" i="18"/>
  <c r="X131" i="18"/>
  <c r="AE131" i="18"/>
  <c r="T131" i="18"/>
  <c r="V131" i="18"/>
  <c r="AD131" i="18"/>
  <c r="W131" i="18"/>
  <c r="L131" i="18"/>
  <c r="H131" i="18"/>
  <c r="S130" i="18"/>
  <c r="Q130" i="18"/>
  <c r="R130" i="18"/>
  <c r="U130" i="18"/>
  <c r="X130" i="18"/>
  <c r="AE130" i="18"/>
  <c r="T130" i="18"/>
  <c r="V130" i="18"/>
  <c r="AD130" i="18"/>
  <c r="W130" i="18"/>
  <c r="L130" i="18"/>
  <c r="H130" i="18"/>
  <c r="S129" i="18"/>
  <c r="Q129" i="18"/>
  <c r="R129" i="18"/>
  <c r="U129" i="18"/>
  <c r="X129" i="18"/>
  <c r="AE129" i="18"/>
  <c r="T129" i="18"/>
  <c r="V129" i="18"/>
  <c r="AD129" i="18"/>
  <c r="W129" i="18"/>
  <c r="L129" i="18"/>
  <c r="H129" i="18"/>
  <c r="S128" i="18"/>
  <c r="Q128" i="18"/>
  <c r="R128" i="18"/>
  <c r="U128" i="18"/>
  <c r="X128" i="18"/>
  <c r="AE128" i="18"/>
  <c r="T128" i="18"/>
  <c r="V128" i="18"/>
  <c r="AD128" i="18"/>
  <c r="W128" i="18"/>
  <c r="L128" i="18"/>
  <c r="H128" i="18"/>
  <c r="S127" i="18"/>
  <c r="Q127" i="18"/>
  <c r="R127" i="18"/>
  <c r="U127" i="18"/>
  <c r="X127" i="18"/>
  <c r="AE127" i="18"/>
  <c r="T127" i="18"/>
  <c r="V127" i="18"/>
  <c r="AD127" i="18"/>
  <c r="W127" i="18"/>
  <c r="L127" i="18"/>
  <c r="H127" i="18"/>
  <c r="S126" i="18"/>
  <c r="Q126" i="18"/>
  <c r="R126" i="18"/>
  <c r="U126" i="18"/>
  <c r="X126" i="18"/>
  <c r="AE126" i="18"/>
  <c r="T126" i="18"/>
  <c r="V126" i="18"/>
  <c r="AD126" i="18"/>
  <c r="W126" i="18"/>
  <c r="L126" i="18"/>
  <c r="H126" i="18"/>
  <c r="S125" i="18"/>
  <c r="Q125" i="18"/>
  <c r="R125" i="18"/>
  <c r="U125" i="18"/>
  <c r="X125" i="18"/>
  <c r="AE125" i="18"/>
  <c r="T125" i="18"/>
  <c r="V125" i="18"/>
  <c r="AD125" i="18"/>
  <c r="W125" i="18"/>
  <c r="L125" i="18"/>
  <c r="H125" i="18"/>
  <c r="S124" i="18"/>
  <c r="Q124" i="18"/>
  <c r="R124" i="18"/>
  <c r="U124" i="18"/>
  <c r="X124" i="18"/>
  <c r="AE124" i="18"/>
  <c r="T124" i="18"/>
  <c r="V124" i="18"/>
  <c r="AD124" i="18"/>
  <c r="W124" i="18"/>
  <c r="L124" i="18"/>
  <c r="H124" i="18"/>
  <c r="S123" i="18"/>
  <c r="Q123" i="18"/>
  <c r="R123" i="18"/>
  <c r="U123" i="18"/>
  <c r="X123" i="18"/>
  <c r="AE123" i="18"/>
  <c r="T123" i="18"/>
  <c r="V123" i="18"/>
  <c r="AD123" i="18"/>
  <c r="W123" i="18"/>
  <c r="L123" i="18"/>
  <c r="H123" i="18"/>
  <c r="S122" i="18"/>
  <c r="Q122" i="18"/>
  <c r="R122" i="18"/>
  <c r="U122" i="18"/>
  <c r="X122" i="18"/>
  <c r="AE122" i="18"/>
  <c r="T122" i="18"/>
  <c r="V122" i="18"/>
  <c r="AD122" i="18"/>
  <c r="W122" i="18"/>
  <c r="L122" i="18"/>
  <c r="H122" i="18"/>
  <c r="S121" i="18"/>
  <c r="Q121" i="18"/>
  <c r="R121" i="18"/>
  <c r="U121" i="18"/>
  <c r="X121" i="18"/>
  <c r="AE121" i="18"/>
  <c r="T121" i="18"/>
  <c r="V121" i="18"/>
  <c r="AD121" i="18"/>
  <c r="W121" i="18"/>
  <c r="L121" i="18"/>
  <c r="H121" i="18"/>
  <c r="S120" i="18"/>
  <c r="Q120" i="18"/>
  <c r="R120" i="18"/>
  <c r="U120" i="18"/>
  <c r="X120" i="18"/>
  <c r="AE120" i="18"/>
  <c r="T120" i="18"/>
  <c r="V120" i="18"/>
  <c r="AD120" i="18"/>
  <c r="W120" i="18"/>
  <c r="L120" i="18"/>
  <c r="H120" i="18"/>
  <c r="S119" i="18"/>
  <c r="Q119" i="18"/>
  <c r="R119" i="18"/>
  <c r="U119" i="18"/>
  <c r="X119" i="18"/>
  <c r="AE119" i="18"/>
  <c r="T119" i="18"/>
  <c r="V119" i="18"/>
  <c r="AD119" i="18"/>
  <c r="W119" i="18"/>
  <c r="L119" i="18"/>
  <c r="H119" i="18"/>
  <c r="S118" i="18"/>
  <c r="Q118" i="18"/>
  <c r="R118" i="18"/>
  <c r="U118" i="18"/>
  <c r="X118" i="18"/>
  <c r="AE118" i="18"/>
  <c r="T118" i="18"/>
  <c r="V118" i="18"/>
  <c r="AD118" i="18"/>
  <c r="W118" i="18"/>
  <c r="L118" i="18"/>
  <c r="H118" i="18"/>
  <c r="S117" i="18"/>
  <c r="Q117" i="18"/>
  <c r="R117" i="18"/>
  <c r="U117" i="18"/>
  <c r="X117" i="18"/>
  <c r="AE117" i="18"/>
  <c r="T117" i="18"/>
  <c r="V117" i="18"/>
  <c r="AD117" i="18"/>
  <c r="W117" i="18"/>
  <c r="L117" i="18"/>
  <c r="H117" i="18"/>
  <c r="S116" i="18"/>
  <c r="Q116" i="18"/>
  <c r="R116" i="18"/>
  <c r="U116" i="18"/>
  <c r="X116" i="18"/>
  <c r="AE116" i="18"/>
  <c r="T116" i="18"/>
  <c r="V116" i="18"/>
  <c r="AD116" i="18"/>
  <c r="W116" i="18"/>
  <c r="L116" i="18"/>
  <c r="H116" i="18"/>
  <c r="S115" i="18"/>
  <c r="Q115" i="18"/>
  <c r="R115" i="18"/>
  <c r="U115" i="18"/>
  <c r="X115" i="18"/>
  <c r="AE115" i="18"/>
  <c r="T115" i="18"/>
  <c r="V115" i="18"/>
  <c r="AD115" i="18"/>
  <c r="W115" i="18"/>
  <c r="L115" i="18"/>
  <c r="H115" i="18"/>
  <c r="S114" i="18"/>
  <c r="Q114" i="18"/>
  <c r="R114" i="18"/>
  <c r="U114" i="18"/>
  <c r="X114" i="18"/>
  <c r="AE114" i="18"/>
  <c r="T114" i="18"/>
  <c r="V114" i="18"/>
  <c r="AD114" i="18"/>
  <c r="W114" i="18"/>
  <c r="L114" i="18"/>
  <c r="H114" i="18"/>
  <c r="S113" i="18"/>
  <c r="Q113" i="18"/>
  <c r="R113" i="18"/>
  <c r="U113" i="18"/>
  <c r="X113" i="18"/>
  <c r="AE113" i="18"/>
  <c r="T113" i="18"/>
  <c r="V113" i="18"/>
  <c r="AD113" i="18"/>
  <c r="W113" i="18"/>
  <c r="L113" i="18"/>
  <c r="H113" i="18"/>
  <c r="S112" i="18"/>
  <c r="Q112" i="18"/>
  <c r="R112" i="18"/>
  <c r="U112" i="18"/>
  <c r="X112" i="18"/>
  <c r="AE112" i="18"/>
  <c r="T112" i="18"/>
  <c r="V112" i="18"/>
  <c r="AD112" i="18"/>
  <c r="W112" i="18"/>
  <c r="L112" i="18"/>
  <c r="H112" i="18"/>
  <c r="S111" i="18"/>
  <c r="Q111" i="18"/>
  <c r="R111" i="18"/>
  <c r="U111" i="18"/>
  <c r="X111" i="18"/>
  <c r="AE111" i="18"/>
  <c r="T111" i="18"/>
  <c r="V111" i="18"/>
  <c r="AD111" i="18"/>
  <c r="W111" i="18"/>
  <c r="L111" i="18"/>
  <c r="H111" i="18"/>
  <c r="S110" i="18"/>
  <c r="Q110" i="18"/>
  <c r="R110" i="18"/>
  <c r="U110" i="18"/>
  <c r="X110" i="18"/>
  <c r="AE110" i="18"/>
  <c r="T110" i="18"/>
  <c r="V110" i="18"/>
  <c r="AD110" i="18"/>
  <c r="W110" i="18"/>
  <c r="L110" i="18"/>
  <c r="H110" i="18"/>
  <c r="S109" i="18"/>
  <c r="Q109" i="18"/>
  <c r="R109" i="18"/>
  <c r="U109" i="18"/>
  <c r="X109" i="18"/>
  <c r="AE109" i="18"/>
  <c r="T109" i="18"/>
  <c r="V109" i="18"/>
  <c r="AD109" i="18"/>
  <c r="W109" i="18"/>
  <c r="L109" i="18"/>
  <c r="H109" i="18"/>
  <c r="S108" i="18"/>
  <c r="Q108" i="18"/>
  <c r="R108" i="18"/>
  <c r="U108" i="18"/>
  <c r="X108" i="18"/>
  <c r="AE108" i="18"/>
  <c r="T108" i="18"/>
  <c r="V108" i="18"/>
  <c r="AD108" i="18"/>
  <c r="W108" i="18"/>
  <c r="L108" i="18"/>
  <c r="H108" i="18"/>
  <c r="S107" i="18"/>
  <c r="Q107" i="18"/>
  <c r="R107" i="18"/>
  <c r="U107" i="18"/>
  <c r="X107" i="18"/>
  <c r="AE107" i="18"/>
  <c r="T107" i="18"/>
  <c r="V107" i="18"/>
  <c r="AD107" i="18"/>
  <c r="W107" i="18"/>
  <c r="L107" i="18"/>
  <c r="H107" i="18"/>
  <c r="S106" i="18"/>
  <c r="Q106" i="18"/>
  <c r="R106" i="18"/>
  <c r="U106" i="18"/>
  <c r="X106" i="18"/>
  <c r="AE106" i="18"/>
  <c r="T106" i="18"/>
  <c r="V106" i="18"/>
  <c r="AD106" i="18"/>
  <c r="W106" i="18"/>
  <c r="L106" i="18"/>
  <c r="H106" i="18"/>
  <c r="S105" i="18"/>
  <c r="Q105" i="18"/>
  <c r="R105" i="18"/>
  <c r="U105" i="18"/>
  <c r="X105" i="18"/>
  <c r="AE105" i="18"/>
  <c r="T105" i="18"/>
  <c r="V105" i="18"/>
  <c r="AD105" i="18"/>
  <c r="W105" i="18"/>
  <c r="L105" i="18"/>
  <c r="H105" i="18"/>
  <c r="S104" i="18"/>
  <c r="Q104" i="18"/>
  <c r="R104" i="18"/>
  <c r="U104" i="18"/>
  <c r="X104" i="18"/>
  <c r="AE104" i="18"/>
  <c r="T104" i="18"/>
  <c r="V104" i="18"/>
  <c r="AD104" i="18"/>
  <c r="W104" i="18"/>
  <c r="L104" i="18"/>
  <c r="H104" i="18"/>
  <c r="S103" i="18"/>
  <c r="Q103" i="18"/>
  <c r="R103" i="18"/>
  <c r="U103" i="18"/>
  <c r="X103" i="18"/>
  <c r="AE103" i="18"/>
  <c r="T103" i="18"/>
  <c r="V103" i="18"/>
  <c r="AD103" i="18"/>
  <c r="W103" i="18"/>
  <c r="L103" i="18"/>
  <c r="H103" i="18"/>
  <c r="S102" i="18"/>
  <c r="Q102" i="18"/>
  <c r="R102" i="18"/>
  <c r="U102" i="18"/>
  <c r="X102" i="18"/>
  <c r="AE102" i="18"/>
  <c r="T102" i="18"/>
  <c r="V102" i="18"/>
  <c r="AD102" i="18"/>
  <c r="W102" i="18"/>
  <c r="L102" i="18"/>
  <c r="H102" i="18"/>
  <c r="S101" i="18"/>
  <c r="Q101" i="18"/>
  <c r="R101" i="18"/>
  <c r="U101" i="18"/>
  <c r="X101" i="18"/>
  <c r="AE101" i="18"/>
  <c r="T101" i="18"/>
  <c r="V101" i="18"/>
  <c r="AD101" i="18"/>
  <c r="W101" i="18"/>
  <c r="L101" i="18"/>
  <c r="H101" i="18"/>
  <c r="S100" i="18"/>
  <c r="Q100" i="18"/>
  <c r="R100" i="18"/>
  <c r="U100" i="18"/>
  <c r="X100" i="18"/>
  <c r="AE100" i="18"/>
  <c r="T100" i="18"/>
  <c r="V100" i="18"/>
  <c r="AD100" i="18"/>
  <c r="W100" i="18"/>
  <c r="L100" i="18"/>
  <c r="H100" i="18"/>
  <c r="S99" i="18"/>
  <c r="Q99" i="18"/>
  <c r="R99" i="18"/>
  <c r="U99" i="18"/>
  <c r="X99" i="18"/>
  <c r="AE99" i="18"/>
  <c r="T99" i="18"/>
  <c r="V99" i="18"/>
  <c r="AD99" i="18"/>
  <c r="W99" i="18"/>
  <c r="L99" i="18"/>
  <c r="H99" i="18"/>
  <c r="S98" i="18"/>
  <c r="Q98" i="18"/>
  <c r="R98" i="18"/>
  <c r="U98" i="18"/>
  <c r="X98" i="18"/>
  <c r="AE98" i="18"/>
  <c r="T98" i="18"/>
  <c r="V98" i="18"/>
  <c r="AD98" i="18"/>
  <c r="W98" i="18"/>
  <c r="L98" i="18"/>
  <c r="H98" i="18"/>
  <c r="S97" i="18"/>
  <c r="Q97" i="18"/>
  <c r="R97" i="18"/>
  <c r="U97" i="18"/>
  <c r="X97" i="18"/>
  <c r="AE97" i="18"/>
  <c r="T97" i="18"/>
  <c r="V97" i="18"/>
  <c r="AD97" i="18"/>
  <c r="W97" i="18"/>
  <c r="L97" i="18"/>
  <c r="H97" i="18"/>
  <c r="S96" i="18"/>
  <c r="Q96" i="18"/>
  <c r="R96" i="18"/>
  <c r="U96" i="18"/>
  <c r="X96" i="18"/>
  <c r="AE96" i="18"/>
  <c r="T96" i="18"/>
  <c r="V96" i="18"/>
  <c r="AD96" i="18"/>
  <c r="W96" i="18"/>
  <c r="L96" i="18"/>
  <c r="H96" i="18"/>
  <c r="S95" i="18"/>
  <c r="Q95" i="18"/>
  <c r="R95" i="18"/>
  <c r="U95" i="18"/>
  <c r="X95" i="18"/>
  <c r="AE95" i="18"/>
  <c r="T95" i="18"/>
  <c r="V95" i="18"/>
  <c r="AD95" i="18"/>
  <c r="W95" i="18"/>
  <c r="L95" i="18"/>
  <c r="H95" i="18"/>
  <c r="S94" i="18"/>
  <c r="Q94" i="18"/>
  <c r="R94" i="18"/>
  <c r="U94" i="18"/>
  <c r="X94" i="18"/>
  <c r="AE94" i="18"/>
  <c r="T94" i="18"/>
  <c r="V94" i="18"/>
  <c r="AD94" i="18"/>
  <c r="W94" i="18"/>
  <c r="L94" i="18"/>
  <c r="H94" i="18"/>
  <c r="S93" i="18"/>
  <c r="Q93" i="18"/>
  <c r="R93" i="18"/>
  <c r="U93" i="18"/>
  <c r="X93" i="18"/>
  <c r="AE93" i="18"/>
  <c r="T93" i="18"/>
  <c r="V93" i="18"/>
  <c r="AD93" i="18"/>
  <c r="W93" i="18"/>
  <c r="L93" i="18"/>
  <c r="H93" i="18"/>
  <c r="S92" i="18"/>
  <c r="Q92" i="18"/>
  <c r="R92" i="18"/>
  <c r="U92" i="18"/>
  <c r="X92" i="18"/>
  <c r="AE92" i="18"/>
  <c r="T92" i="18"/>
  <c r="V92" i="18"/>
  <c r="AD92" i="18"/>
  <c r="W92" i="18"/>
  <c r="L92" i="18"/>
  <c r="H92" i="18"/>
  <c r="S91" i="18"/>
  <c r="Q91" i="18"/>
  <c r="R91" i="18"/>
  <c r="U91" i="18"/>
  <c r="X91" i="18"/>
  <c r="AE91" i="18"/>
  <c r="T91" i="18"/>
  <c r="V91" i="18"/>
  <c r="AD91" i="18"/>
  <c r="W91" i="18"/>
  <c r="L91" i="18"/>
  <c r="H91" i="18"/>
  <c r="S90" i="18"/>
  <c r="Q90" i="18"/>
  <c r="R90" i="18"/>
  <c r="U90" i="18"/>
  <c r="X90" i="18"/>
  <c r="AE90" i="18"/>
  <c r="T90" i="18"/>
  <c r="V90" i="18"/>
  <c r="AD90" i="18"/>
  <c r="W90" i="18"/>
  <c r="L90" i="18"/>
  <c r="H90" i="18"/>
  <c r="S89" i="18"/>
  <c r="Q89" i="18"/>
  <c r="R89" i="18"/>
  <c r="U89" i="18"/>
  <c r="X89" i="18"/>
  <c r="AE89" i="18"/>
  <c r="T89" i="18"/>
  <c r="V89" i="18"/>
  <c r="AD89" i="18"/>
  <c r="W89" i="18"/>
  <c r="L89" i="18"/>
  <c r="H89" i="18"/>
  <c r="S88" i="18"/>
  <c r="Q88" i="18"/>
  <c r="R88" i="18"/>
  <c r="U88" i="18"/>
  <c r="X88" i="18"/>
  <c r="AE88" i="18"/>
  <c r="T88" i="18"/>
  <c r="V88" i="18"/>
  <c r="AD88" i="18"/>
  <c r="W88" i="18"/>
  <c r="L88" i="18"/>
  <c r="H88" i="18"/>
  <c r="S87" i="18"/>
  <c r="Q87" i="18"/>
  <c r="R87" i="18"/>
  <c r="U87" i="18"/>
  <c r="X87" i="18"/>
  <c r="AE87" i="18"/>
  <c r="T87" i="18"/>
  <c r="V87" i="18"/>
  <c r="AD87" i="18"/>
  <c r="W87" i="18"/>
  <c r="L87" i="18"/>
  <c r="H87" i="18"/>
  <c r="S86" i="18"/>
  <c r="Q86" i="18"/>
  <c r="R86" i="18"/>
  <c r="U86" i="18"/>
  <c r="X86" i="18"/>
  <c r="AE86" i="18"/>
  <c r="T86" i="18"/>
  <c r="V86" i="18"/>
  <c r="AD86" i="18"/>
  <c r="W86" i="18"/>
  <c r="L86" i="18"/>
  <c r="H86" i="18"/>
  <c r="S85" i="18"/>
  <c r="Q85" i="18"/>
  <c r="R85" i="18"/>
  <c r="U85" i="18"/>
  <c r="X85" i="18"/>
  <c r="AE85" i="18"/>
  <c r="T85" i="18"/>
  <c r="V85" i="18"/>
  <c r="AD85" i="18"/>
  <c r="W85" i="18"/>
  <c r="L85" i="18"/>
  <c r="H85" i="18"/>
  <c r="S84" i="18"/>
  <c r="Q84" i="18"/>
  <c r="R84" i="18"/>
  <c r="U84" i="18"/>
  <c r="X84" i="18"/>
  <c r="AE84" i="18"/>
  <c r="T84" i="18"/>
  <c r="V84" i="18"/>
  <c r="AD84" i="18"/>
  <c r="W84" i="18"/>
  <c r="L84" i="18"/>
  <c r="H84" i="18"/>
  <c r="S83" i="18"/>
  <c r="Q83" i="18"/>
  <c r="R83" i="18"/>
  <c r="U83" i="18"/>
  <c r="X83" i="18"/>
  <c r="AE83" i="18"/>
  <c r="T83" i="18"/>
  <c r="V83" i="18"/>
  <c r="AD83" i="18"/>
  <c r="W83" i="18"/>
  <c r="L83" i="18"/>
  <c r="H83" i="18"/>
  <c r="S82" i="18"/>
  <c r="Q82" i="18"/>
  <c r="R82" i="18"/>
  <c r="U82" i="18"/>
  <c r="X82" i="18"/>
  <c r="AE82" i="18"/>
  <c r="T82" i="18"/>
  <c r="V82" i="18"/>
  <c r="AD82" i="18"/>
  <c r="W82" i="18"/>
  <c r="L82" i="18"/>
  <c r="H82" i="18"/>
  <c r="S81" i="18"/>
  <c r="Q81" i="18"/>
  <c r="R81" i="18"/>
  <c r="U81" i="18"/>
  <c r="X81" i="18"/>
  <c r="AE81" i="18"/>
  <c r="T81" i="18"/>
  <c r="V81" i="18"/>
  <c r="AD81" i="18"/>
  <c r="W81" i="18"/>
  <c r="L81" i="18"/>
  <c r="H81" i="18"/>
  <c r="S80" i="18"/>
  <c r="Q80" i="18"/>
  <c r="R80" i="18"/>
  <c r="U80" i="18"/>
  <c r="X80" i="18"/>
  <c r="AE80" i="18"/>
  <c r="T80" i="18"/>
  <c r="V80" i="18"/>
  <c r="AD80" i="18"/>
  <c r="W80" i="18"/>
  <c r="L80" i="18"/>
  <c r="H80" i="18"/>
  <c r="S79" i="18"/>
  <c r="Q79" i="18"/>
  <c r="R79" i="18"/>
  <c r="U79" i="18"/>
  <c r="X79" i="18"/>
  <c r="AE79" i="18"/>
  <c r="T79" i="18"/>
  <c r="V79" i="18"/>
  <c r="AD79" i="18"/>
  <c r="W79" i="18"/>
  <c r="L79" i="18"/>
  <c r="H79" i="18"/>
  <c r="S78" i="18"/>
  <c r="Q78" i="18"/>
  <c r="R78" i="18"/>
  <c r="U78" i="18"/>
  <c r="X78" i="18"/>
  <c r="AE78" i="18"/>
  <c r="T78" i="18"/>
  <c r="V78" i="18"/>
  <c r="AD78" i="18"/>
  <c r="W78" i="18"/>
  <c r="L78" i="18"/>
  <c r="H78" i="18"/>
  <c r="S77" i="18"/>
  <c r="Q77" i="18"/>
  <c r="R77" i="18"/>
  <c r="U77" i="18"/>
  <c r="X77" i="18"/>
  <c r="AE77" i="18"/>
  <c r="T77" i="18"/>
  <c r="V77" i="18"/>
  <c r="AD77" i="18"/>
  <c r="W77" i="18"/>
  <c r="L77" i="18"/>
  <c r="H77" i="18"/>
  <c r="S76" i="18"/>
  <c r="Q76" i="18"/>
  <c r="R76" i="18"/>
  <c r="U76" i="18"/>
  <c r="X76" i="18"/>
  <c r="AE76" i="18"/>
  <c r="T76" i="18"/>
  <c r="V76" i="18"/>
  <c r="AD76" i="18"/>
  <c r="W76" i="18"/>
  <c r="L76" i="18"/>
  <c r="H76" i="18"/>
  <c r="S75" i="18"/>
  <c r="Q75" i="18"/>
  <c r="R75" i="18"/>
  <c r="U75" i="18"/>
  <c r="X75" i="18"/>
  <c r="AE75" i="18"/>
  <c r="T75" i="18"/>
  <c r="V75" i="18"/>
  <c r="AD75" i="18"/>
  <c r="W75" i="18"/>
  <c r="L75" i="18"/>
  <c r="H75" i="18"/>
  <c r="S74" i="18"/>
  <c r="Q74" i="18"/>
  <c r="R74" i="18"/>
  <c r="U74" i="18"/>
  <c r="X74" i="18"/>
  <c r="AE74" i="18"/>
  <c r="T74" i="18"/>
  <c r="V74" i="18"/>
  <c r="AD74" i="18"/>
  <c r="W74" i="18"/>
  <c r="L74" i="18"/>
  <c r="H74" i="18"/>
  <c r="S73" i="18"/>
  <c r="Q73" i="18"/>
  <c r="R73" i="18"/>
  <c r="U73" i="18"/>
  <c r="X73" i="18"/>
  <c r="AE73" i="18"/>
  <c r="T73" i="18"/>
  <c r="V73" i="18"/>
  <c r="AD73" i="18"/>
  <c r="W73" i="18"/>
  <c r="L73" i="18"/>
  <c r="H73" i="18"/>
  <c r="S72" i="18"/>
  <c r="Q72" i="18"/>
  <c r="R72" i="18"/>
  <c r="U72" i="18"/>
  <c r="X72" i="18"/>
  <c r="AE72" i="18"/>
  <c r="T72" i="18"/>
  <c r="V72" i="18"/>
  <c r="AD72" i="18"/>
  <c r="W72" i="18"/>
  <c r="L72" i="18"/>
  <c r="H72" i="18"/>
  <c r="S71" i="18"/>
  <c r="Q71" i="18"/>
  <c r="R71" i="18"/>
  <c r="U71" i="18"/>
  <c r="X71" i="18"/>
  <c r="AE71" i="18"/>
  <c r="T71" i="18"/>
  <c r="V71" i="18"/>
  <c r="AD71" i="18"/>
  <c r="W71" i="18"/>
  <c r="L71" i="18"/>
  <c r="H71" i="18"/>
  <c r="S70" i="18"/>
  <c r="Q70" i="18"/>
  <c r="R70" i="18"/>
  <c r="U70" i="18"/>
  <c r="X70" i="18"/>
  <c r="AE70" i="18"/>
  <c r="T70" i="18"/>
  <c r="V70" i="18"/>
  <c r="AD70" i="18"/>
  <c r="W70" i="18"/>
  <c r="L70" i="18"/>
  <c r="H70" i="18"/>
  <c r="S69" i="18"/>
  <c r="Q69" i="18"/>
  <c r="R69" i="18"/>
  <c r="U69" i="18"/>
  <c r="X69" i="18"/>
  <c r="AE69" i="18"/>
  <c r="T69" i="18"/>
  <c r="V69" i="18"/>
  <c r="AD69" i="18"/>
  <c r="W69" i="18"/>
  <c r="L69" i="18"/>
  <c r="H69" i="18"/>
  <c r="S68" i="18"/>
  <c r="Q68" i="18"/>
  <c r="R68" i="18"/>
  <c r="U68" i="18"/>
  <c r="X68" i="18"/>
  <c r="AE68" i="18"/>
  <c r="T68" i="18"/>
  <c r="V68" i="18"/>
  <c r="AD68" i="18"/>
  <c r="W68" i="18"/>
  <c r="L68" i="18"/>
  <c r="H68" i="18"/>
  <c r="S67" i="18"/>
  <c r="Q67" i="18"/>
  <c r="R67" i="18"/>
  <c r="U67" i="18"/>
  <c r="X67" i="18"/>
  <c r="AE67" i="18"/>
  <c r="T67" i="18"/>
  <c r="V67" i="18"/>
  <c r="AD67" i="18"/>
  <c r="W67" i="18"/>
  <c r="L67" i="18"/>
  <c r="H67" i="18"/>
  <c r="S66" i="18"/>
  <c r="Q66" i="18"/>
  <c r="R66" i="18"/>
  <c r="U66" i="18"/>
  <c r="X66" i="18"/>
  <c r="AE66" i="18"/>
  <c r="T66" i="18"/>
  <c r="V66" i="18"/>
  <c r="AD66" i="18"/>
  <c r="W66" i="18"/>
  <c r="L66" i="18"/>
  <c r="H66" i="18"/>
  <c r="S65" i="18"/>
  <c r="Q65" i="18"/>
  <c r="R65" i="18"/>
  <c r="U65" i="18"/>
  <c r="X65" i="18"/>
  <c r="AE65" i="18"/>
  <c r="T65" i="18"/>
  <c r="V65" i="18"/>
  <c r="AD65" i="18"/>
  <c r="W65" i="18"/>
  <c r="L65" i="18"/>
  <c r="H65" i="18"/>
  <c r="S64" i="18"/>
  <c r="Q64" i="18"/>
  <c r="R64" i="18"/>
  <c r="U64" i="18"/>
  <c r="X64" i="18"/>
  <c r="AE64" i="18"/>
  <c r="T64" i="18"/>
  <c r="V64" i="18"/>
  <c r="AD64" i="18"/>
  <c r="W64" i="18"/>
  <c r="L64" i="18"/>
  <c r="H64" i="18"/>
  <c r="S63" i="18"/>
  <c r="Q63" i="18"/>
  <c r="R63" i="18"/>
  <c r="U63" i="18"/>
  <c r="X63" i="18"/>
  <c r="AE63" i="18"/>
  <c r="T63" i="18"/>
  <c r="V63" i="18"/>
  <c r="AD63" i="18"/>
  <c r="W63" i="18"/>
  <c r="L63" i="18"/>
  <c r="H63" i="18"/>
  <c r="S62" i="18"/>
  <c r="Q62" i="18"/>
  <c r="R62" i="18"/>
  <c r="U62" i="18"/>
  <c r="X62" i="18"/>
  <c r="AE62" i="18"/>
  <c r="T62" i="18"/>
  <c r="V62" i="18"/>
  <c r="AD62" i="18"/>
  <c r="W62" i="18"/>
  <c r="L62" i="18"/>
  <c r="H62" i="18"/>
  <c r="S61" i="18"/>
  <c r="Q61" i="18"/>
  <c r="R61" i="18"/>
  <c r="U61" i="18"/>
  <c r="X61" i="18"/>
  <c r="AE61" i="18"/>
  <c r="T61" i="18"/>
  <c r="V61" i="18"/>
  <c r="AD61" i="18"/>
  <c r="W61" i="18"/>
  <c r="L61" i="18"/>
  <c r="H61" i="18"/>
  <c r="S60" i="18"/>
  <c r="Q60" i="18"/>
  <c r="R60" i="18"/>
  <c r="U60" i="18"/>
  <c r="X60" i="18"/>
  <c r="AE60" i="18"/>
  <c r="T60" i="18"/>
  <c r="V60" i="18"/>
  <c r="AD60" i="18"/>
  <c r="W60" i="18"/>
  <c r="L60" i="18"/>
  <c r="H60" i="18"/>
  <c r="S59" i="18"/>
  <c r="Q59" i="18"/>
  <c r="R59" i="18"/>
  <c r="U59" i="18"/>
  <c r="X59" i="18"/>
  <c r="AE59" i="18"/>
  <c r="T59" i="18"/>
  <c r="V59" i="18"/>
  <c r="AD59" i="18"/>
  <c r="W59" i="18"/>
  <c r="L59" i="18"/>
  <c r="H59" i="18"/>
  <c r="S58" i="18"/>
  <c r="Q58" i="18"/>
  <c r="R58" i="18"/>
  <c r="U58" i="18"/>
  <c r="X58" i="18"/>
  <c r="AE58" i="18"/>
  <c r="T58" i="18"/>
  <c r="V58" i="18"/>
  <c r="AD58" i="18"/>
  <c r="W58" i="18"/>
  <c r="L58" i="18"/>
  <c r="H58" i="18"/>
  <c r="S57" i="18"/>
  <c r="Q57" i="18"/>
  <c r="R57" i="18"/>
  <c r="U57" i="18"/>
  <c r="X57" i="18"/>
  <c r="AE57" i="18"/>
  <c r="T57" i="18"/>
  <c r="V57" i="18"/>
  <c r="AD57" i="18"/>
  <c r="W57" i="18"/>
  <c r="L57" i="18"/>
  <c r="H57" i="18"/>
  <c r="S56" i="18"/>
  <c r="Q56" i="18"/>
  <c r="R56" i="18"/>
  <c r="U56" i="18"/>
  <c r="X56" i="18"/>
  <c r="AE56" i="18"/>
  <c r="T56" i="18"/>
  <c r="V56" i="18"/>
  <c r="AD56" i="18"/>
  <c r="W56" i="18"/>
  <c r="L56" i="18"/>
  <c r="H56" i="18"/>
  <c r="S55" i="18"/>
  <c r="Q55" i="18"/>
  <c r="R55" i="18"/>
  <c r="U55" i="18"/>
  <c r="X55" i="18"/>
  <c r="AE55" i="18"/>
  <c r="T55" i="18"/>
  <c r="V55" i="18"/>
  <c r="AD55" i="18"/>
  <c r="W55" i="18"/>
  <c r="L55" i="18"/>
  <c r="H55" i="18"/>
  <c r="S54" i="18"/>
  <c r="Q54" i="18"/>
  <c r="R54" i="18"/>
  <c r="U54" i="18"/>
  <c r="X54" i="18"/>
  <c r="AE54" i="18"/>
  <c r="T54" i="18"/>
  <c r="V54" i="18"/>
  <c r="AD54" i="18"/>
  <c r="W54" i="18"/>
  <c r="L54" i="18"/>
  <c r="H54" i="18"/>
  <c r="S53" i="18"/>
  <c r="Q53" i="18"/>
  <c r="R53" i="18"/>
  <c r="U53" i="18"/>
  <c r="X53" i="18"/>
  <c r="AE53" i="18"/>
  <c r="T53" i="18"/>
  <c r="V53" i="18"/>
  <c r="AD53" i="18"/>
  <c r="W53" i="18"/>
  <c r="L53" i="18"/>
  <c r="H53" i="18"/>
  <c r="S52" i="18"/>
  <c r="Q52" i="18"/>
  <c r="R52" i="18"/>
  <c r="U52" i="18"/>
  <c r="X52" i="18"/>
  <c r="AE52" i="18"/>
  <c r="T52" i="18"/>
  <c r="V52" i="18"/>
  <c r="AD52" i="18"/>
  <c r="W52" i="18"/>
  <c r="L52" i="18"/>
  <c r="H52" i="18"/>
  <c r="S51" i="18"/>
  <c r="Q51" i="18"/>
  <c r="R51" i="18"/>
  <c r="U51" i="18"/>
  <c r="X51" i="18"/>
  <c r="AE51" i="18"/>
  <c r="T51" i="18"/>
  <c r="V51" i="18"/>
  <c r="AD51" i="18"/>
  <c r="W51" i="18"/>
  <c r="L51" i="18"/>
  <c r="H51" i="18"/>
  <c r="S50" i="18"/>
  <c r="Q50" i="18"/>
  <c r="R50" i="18"/>
  <c r="U50" i="18"/>
  <c r="X50" i="18"/>
  <c r="AE50" i="18"/>
  <c r="T50" i="18"/>
  <c r="V50" i="18"/>
  <c r="AD50" i="18"/>
  <c r="W50" i="18"/>
  <c r="L50" i="18"/>
  <c r="H50" i="18"/>
  <c r="S49" i="18"/>
  <c r="Q49" i="18"/>
  <c r="R49" i="18"/>
  <c r="U49" i="18"/>
  <c r="X49" i="18"/>
  <c r="AE49" i="18"/>
  <c r="T49" i="18"/>
  <c r="V49" i="18"/>
  <c r="AD49" i="18"/>
  <c r="W49" i="18"/>
  <c r="L49" i="18"/>
  <c r="H49" i="18"/>
  <c r="S48" i="18"/>
  <c r="Q48" i="18"/>
  <c r="R48" i="18"/>
  <c r="U48" i="18"/>
  <c r="X48" i="18"/>
  <c r="AE48" i="18"/>
  <c r="T48" i="18"/>
  <c r="V48" i="18"/>
  <c r="AD48" i="18"/>
  <c r="W48" i="18"/>
  <c r="L48" i="18"/>
  <c r="H48" i="18"/>
  <c r="S47" i="18"/>
  <c r="Q47" i="18"/>
  <c r="R47" i="18"/>
  <c r="U47" i="18"/>
  <c r="X47" i="18"/>
  <c r="AE47" i="18"/>
  <c r="T47" i="18"/>
  <c r="V47" i="18"/>
  <c r="AD47" i="18"/>
  <c r="W47" i="18"/>
  <c r="L47" i="18"/>
  <c r="H47" i="18"/>
  <c r="S46" i="18"/>
  <c r="Q46" i="18"/>
  <c r="R46" i="18"/>
  <c r="U46" i="18"/>
  <c r="X46" i="18"/>
  <c r="AE46" i="18"/>
  <c r="T46" i="18"/>
  <c r="V46" i="18"/>
  <c r="AD46" i="18"/>
  <c r="W46" i="18"/>
  <c r="L46" i="18"/>
  <c r="H46" i="18"/>
  <c r="S45" i="18"/>
  <c r="Q45" i="18"/>
  <c r="R45" i="18"/>
  <c r="U45" i="18"/>
  <c r="X45" i="18"/>
  <c r="AE45" i="18"/>
  <c r="T45" i="18"/>
  <c r="V45" i="18"/>
  <c r="AD45" i="18"/>
  <c r="W45" i="18"/>
  <c r="L45" i="18"/>
  <c r="H45" i="18"/>
  <c r="S44" i="18"/>
  <c r="Q44" i="18"/>
  <c r="R44" i="18"/>
  <c r="U44" i="18"/>
  <c r="X44" i="18"/>
  <c r="AE44" i="18"/>
  <c r="T44" i="18"/>
  <c r="V44" i="18"/>
  <c r="AD44" i="18"/>
  <c r="W44" i="18"/>
  <c r="L44" i="18"/>
  <c r="H44" i="18"/>
  <c r="S43" i="18"/>
  <c r="Q43" i="18"/>
  <c r="R43" i="18"/>
  <c r="U43" i="18"/>
  <c r="X43" i="18"/>
  <c r="AE43" i="18"/>
  <c r="T43" i="18"/>
  <c r="V43" i="18"/>
  <c r="AD43" i="18"/>
  <c r="W43" i="18"/>
  <c r="L43" i="18"/>
  <c r="H43" i="18"/>
  <c r="S42" i="18"/>
  <c r="Q42" i="18"/>
  <c r="R42" i="18"/>
  <c r="U42" i="18"/>
  <c r="X42" i="18"/>
  <c r="AE42" i="18"/>
  <c r="T42" i="18"/>
  <c r="V42" i="18"/>
  <c r="AD42" i="18"/>
  <c r="W42" i="18"/>
  <c r="L42" i="18"/>
  <c r="H42" i="18"/>
  <c r="S41" i="18"/>
  <c r="Q41" i="18"/>
  <c r="R41" i="18"/>
  <c r="U41" i="18"/>
  <c r="X41" i="18"/>
  <c r="AE41" i="18"/>
  <c r="T41" i="18"/>
  <c r="V41" i="18"/>
  <c r="AD41" i="18"/>
  <c r="W41" i="18"/>
  <c r="L41" i="18"/>
  <c r="H41" i="18"/>
  <c r="S40" i="18"/>
  <c r="Q40" i="18"/>
  <c r="R40" i="18"/>
  <c r="U40" i="18"/>
  <c r="X40" i="18"/>
  <c r="AE40" i="18"/>
  <c r="T40" i="18"/>
  <c r="V40" i="18"/>
  <c r="AD40" i="18"/>
  <c r="W40" i="18"/>
  <c r="L40" i="18"/>
  <c r="H40" i="18"/>
  <c r="S39" i="18"/>
  <c r="Q39" i="18"/>
  <c r="R39" i="18"/>
  <c r="U39" i="18"/>
  <c r="X39" i="18"/>
  <c r="AE39" i="18"/>
  <c r="T39" i="18"/>
  <c r="V39" i="18"/>
  <c r="AD39" i="18"/>
  <c r="W39" i="18"/>
  <c r="L39" i="18"/>
  <c r="H39" i="18"/>
  <c r="S38" i="18"/>
  <c r="Q38" i="18"/>
  <c r="R38" i="18"/>
  <c r="U38" i="18"/>
  <c r="X38" i="18"/>
  <c r="AE38" i="18"/>
  <c r="T38" i="18"/>
  <c r="V38" i="18"/>
  <c r="AD38" i="18"/>
  <c r="W38" i="18"/>
  <c r="L38" i="18"/>
  <c r="H38" i="18"/>
  <c r="S37" i="18"/>
  <c r="Q37" i="18"/>
  <c r="R37" i="18"/>
  <c r="U37" i="18"/>
  <c r="X37" i="18"/>
  <c r="AE37" i="18"/>
  <c r="T37" i="18"/>
  <c r="V37" i="18"/>
  <c r="AD37" i="18"/>
  <c r="W37" i="18"/>
  <c r="L37" i="18"/>
  <c r="H37" i="18"/>
  <c r="S36" i="18"/>
  <c r="Q36" i="18"/>
  <c r="R36" i="18"/>
  <c r="U36" i="18"/>
  <c r="X36" i="18"/>
  <c r="AE36" i="18"/>
  <c r="T36" i="18"/>
  <c r="V36" i="18"/>
  <c r="AD36" i="18"/>
  <c r="W36" i="18"/>
  <c r="L36" i="18"/>
  <c r="H36" i="18"/>
  <c r="S35" i="18"/>
  <c r="Q35" i="18"/>
  <c r="R35" i="18"/>
  <c r="U35" i="18"/>
  <c r="X35" i="18"/>
  <c r="AE35" i="18"/>
  <c r="T35" i="18"/>
  <c r="V35" i="18"/>
  <c r="AD35" i="18"/>
  <c r="W35" i="18"/>
  <c r="L35" i="18"/>
  <c r="H35" i="18"/>
  <c r="S34" i="18"/>
  <c r="Q34" i="18"/>
  <c r="R34" i="18"/>
  <c r="U34" i="18"/>
  <c r="X34" i="18"/>
  <c r="AE34" i="18"/>
  <c r="T34" i="18"/>
  <c r="V34" i="18"/>
  <c r="AD34" i="18"/>
  <c r="W34" i="18"/>
  <c r="L34" i="18"/>
  <c r="H34" i="18"/>
  <c r="S33" i="18"/>
  <c r="Q33" i="18"/>
  <c r="R33" i="18"/>
  <c r="U33" i="18"/>
  <c r="X33" i="18"/>
  <c r="AE33" i="18"/>
  <c r="T33" i="18"/>
  <c r="V33" i="18"/>
  <c r="AD33" i="18"/>
  <c r="W33" i="18"/>
  <c r="L33" i="18"/>
  <c r="H33" i="18"/>
  <c r="S32" i="18"/>
  <c r="Q32" i="18"/>
  <c r="R32" i="18"/>
  <c r="U32" i="18"/>
  <c r="X32" i="18"/>
  <c r="AE32" i="18"/>
  <c r="T32" i="18"/>
  <c r="V32" i="18"/>
  <c r="AD32" i="18"/>
  <c r="W32" i="18"/>
  <c r="L32" i="18"/>
  <c r="H32" i="18"/>
  <c r="S31" i="18"/>
  <c r="Q31" i="18"/>
  <c r="R31" i="18"/>
  <c r="U31" i="18"/>
  <c r="X31" i="18"/>
  <c r="AE31" i="18"/>
  <c r="T31" i="18"/>
  <c r="V31" i="18"/>
  <c r="AD31" i="18"/>
  <c r="W31" i="18"/>
  <c r="L31" i="18"/>
  <c r="H31" i="18"/>
  <c r="S30" i="18"/>
  <c r="Q30" i="18"/>
  <c r="R30" i="18"/>
  <c r="U30" i="18"/>
  <c r="X30" i="18"/>
  <c r="AE30" i="18"/>
  <c r="T30" i="18"/>
  <c r="V30" i="18"/>
  <c r="AD30" i="18"/>
  <c r="W30" i="18"/>
  <c r="L30" i="18"/>
  <c r="H30" i="18"/>
  <c r="S29" i="18"/>
  <c r="Q29" i="18"/>
  <c r="R29" i="18"/>
  <c r="U29" i="18"/>
  <c r="X29" i="18"/>
  <c r="AE29" i="18"/>
  <c r="T29" i="18"/>
  <c r="V29" i="18"/>
  <c r="AD29" i="18"/>
  <c r="W29" i="18"/>
  <c r="L29" i="18"/>
  <c r="H29" i="18"/>
  <c r="S28" i="18"/>
  <c r="Q28" i="18"/>
  <c r="R28" i="18"/>
  <c r="U28" i="18"/>
  <c r="X28" i="18"/>
  <c r="AE28" i="18"/>
  <c r="T28" i="18"/>
  <c r="V28" i="18"/>
  <c r="AD28" i="18"/>
  <c r="W28" i="18"/>
  <c r="L28" i="18"/>
  <c r="H28" i="18"/>
  <c r="S27" i="18"/>
  <c r="Q27" i="18"/>
  <c r="R27" i="18"/>
  <c r="U27" i="18"/>
  <c r="X27" i="18"/>
  <c r="AE27" i="18"/>
  <c r="T27" i="18"/>
  <c r="V27" i="18"/>
  <c r="AD27" i="18"/>
  <c r="W27" i="18"/>
  <c r="L27" i="18"/>
  <c r="H27" i="18"/>
  <c r="S26" i="18"/>
  <c r="Q26" i="18"/>
  <c r="R26" i="18"/>
  <c r="U26" i="18"/>
  <c r="X26" i="18"/>
  <c r="AE26" i="18"/>
  <c r="T26" i="18"/>
  <c r="V26" i="18"/>
  <c r="AD26" i="18"/>
  <c r="W26" i="18"/>
  <c r="L26" i="18"/>
  <c r="H26" i="18"/>
  <c r="S25" i="18"/>
  <c r="Q25" i="18"/>
  <c r="R25" i="18"/>
  <c r="U25" i="18"/>
  <c r="X25" i="18"/>
  <c r="AE25" i="18"/>
  <c r="T25" i="18"/>
  <c r="V25" i="18"/>
  <c r="AD25" i="18"/>
  <c r="W25" i="18"/>
  <c r="L25" i="18"/>
  <c r="H25" i="18"/>
  <c r="S24" i="18"/>
  <c r="Q24" i="18"/>
  <c r="R24" i="18"/>
  <c r="U24" i="18"/>
  <c r="X24" i="18"/>
  <c r="AE24" i="18"/>
  <c r="T24" i="18"/>
  <c r="V24" i="18"/>
  <c r="AD24" i="18"/>
  <c r="W24" i="18"/>
  <c r="L24" i="18"/>
  <c r="H24" i="18"/>
  <c r="S23" i="18"/>
  <c r="Q23" i="18"/>
  <c r="R23" i="18"/>
  <c r="U23" i="18"/>
  <c r="X23" i="18"/>
  <c r="AE23" i="18"/>
  <c r="T23" i="18"/>
  <c r="V23" i="18"/>
  <c r="AD23" i="18"/>
  <c r="W23" i="18"/>
  <c r="L23" i="18"/>
  <c r="H23" i="18"/>
  <c r="S22" i="18"/>
  <c r="Q22" i="18"/>
  <c r="R22" i="18"/>
  <c r="U22" i="18"/>
  <c r="X22" i="18"/>
  <c r="AE22" i="18"/>
  <c r="T22" i="18"/>
  <c r="V22" i="18"/>
  <c r="AD22" i="18"/>
  <c r="W22" i="18"/>
  <c r="L22" i="18"/>
  <c r="H22" i="18"/>
  <c r="S21" i="18"/>
  <c r="Q21" i="18"/>
  <c r="R21" i="18"/>
  <c r="U21" i="18"/>
  <c r="X21" i="18"/>
  <c r="AE21" i="18"/>
  <c r="T21" i="18"/>
  <c r="V21" i="18"/>
  <c r="AD21" i="18"/>
  <c r="W21" i="18"/>
  <c r="L21" i="18"/>
  <c r="H21" i="18"/>
  <c r="S20" i="18"/>
  <c r="Q20" i="18"/>
  <c r="R20" i="18"/>
  <c r="U20" i="18"/>
  <c r="X20" i="18"/>
  <c r="AE20" i="18"/>
  <c r="T20" i="18"/>
  <c r="V20" i="18"/>
  <c r="AD20" i="18"/>
  <c r="W20" i="18"/>
  <c r="L20" i="18"/>
  <c r="H20" i="18"/>
  <c r="S19" i="18"/>
  <c r="Q19" i="18"/>
  <c r="R19" i="18"/>
  <c r="U19" i="18"/>
  <c r="X19" i="18"/>
  <c r="AE19" i="18"/>
  <c r="T19" i="18"/>
  <c r="V19" i="18"/>
  <c r="AD19" i="18"/>
  <c r="W19" i="18"/>
  <c r="L19" i="18"/>
  <c r="H19" i="18"/>
  <c r="S18" i="18"/>
  <c r="Q18" i="18"/>
  <c r="R18" i="18"/>
  <c r="U18" i="18"/>
  <c r="X18" i="18"/>
  <c r="AE18" i="18"/>
  <c r="T18" i="18"/>
  <c r="V18" i="18"/>
  <c r="AD18" i="18"/>
  <c r="W18" i="18"/>
  <c r="L18" i="18"/>
  <c r="H18" i="18"/>
  <c r="S17" i="18"/>
  <c r="Q17" i="18"/>
  <c r="R17" i="18"/>
  <c r="U17" i="18"/>
  <c r="X17" i="18"/>
  <c r="AE17" i="18"/>
  <c r="T17" i="18"/>
  <c r="V17" i="18"/>
  <c r="AD17" i="18"/>
  <c r="W17" i="18"/>
  <c r="L17" i="18"/>
  <c r="H17" i="18"/>
  <c r="S16" i="18"/>
  <c r="Q16" i="18"/>
  <c r="R16" i="18"/>
  <c r="U16" i="18"/>
  <c r="X16" i="18"/>
  <c r="AE16" i="18"/>
  <c r="T16" i="18"/>
  <c r="V16" i="18"/>
  <c r="AD16" i="18"/>
  <c r="W16" i="18"/>
  <c r="L16" i="18"/>
  <c r="H16" i="18"/>
  <c r="S15" i="18"/>
  <c r="Q15" i="18"/>
  <c r="R15" i="18"/>
  <c r="U15" i="18"/>
  <c r="X15" i="18"/>
  <c r="AE15" i="18"/>
  <c r="T15" i="18"/>
  <c r="V15" i="18"/>
  <c r="AD15" i="18"/>
  <c r="W15" i="18"/>
  <c r="L15" i="18"/>
  <c r="H15" i="18"/>
  <c r="S14" i="18"/>
  <c r="Q14" i="18"/>
  <c r="R14" i="18"/>
  <c r="U14" i="18"/>
  <c r="X14" i="18"/>
  <c r="AE14" i="18"/>
  <c r="T14" i="18"/>
  <c r="V14" i="18"/>
  <c r="AD14" i="18"/>
  <c r="W14" i="18"/>
  <c r="L14" i="18"/>
  <c r="H14" i="18"/>
  <c r="S13" i="18"/>
  <c r="Q13" i="18"/>
  <c r="R13" i="18"/>
  <c r="U13" i="18"/>
  <c r="X13" i="18"/>
  <c r="AE13" i="18"/>
  <c r="T13" i="18"/>
  <c r="V13" i="18"/>
  <c r="AD13" i="18"/>
  <c r="W13" i="18"/>
  <c r="L13" i="18"/>
  <c r="H13" i="18"/>
  <c r="S12" i="18"/>
  <c r="Q12" i="18"/>
  <c r="R12" i="18"/>
  <c r="U12" i="18"/>
  <c r="X12" i="18"/>
  <c r="AE12" i="18"/>
  <c r="T12" i="18"/>
  <c r="V12" i="18"/>
  <c r="AD12" i="18"/>
  <c r="W12" i="18"/>
  <c r="L12" i="18"/>
  <c r="H12" i="18"/>
  <c r="S11" i="18"/>
  <c r="Q11" i="18"/>
  <c r="R11" i="18"/>
  <c r="U11" i="18"/>
  <c r="X11" i="18"/>
  <c r="AE11" i="18"/>
  <c r="T11" i="18"/>
  <c r="V11" i="18"/>
  <c r="AD11" i="18"/>
  <c r="W11" i="18"/>
  <c r="L11" i="18"/>
  <c r="H11" i="18"/>
  <c r="S10" i="18"/>
  <c r="Q10" i="18"/>
  <c r="R10" i="18"/>
  <c r="U10" i="18"/>
  <c r="X10" i="18"/>
  <c r="AE10" i="18"/>
  <c r="T10" i="18"/>
  <c r="V10" i="18"/>
  <c r="AD10" i="18"/>
  <c r="W10" i="18"/>
  <c r="L10" i="18"/>
  <c r="H10" i="18"/>
  <c r="S9" i="18"/>
  <c r="Q9" i="18"/>
  <c r="R9" i="18"/>
  <c r="U9" i="18"/>
  <c r="X9" i="18"/>
  <c r="AE9" i="18"/>
  <c r="T9" i="18"/>
  <c r="V9" i="18"/>
  <c r="AD9" i="18"/>
  <c r="W9" i="18"/>
  <c r="L9" i="18"/>
  <c r="H9" i="18"/>
  <c r="S8" i="18"/>
  <c r="Q8" i="18"/>
  <c r="R8" i="18"/>
  <c r="U8" i="18"/>
  <c r="X8" i="18"/>
  <c r="AE8" i="18"/>
  <c r="T8" i="18"/>
  <c r="V8" i="18"/>
  <c r="AD8" i="18"/>
  <c r="W8" i="18"/>
  <c r="L8" i="18"/>
  <c r="H8" i="18"/>
  <c r="S7" i="18"/>
  <c r="Q7" i="18"/>
  <c r="R7" i="18"/>
  <c r="U7" i="18"/>
  <c r="X7" i="18"/>
  <c r="AE7" i="18"/>
  <c r="T7" i="18"/>
  <c r="V7" i="18"/>
  <c r="AD7" i="18"/>
  <c r="W7" i="18"/>
  <c r="L7" i="18"/>
  <c r="H7" i="18"/>
  <c r="S6" i="18"/>
  <c r="Q6" i="18"/>
  <c r="R6" i="18"/>
  <c r="U6" i="18"/>
  <c r="X6" i="18"/>
  <c r="AE6" i="18"/>
  <c r="T6" i="18"/>
  <c r="V6" i="18"/>
  <c r="AD6" i="18"/>
  <c r="W6" i="18"/>
  <c r="L6" i="18"/>
  <c r="H6" i="18"/>
  <c r="S5" i="18"/>
  <c r="Q5" i="18"/>
  <c r="R5" i="18"/>
  <c r="U5" i="18"/>
  <c r="X5" i="18"/>
  <c r="AE5" i="18"/>
  <c r="T5" i="18"/>
  <c r="V5" i="18"/>
  <c r="AD5" i="18"/>
  <c r="W5" i="18"/>
  <c r="L5" i="18"/>
  <c r="H5" i="18"/>
  <c r="S4" i="18"/>
  <c r="Q4" i="18"/>
  <c r="R4" i="18"/>
  <c r="U4" i="18"/>
  <c r="X4" i="18"/>
  <c r="AE4" i="18"/>
  <c r="T4" i="18"/>
  <c r="V4" i="18"/>
  <c r="AD4" i="18"/>
  <c r="W4" i="18"/>
  <c r="L4" i="18"/>
  <c r="H4" i="18"/>
  <c r="S3" i="18"/>
  <c r="Q3" i="18"/>
  <c r="R3" i="18"/>
  <c r="U3" i="18"/>
  <c r="X3" i="18"/>
  <c r="AE3" i="18"/>
  <c r="T3" i="18"/>
  <c r="V3" i="18"/>
  <c r="AD3" i="18"/>
  <c r="W3" i="18"/>
  <c r="L3" i="18"/>
  <c r="H3" i="18"/>
</calcChain>
</file>

<file path=xl/sharedStrings.xml><?xml version="1.0" encoding="utf-8"?>
<sst xmlns="http://schemas.openxmlformats.org/spreadsheetml/2006/main" count="3134" uniqueCount="128">
  <si>
    <t>dip dir</t>
  </si>
  <si>
    <t>dip</t>
  </si>
  <si>
    <t>Site</t>
  </si>
  <si>
    <t>structure ID</t>
  </si>
  <si>
    <t>core face app. dip</t>
  </si>
  <si>
    <t>thickness (cm)</t>
  </si>
  <si>
    <t>P-mag pole</t>
  </si>
  <si>
    <t>average depth</t>
  </si>
  <si>
    <t>top of struct</t>
  </si>
  <si>
    <t xml:space="preserve">bottom of struct </t>
  </si>
  <si>
    <t>2nd app. dip</t>
  </si>
  <si>
    <t>Dec</t>
  </si>
  <si>
    <t>Inc</t>
  </si>
  <si>
    <t>top</t>
  </si>
  <si>
    <t>bottom</t>
  </si>
  <si>
    <t>core</t>
  </si>
  <si>
    <t>sect</t>
    <phoneticPr fontId="2"/>
  </si>
  <si>
    <t xml:space="preserve"> plane orientation (RHR)</t>
    <phoneticPr fontId="2"/>
  </si>
  <si>
    <t>corrected orientation (RHR)</t>
    <phoneticPr fontId="2"/>
  </si>
  <si>
    <t>az</t>
    <phoneticPr fontId="2"/>
  </si>
  <si>
    <t>l</t>
    <phoneticPr fontId="2"/>
  </si>
  <si>
    <t>m</t>
    <phoneticPr fontId="2"/>
  </si>
  <si>
    <t>n</t>
    <phoneticPr fontId="2"/>
  </si>
  <si>
    <t>strike</t>
    <phoneticPr fontId="2"/>
  </si>
  <si>
    <t>srtike</t>
    <phoneticPr fontId="2"/>
  </si>
  <si>
    <t xml:space="preserve"> plane-normal orientation</t>
  </si>
  <si>
    <t>Hole</t>
  </si>
  <si>
    <t>E</t>
  </si>
  <si>
    <t>bedding</t>
  </si>
  <si>
    <t>clastic dike?</t>
  </si>
  <si>
    <t>fault</t>
  </si>
  <si>
    <t>normal fault</t>
  </si>
  <si>
    <t>10H</t>
  </si>
  <si>
    <t>12F</t>
  </si>
  <si>
    <t>13F</t>
  </si>
  <si>
    <t>14F</t>
  </si>
  <si>
    <t>15F</t>
  </si>
  <si>
    <t>E</t>
    <phoneticPr fontId="2"/>
  </si>
  <si>
    <r>
      <t>1</t>
    </r>
    <r>
      <rPr>
        <sz val="10"/>
        <rFont val="Verdana"/>
      </rPr>
      <t>9F</t>
    </r>
    <phoneticPr fontId="2"/>
  </si>
  <si>
    <t>bedding</t>
    <phoneticPr fontId="2"/>
  </si>
  <si>
    <t>19F</t>
    <phoneticPr fontId="2"/>
  </si>
  <si>
    <r>
      <t>b</t>
    </r>
    <r>
      <rPr>
        <sz val="10"/>
        <rFont val="Verdana"/>
      </rPr>
      <t>edding</t>
    </r>
    <phoneticPr fontId="2"/>
  </si>
  <si>
    <t>20F</t>
    <phoneticPr fontId="2"/>
  </si>
  <si>
    <r>
      <t>1</t>
    </r>
    <r>
      <rPr>
        <sz val="10"/>
        <rFont val="Verdana"/>
      </rPr>
      <t>8</t>
    </r>
    <r>
      <rPr>
        <sz val="10"/>
        <rFont val="Verdana"/>
      </rPr>
      <t>F</t>
    </r>
    <phoneticPr fontId="2"/>
  </si>
  <si>
    <t>21F</t>
    <phoneticPr fontId="2"/>
  </si>
  <si>
    <t>22F</t>
    <phoneticPr fontId="2"/>
  </si>
  <si>
    <t>25F</t>
    <phoneticPr fontId="2"/>
  </si>
  <si>
    <t>26X</t>
  </si>
  <si>
    <t>reverse fault</t>
  </si>
  <si>
    <t>27X</t>
  </si>
  <si>
    <t>28X</t>
  </si>
  <si>
    <r>
      <t>2</t>
    </r>
    <r>
      <rPr>
        <sz val="10"/>
        <rFont val="Verdana"/>
      </rPr>
      <t>9</t>
    </r>
    <r>
      <rPr>
        <sz val="10"/>
        <rFont val="Verdana"/>
      </rPr>
      <t>X</t>
    </r>
    <phoneticPr fontId="2"/>
  </si>
  <si>
    <t>normal fault</t>
    <phoneticPr fontId="2"/>
  </si>
  <si>
    <r>
      <rPr>
        <sz val="10"/>
        <rFont val="Verdana"/>
      </rPr>
      <t>3</t>
    </r>
    <r>
      <rPr>
        <sz val="10"/>
        <rFont val="Verdana"/>
      </rPr>
      <t>0</t>
    </r>
    <r>
      <rPr>
        <sz val="10"/>
        <rFont val="Verdana"/>
      </rPr>
      <t>X</t>
    </r>
    <phoneticPr fontId="2"/>
  </si>
  <si>
    <t>30X</t>
    <phoneticPr fontId="2"/>
  </si>
  <si>
    <t>31X</t>
    <phoneticPr fontId="2"/>
  </si>
  <si>
    <t>32X</t>
    <phoneticPr fontId="2"/>
  </si>
  <si>
    <t>F</t>
  </si>
  <si>
    <t>fracture</t>
  </si>
  <si>
    <t>filled fracture</t>
  </si>
  <si>
    <t>open fracture</t>
  </si>
  <si>
    <t>F</t>
    <phoneticPr fontId="2"/>
  </si>
  <si>
    <t>filled fracture</t>
    <phoneticPr fontId="2"/>
  </si>
  <si>
    <r>
      <t>f</t>
    </r>
    <r>
      <rPr>
        <sz val="10"/>
        <rFont val="Verdana"/>
      </rPr>
      <t>racture</t>
    </r>
    <phoneticPr fontId="2"/>
  </si>
  <si>
    <t>fracture</t>
    <phoneticPr fontId="2"/>
  </si>
  <si>
    <t>black seam</t>
  </si>
  <si>
    <t>10R</t>
  </si>
  <si>
    <t>fault breccia</t>
  </si>
  <si>
    <t>11R</t>
  </si>
  <si>
    <t>12R</t>
  </si>
  <si>
    <t>13R</t>
  </si>
  <si>
    <t>contact with injection feature</t>
  </si>
  <si>
    <t>fault (one of pair)</t>
  </si>
  <si>
    <t>fault (two of pair)</t>
  </si>
  <si>
    <t>14R</t>
  </si>
  <si>
    <t>fracture (reliable)</t>
  </si>
  <si>
    <t>bedding (from bioturbation)</t>
  </si>
  <si>
    <t>imbricate fault</t>
  </si>
  <si>
    <t>15R</t>
  </si>
  <si>
    <t>16R</t>
  </si>
  <si>
    <t>17R</t>
  </si>
  <si>
    <t>bedding (fold limb)</t>
  </si>
  <si>
    <t>shear band</t>
  </si>
  <si>
    <t>18R</t>
  </si>
  <si>
    <t>bedding and breccia</t>
  </si>
  <si>
    <t>breccia zone</t>
  </si>
  <si>
    <t>bedding along clast in breccia</t>
  </si>
  <si>
    <t>reverse(?) fault</t>
  </si>
  <si>
    <t>normal(?) fault</t>
  </si>
  <si>
    <t>19R</t>
  </si>
  <si>
    <t>bedding (sharp, within soft sed)</t>
  </si>
  <si>
    <t>20R</t>
  </si>
  <si>
    <t>21R</t>
  </si>
  <si>
    <t>22R</t>
  </si>
  <si>
    <t>thrust fault</t>
  </si>
  <si>
    <t>23R</t>
  </si>
  <si>
    <t>24R</t>
  </si>
  <si>
    <t>25R</t>
  </si>
  <si>
    <t>26R</t>
  </si>
  <si>
    <t>filled fracture (w/sand)</t>
  </si>
  <si>
    <t>27R</t>
  </si>
  <si>
    <t>28R</t>
  </si>
  <si>
    <t>29R</t>
  </si>
  <si>
    <t>30R</t>
  </si>
  <si>
    <t>31R</t>
  </si>
  <si>
    <t>F</t>
    <phoneticPr fontId="2"/>
  </si>
  <si>
    <t>32R</t>
  </si>
  <si>
    <t>01H</t>
  </si>
  <si>
    <t>02H</t>
  </si>
  <si>
    <t>03H</t>
  </si>
  <si>
    <t>04H</t>
  </si>
  <si>
    <t>05H</t>
  </si>
  <si>
    <t>06H</t>
  </si>
  <si>
    <t>07H</t>
  </si>
  <si>
    <t>09H</t>
  </si>
  <si>
    <t>02R</t>
  </si>
  <si>
    <t>03R</t>
  </si>
  <si>
    <t>04R</t>
  </si>
  <si>
    <t>05R</t>
  </si>
  <si>
    <t>06R</t>
  </si>
  <si>
    <t>07R</t>
  </si>
  <si>
    <t>08R</t>
  </si>
  <si>
    <t>09R</t>
  </si>
  <si>
    <t>Depth bsf</t>
  </si>
  <si>
    <t>breccia</t>
  </si>
  <si>
    <t>Average depth</t>
  </si>
  <si>
    <t>NA</t>
  </si>
  <si>
    <t>cohoerent interval (for P-mag)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</si>
</sst>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_ "/>
    <numFmt numFmtId="166" formatCode="0.00_ "/>
    <numFmt numFmtId="167" formatCode="0.00_);[Red]\(0.00\)"/>
  </numFmts>
  <fonts count="6" x14ac:knownFonts="1">
    <font>
      <sz val="10"/>
      <name val="Verdana"/>
    </font>
    <font>
      <sz val="10"/>
      <name val="Verdana"/>
      <family val="2"/>
    </font>
    <font>
      <sz val="6"/>
      <name val="ＭＳ Ｐゴシック"/>
      <family val="2"/>
      <charset val="128"/>
    </font>
    <font>
      <sz val="10"/>
      <color indexed="10"/>
      <name val="Verdana"/>
      <family val="2"/>
    </font>
    <font>
      <u/>
      <sz val="10"/>
      <color theme="10"/>
      <name val="Verdana"/>
    </font>
    <font>
      <u/>
      <sz val="10"/>
      <color theme="11"/>
      <name val="Verdana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80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0" xfId="0" applyFill="1" applyBorder="1"/>
    <xf numFmtId="165" fontId="0" fillId="0" borderId="0" xfId="0" applyNumberFormat="1" applyFill="1" applyBorder="1"/>
    <xf numFmtId="1" fontId="0" fillId="0" borderId="0" xfId="0" applyNumberFormat="1" applyFill="1" applyBorder="1"/>
    <xf numFmtId="0" fontId="0" fillId="0" borderId="0" xfId="0" applyFill="1"/>
    <xf numFmtId="0" fontId="0" fillId="0" borderId="1" xfId="0" applyFill="1" applyBorder="1"/>
    <xf numFmtId="166" fontId="0" fillId="0" borderId="0" xfId="0" applyNumberFormat="1" applyFill="1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1" fillId="0" borderId="0" xfId="0" applyNumberFormat="1" applyFont="1" applyFill="1" applyBorder="1"/>
    <xf numFmtId="0" fontId="0" fillId="2" borderId="7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64" fontId="0" fillId="2" borderId="0" xfId="0" applyNumberFormat="1" applyFill="1" applyBorder="1"/>
    <xf numFmtId="165" fontId="0" fillId="2" borderId="0" xfId="0" applyNumberFormat="1" applyFill="1" applyBorder="1"/>
    <xf numFmtId="0" fontId="3" fillId="2" borderId="1" xfId="0" applyFont="1" applyFill="1" applyBorder="1"/>
    <xf numFmtId="0" fontId="3" fillId="2" borderId="0" xfId="0" applyFont="1" applyFill="1" applyBorder="1"/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1" fontId="0" fillId="3" borderId="0" xfId="0" applyNumberFormat="1" applyFill="1" applyBorder="1"/>
    <xf numFmtId="1" fontId="0" fillId="3" borderId="2" xfId="0" applyNumberFormat="1" applyFill="1" applyBorder="1"/>
    <xf numFmtId="1" fontId="0" fillId="3" borderId="1" xfId="0" applyNumberFormat="1" applyFill="1" applyBorder="1"/>
    <xf numFmtId="0" fontId="1" fillId="0" borderId="1" xfId="0" applyFont="1" applyFill="1" applyBorder="1"/>
    <xf numFmtId="165" fontId="1" fillId="2" borderId="0" xfId="0" applyNumberFormat="1" applyFont="1" applyFill="1" applyBorder="1"/>
    <xf numFmtId="0" fontId="0" fillId="0" borderId="1" xfId="0" applyFont="1" applyFill="1" applyBorder="1"/>
    <xf numFmtId="164" fontId="1" fillId="2" borderId="0" xfId="0" applyNumberFormat="1" applyFont="1" applyFill="1" applyBorder="1"/>
    <xf numFmtId="0" fontId="1" fillId="0" borderId="0" xfId="0" applyFont="1" applyFill="1"/>
    <xf numFmtId="0" fontId="0" fillId="0" borderId="0" xfId="0" applyFont="1" applyFill="1"/>
    <xf numFmtId="0" fontId="1" fillId="0" borderId="3" xfId="0" applyFont="1" applyFill="1" applyBorder="1"/>
    <xf numFmtId="167" fontId="0" fillId="0" borderId="9" xfId="0" applyNumberFormat="1" applyFill="1" applyBorder="1" applyAlignment="1">
      <alignment vertical="center"/>
    </xf>
    <xf numFmtId="167" fontId="0" fillId="0" borderId="12" xfId="0" applyNumberFormat="1" applyFill="1" applyBorder="1" applyAlignment="1">
      <alignment horizontal="center" vertical="center" wrapText="1"/>
    </xf>
    <xf numFmtId="0" fontId="0" fillId="2" borderId="1" xfId="0" applyFont="1" applyFill="1" applyBorder="1"/>
    <xf numFmtId="0" fontId="0" fillId="2" borderId="0" xfId="0" applyFont="1" applyFill="1" applyBorder="1"/>
    <xf numFmtId="1" fontId="0" fillId="4" borderId="1" xfId="0" applyNumberFormat="1" applyFill="1" applyBorder="1"/>
    <xf numFmtId="1" fontId="0" fillId="4" borderId="0" xfId="0" applyNumberFormat="1" applyFill="1" applyBorder="1"/>
    <xf numFmtId="0" fontId="0" fillId="2" borderId="7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165" fontId="0" fillId="2" borderId="13" xfId="0" applyNumberFormat="1" applyFill="1" applyBorder="1" applyAlignment="1">
      <alignment horizontal="center" vertical="center" wrapText="1"/>
    </xf>
    <xf numFmtId="165" fontId="0" fillId="2" borderId="4" xfId="0" applyNumberFormat="1" applyFill="1" applyBorder="1" applyAlignment="1">
      <alignment vertical="center"/>
    </xf>
    <xf numFmtId="0" fontId="0" fillId="2" borderId="19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textRotation="90"/>
    </xf>
    <xf numFmtId="0" fontId="0" fillId="0" borderId="3" xfId="0" applyFill="1" applyBorder="1" applyAlignment="1"/>
    <xf numFmtId="0" fontId="0" fillId="0" borderId="0" xfId="0" applyFill="1" applyBorder="1" applyAlignment="1">
      <alignment textRotation="90"/>
    </xf>
    <xf numFmtId="0" fontId="0" fillId="0" borderId="2" xfId="0" applyFill="1" applyBorder="1" applyAlignment="1">
      <alignment textRotation="90"/>
    </xf>
    <xf numFmtId="0" fontId="0" fillId="0" borderId="17" xfId="0" applyFill="1" applyBorder="1" applyAlignment="1"/>
    <xf numFmtId="0" fontId="0" fillId="0" borderId="19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64" fontId="0" fillId="2" borderId="13" xfId="0" applyNumberFormat="1" applyFill="1" applyBorder="1" applyAlignment="1">
      <alignment horizontal="center" vertical="center" wrapText="1"/>
    </xf>
    <xf numFmtId="164" fontId="0" fillId="2" borderId="4" xfId="0" applyNumberFormat="1" applyFill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20" xfId="0" applyFill="1" applyBorder="1" applyAlignment="1"/>
    <xf numFmtId="0" fontId="0" fillId="4" borderId="11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/>
    </xf>
    <xf numFmtId="167" fontId="0" fillId="0" borderId="18" xfId="0" applyNumberFormat="1" applyBorder="1" applyAlignment="1">
      <alignment horizontal="center" vertical="center" wrapText="1"/>
    </xf>
    <xf numFmtId="167" fontId="0" fillId="0" borderId="5" xfId="0" applyNumberFormat="1" applyBorder="1" applyAlignment="1">
      <alignment vertical="center"/>
    </xf>
    <xf numFmtId="167" fontId="0" fillId="0" borderId="12" xfId="0" applyNumberForma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1" fontId="0" fillId="0" borderId="0" xfId="0" applyNumberFormat="1"/>
  </cellXfs>
  <cellStyles count="80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67"/>
  <sheetViews>
    <sheetView tabSelected="1" topLeftCell="V1" workbookViewId="0">
      <selection activeCell="AF14" sqref="AF14"/>
    </sheetView>
  </sheetViews>
  <sheetFormatPr baseColWidth="10" defaultRowHeight="13" x14ac:dyDescent="0"/>
  <cols>
    <col min="1" max="1" width="7.5703125" customWidth="1"/>
    <col min="2" max="2" width="2.85546875" customWidth="1"/>
    <col min="3" max="3" width="4.42578125" customWidth="1"/>
    <col min="4" max="4" width="3.5703125" customWidth="1"/>
  </cols>
  <sheetData>
    <row r="1" spans="1:35" ht="26">
      <c r="A1" s="1"/>
      <c r="B1" s="45" t="s">
        <v>26</v>
      </c>
      <c r="C1" s="47" t="s">
        <v>15</v>
      </c>
      <c r="D1" s="48" t="s">
        <v>16</v>
      </c>
      <c r="E1" s="50" t="s">
        <v>3</v>
      </c>
      <c r="F1" s="52" t="s">
        <v>8</v>
      </c>
      <c r="G1" s="41" t="s">
        <v>9</v>
      </c>
      <c r="H1" s="62" t="s">
        <v>7</v>
      </c>
      <c r="I1" s="64" t="s">
        <v>5</v>
      </c>
      <c r="J1" s="66" t="s">
        <v>123</v>
      </c>
      <c r="K1" s="66"/>
      <c r="L1" s="32" t="s">
        <v>125</v>
      </c>
      <c r="M1" s="67" t="s">
        <v>4</v>
      </c>
      <c r="N1" s="68"/>
      <c r="O1" s="69" t="s">
        <v>10</v>
      </c>
      <c r="P1" s="70"/>
      <c r="Q1" s="71" t="s">
        <v>25</v>
      </c>
      <c r="R1" s="72"/>
      <c r="S1" s="72"/>
      <c r="T1" s="72"/>
      <c r="U1" s="72"/>
      <c r="V1" s="54" t="s">
        <v>17</v>
      </c>
      <c r="W1" s="55"/>
      <c r="X1" s="56"/>
      <c r="Y1" s="43" t="s">
        <v>127</v>
      </c>
      <c r="Z1" s="44"/>
      <c r="AA1" s="57" t="s">
        <v>6</v>
      </c>
      <c r="AB1" s="58"/>
      <c r="AC1" s="59" t="s">
        <v>18</v>
      </c>
      <c r="AD1" s="60"/>
      <c r="AE1" s="61"/>
    </row>
    <row r="2" spans="1:35" ht="13" customHeight="1" thickBot="1">
      <c r="A2" s="30" t="s">
        <v>2</v>
      </c>
      <c r="B2" s="46"/>
      <c r="C2" s="46"/>
      <c r="D2" s="49"/>
      <c r="E2" s="51"/>
      <c r="F2" s="53"/>
      <c r="G2" s="42"/>
      <c r="H2" s="63"/>
      <c r="I2" s="65"/>
      <c r="J2" s="31" t="s">
        <v>13</v>
      </c>
      <c r="K2" s="31" t="s">
        <v>14</v>
      </c>
      <c r="L2" s="31"/>
      <c r="M2" s="11" t="s">
        <v>19</v>
      </c>
      <c r="N2" s="12" t="s">
        <v>1</v>
      </c>
      <c r="O2" s="12" t="s">
        <v>19</v>
      </c>
      <c r="P2" s="12" t="s">
        <v>1</v>
      </c>
      <c r="Q2" s="9" t="s">
        <v>20</v>
      </c>
      <c r="R2" s="9" t="s">
        <v>21</v>
      </c>
      <c r="S2" s="7" t="s">
        <v>22</v>
      </c>
      <c r="T2" s="9" t="s">
        <v>19</v>
      </c>
      <c r="U2" s="8" t="s">
        <v>1</v>
      </c>
      <c r="V2" s="18" t="s">
        <v>0</v>
      </c>
      <c r="W2" s="19" t="s">
        <v>23</v>
      </c>
      <c r="X2" s="20" t="s">
        <v>1</v>
      </c>
      <c r="Y2" s="37" t="s">
        <v>13</v>
      </c>
      <c r="Z2" s="38" t="s">
        <v>14</v>
      </c>
      <c r="AA2" s="11" t="s">
        <v>11</v>
      </c>
      <c r="AB2" s="13" t="s">
        <v>12</v>
      </c>
      <c r="AC2" s="39" t="s">
        <v>0</v>
      </c>
      <c r="AD2" s="40" t="s">
        <v>24</v>
      </c>
      <c r="AE2" s="40" t="s">
        <v>1</v>
      </c>
    </row>
    <row r="3" spans="1:35">
      <c r="A3" s="4">
        <v>1518</v>
      </c>
      <c r="B3" s="4" t="s">
        <v>27</v>
      </c>
      <c r="C3" s="4" t="s">
        <v>107</v>
      </c>
      <c r="D3" s="4">
        <v>2</v>
      </c>
      <c r="E3" s="5" t="s">
        <v>28</v>
      </c>
      <c r="F3" s="14">
        <v>72</v>
      </c>
      <c r="G3" s="15">
        <v>72</v>
      </c>
      <c r="H3" s="1">
        <f t="shared" ref="H3:H66" si="0">(+F3+G3)/2</f>
        <v>72</v>
      </c>
      <c r="I3" s="2"/>
      <c r="J3" s="1">
        <v>2.2400000000000002</v>
      </c>
      <c r="K3" s="1">
        <v>2.2400000000000002</v>
      </c>
      <c r="L3" s="1">
        <f>(J3+K3)/2</f>
        <v>2.2400000000000002</v>
      </c>
      <c r="M3" s="33">
        <v>90</v>
      </c>
      <c r="N3" s="34">
        <v>22</v>
      </c>
      <c r="O3" s="34">
        <v>180</v>
      </c>
      <c r="P3" s="34">
        <v>10</v>
      </c>
      <c r="Q3" s="6">
        <f t="shared" ref="Q3:Q66" si="1">COS(N3*PI()/180)*SIN(M3*PI()/180)*(SIN(P3*PI()/180))-(COS(P3*PI()/180)*SIN(O3*PI()/180))*(SIN(N3*PI()/180))</f>
        <v>0.16100378670772275</v>
      </c>
      <c r="R3" s="6">
        <f t="shared" ref="R3:R66" si="2">(SIN(N3*PI()/180))*(COS(P3*PI()/180)*COS(O3*PI()/180))-(SIN(P3*PI()/180))*(COS(N3*PI()/180)*COS(M3*PI()/180))</f>
        <v>-0.36891547752548209</v>
      </c>
      <c r="S3" s="6">
        <f t="shared" ref="S3:S66" si="3">(COS(N3*PI()/180)*COS(M3*PI()/180))*(COS(P3*PI()/180)*SIN(O3*PI()/180))-(COS(N3*PI()/180)*SIN(M3*PI()/180))*(COS(P3*PI()/180)*COS(O3*PI()/180))</f>
        <v>0.91309784844511577</v>
      </c>
      <c r="T3" s="3">
        <f t="shared" ref="T3:T66" si="4">IF(Q3=0,IF(R3&gt;=0,90,270),IF(Q3&gt;0,IF(R3&gt;=0,ATAN(R3/Q3)*180/PI(),ATAN(R3/Q3)*180/PI()+360),ATAN(R3/Q3)*180/PI()+180))</f>
        <v>293.57763998510347</v>
      </c>
      <c r="U3" s="10">
        <f t="shared" ref="U3:U66" si="5">ASIN(S3/SQRT(Q3^2+R3^2+S3^2))*180/PI()</f>
        <v>66.210822194393387</v>
      </c>
      <c r="V3" s="23">
        <f t="shared" ref="V3:V66" si="6">IF(S3&lt;0,T3,IF(T3+180&gt;=360,T3-180,T3+180))</f>
        <v>113.57763998510347</v>
      </c>
      <c r="W3" s="21">
        <f t="shared" ref="W3:W66" si="7">IF(V3-90&lt;0,V3+270,V3-90)</f>
        <v>23.577639985103474</v>
      </c>
      <c r="X3" s="22">
        <f t="shared" ref="X3:X66" si="8">IF(S3&lt;0,90+U3,90-U3)</f>
        <v>23.789177805606613</v>
      </c>
      <c r="Y3" s="33"/>
      <c r="Z3" s="34"/>
      <c r="AA3" s="16">
        <v>180</v>
      </c>
      <c r="AB3" s="17"/>
      <c r="AC3" s="35">
        <f>IF(AB3&lt;=0,IF(V3&gt;=AA3,V3-AA3,V3-AA3+360),IF((V3-AA3-180)&lt;0,IF(V3-AA3+180&lt;0,V3-AA3+540,V3-AA3+180),V3-AA3-180))</f>
        <v>293.57763998510347</v>
      </c>
      <c r="AD3" s="36">
        <f t="shared" ref="AD3:AD66" si="9">IF(AC3-90&lt;0,AC3+270,AC3-90)</f>
        <v>203.57763998510347</v>
      </c>
      <c r="AE3" s="36">
        <f t="shared" ref="AE3:AE66" si="10">X3</f>
        <v>23.789177805606613</v>
      </c>
      <c r="AG3" s="73"/>
      <c r="AH3" s="73"/>
      <c r="AI3" s="73"/>
    </row>
    <row r="4" spans="1:35">
      <c r="A4" s="4">
        <v>1518</v>
      </c>
      <c r="B4" s="4" t="s">
        <v>27</v>
      </c>
      <c r="C4" s="4" t="s">
        <v>107</v>
      </c>
      <c r="D4" s="4">
        <v>2</v>
      </c>
      <c r="E4" s="5" t="s">
        <v>28</v>
      </c>
      <c r="F4" s="14">
        <v>114</v>
      </c>
      <c r="G4" s="15">
        <v>114</v>
      </c>
      <c r="H4" s="1">
        <f t="shared" si="0"/>
        <v>114</v>
      </c>
      <c r="I4" s="2"/>
      <c r="J4" s="1">
        <v>2.66</v>
      </c>
      <c r="K4" s="1">
        <v>2.66</v>
      </c>
      <c r="L4" s="1">
        <f t="shared" ref="L4:L67" si="11">(J4+K4)/2</f>
        <v>2.66</v>
      </c>
      <c r="M4" s="33">
        <v>270</v>
      </c>
      <c r="N4" s="34">
        <v>3</v>
      </c>
      <c r="O4" s="34">
        <v>0</v>
      </c>
      <c r="P4" s="34">
        <v>16</v>
      </c>
      <c r="Q4" s="6">
        <f t="shared" si="1"/>
        <v>-0.27525960440051078</v>
      </c>
      <c r="R4" s="6">
        <f t="shared" si="2"/>
        <v>5.0308550056645883E-2</v>
      </c>
      <c r="S4" s="6">
        <f t="shared" si="3"/>
        <v>0.95994432019227605</v>
      </c>
      <c r="T4" s="3">
        <f t="shared" si="4"/>
        <v>169.64250283869163</v>
      </c>
      <c r="U4" s="10">
        <f t="shared" si="5"/>
        <v>73.748846179165014</v>
      </c>
      <c r="V4" s="23">
        <f t="shared" si="6"/>
        <v>349.6425028386916</v>
      </c>
      <c r="W4" s="21">
        <f t="shared" si="7"/>
        <v>259.6425028386916</v>
      </c>
      <c r="X4" s="22">
        <f t="shared" si="8"/>
        <v>16.251153820834986</v>
      </c>
      <c r="Y4" s="33"/>
      <c r="Z4" s="34"/>
      <c r="AA4" s="16">
        <v>180</v>
      </c>
      <c r="AB4" s="17"/>
      <c r="AC4" s="35">
        <f t="shared" ref="AC4:AC67" si="12">IF(AB4&lt;=0,IF(V4&gt;=AA4,V4-AA4,V4-AA4+360),IF((V4-AA4-180)&lt;0,IF(V4-AA4+180&lt;0,V4-AA4+540,V4-AA4+180),V4-AA4-180))</f>
        <v>169.6425028386916</v>
      </c>
      <c r="AD4" s="36">
        <f t="shared" si="9"/>
        <v>79.642502838691598</v>
      </c>
      <c r="AE4" s="36">
        <f t="shared" si="10"/>
        <v>16.251153820834986</v>
      </c>
      <c r="AG4" s="73"/>
      <c r="AH4" s="73"/>
      <c r="AI4" s="73"/>
    </row>
    <row r="5" spans="1:35">
      <c r="A5" s="4">
        <v>1518</v>
      </c>
      <c r="B5" s="4" t="s">
        <v>27</v>
      </c>
      <c r="C5" s="4" t="s">
        <v>107</v>
      </c>
      <c r="D5" s="4">
        <v>3</v>
      </c>
      <c r="E5" s="5" t="s">
        <v>28</v>
      </c>
      <c r="F5" s="14">
        <v>23</v>
      </c>
      <c r="G5" s="15">
        <v>23</v>
      </c>
      <c r="H5" s="1">
        <f t="shared" si="0"/>
        <v>23</v>
      </c>
      <c r="I5" s="2"/>
      <c r="J5" s="1">
        <v>3.26</v>
      </c>
      <c r="K5" s="1">
        <v>3.26</v>
      </c>
      <c r="L5" s="1">
        <f t="shared" si="11"/>
        <v>3.26</v>
      </c>
      <c r="M5" s="33">
        <v>270</v>
      </c>
      <c r="N5" s="34">
        <v>2</v>
      </c>
      <c r="O5" s="34">
        <v>0</v>
      </c>
      <c r="P5" s="34">
        <v>26</v>
      </c>
      <c r="Q5" s="6">
        <f t="shared" si="1"/>
        <v>-0.43810410293084551</v>
      </c>
      <c r="R5" s="6">
        <f t="shared" si="2"/>
        <v>3.1367459855045368E-2</v>
      </c>
      <c r="S5" s="6">
        <f t="shared" si="3"/>
        <v>0.89824652525076398</v>
      </c>
      <c r="T5" s="3">
        <f t="shared" si="4"/>
        <v>175.90471436365823</v>
      </c>
      <c r="U5" s="10">
        <f t="shared" si="5"/>
        <v>63.942239679384016</v>
      </c>
      <c r="V5" s="23">
        <f t="shared" si="6"/>
        <v>355.90471436365823</v>
      </c>
      <c r="W5" s="21">
        <f t="shared" si="7"/>
        <v>265.90471436365823</v>
      </c>
      <c r="X5" s="22">
        <f t="shared" si="8"/>
        <v>26.057760320615984</v>
      </c>
      <c r="Y5" s="33"/>
      <c r="Z5" s="34"/>
      <c r="AA5" s="16">
        <v>180</v>
      </c>
      <c r="AB5" s="17"/>
      <c r="AC5" s="35">
        <f t="shared" si="12"/>
        <v>175.90471436365823</v>
      </c>
      <c r="AD5" s="36">
        <f t="shared" si="9"/>
        <v>85.904714363658229</v>
      </c>
      <c r="AE5" s="36">
        <f t="shared" si="10"/>
        <v>26.057760320615984</v>
      </c>
      <c r="AG5" s="73"/>
      <c r="AH5" s="73"/>
      <c r="AI5" s="73"/>
    </row>
    <row r="6" spans="1:35">
      <c r="A6" s="4">
        <v>1518</v>
      </c>
      <c r="B6" s="4" t="s">
        <v>27</v>
      </c>
      <c r="C6" s="4" t="s">
        <v>107</v>
      </c>
      <c r="D6" s="4">
        <v>3</v>
      </c>
      <c r="E6" s="5" t="s">
        <v>28</v>
      </c>
      <c r="F6" s="14">
        <v>104</v>
      </c>
      <c r="G6" s="15">
        <v>104</v>
      </c>
      <c r="H6" s="1">
        <f t="shared" si="0"/>
        <v>104</v>
      </c>
      <c r="I6" s="2"/>
      <c r="J6" s="1">
        <v>4.07</v>
      </c>
      <c r="K6" s="1">
        <v>4.07</v>
      </c>
      <c r="L6" s="1">
        <f t="shared" si="11"/>
        <v>4.07</v>
      </c>
      <c r="M6" s="33">
        <v>270</v>
      </c>
      <c r="N6" s="34">
        <v>23</v>
      </c>
      <c r="O6" s="34">
        <v>0</v>
      </c>
      <c r="P6" s="34">
        <v>22</v>
      </c>
      <c r="Q6" s="6">
        <f t="shared" si="1"/>
        <v>-0.34482718737463203</v>
      </c>
      <c r="R6" s="6">
        <f t="shared" si="2"/>
        <v>0.36227959381191555</v>
      </c>
      <c r="S6" s="6">
        <f t="shared" si="3"/>
        <v>0.85347723817146948</v>
      </c>
      <c r="T6" s="3">
        <f t="shared" si="4"/>
        <v>133.58614528295615</v>
      </c>
      <c r="U6" s="10">
        <f t="shared" si="5"/>
        <v>59.62896731108048</v>
      </c>
      <c r="V6" s="23">
        <f t="shared" si="6"/>
        <v>313.58614528295618</v>
      </c>
      <c r="W6" s="21">
        <f t="shared" si="7"/>
        <v>223.58614528295618</v>
      </c>
      <c r="X6" s="22">
        <f t="shared" si="8"/>
        <v>30.37103268891952</v>
      </c>
      <c r="Y6" s="33"/>
      <c r="Z6" s="34"/>
      <c r="AA6" s="16">
        <v>180</v>
      </c>
      <c r="AB6" s="17"/>
      <c r="AC6" s="35">
        <f t="shared" si="12"/>
        <v>133.58614528295618</v>
      </c>
      <c r="AD6" s="36">
        <f t="shared" si="9"/>
        <v>43.586145282956181</v>
      </c>
      <c r="AE6" s="36">
        <f t="shared" si="10"/>
        <v>30.37103268891952</v>
      </c>
      <c r="AG6" s="73"/>
      <c r="AH6" s="73"/>
      <c r="AI6" s="73"/>
    </row>
    <row r="7" spans="1:35">
      <c r="A7" s="4">
        <v>1518</v>
      </c>
      <c r="B7" s="4" t="s">
        <v>27</v>
      </c>
      <c r="C7" s="4" t="s">
        <v>107</v>
      </c>
      <c r="D7" s="4">
        <v>3</v>
      </c>
      <c r="E7" s="5" t="s">
        <v>28</v>
      </c>
      <c r="F7" s="14">
        <v>138</v>
      </c>
      <c r="G7" s="15">
        <v>138</v>
      </c>
      <c r="H7" s="1">
        <f t="shared" si="0"/>
        <v>138</v>
      </c>
      <c r="I7" s="2"/>
      <c r="J7" s="1">
        <v>4.41</v>
      </c>
      <c r="K7" s="1">
        <v>4.41</v>
      </c>
      <c r="L7" s="1">
        <f t="shared" si="11"/>
        <v>4.41</v>
      </c>
      <c r="M7" s="33">
        <v>270</v>
      </c>
      <c r="N7" s="34">
        <v>11</v>
      </c>
      <c r="O7" s="34">
        <v>0</v>
      </c>
      <c r="P7" s="34">
        <v>5</v>
      </c>
      <c r="Q7" s="6">
        <f t="shared" si="1"/>
        <v>-8.5554446274672846E-2</v>
      </c>
      <c r="R7" s="6">
        <f t="shared" si="2"/>
        <v>0.19008290954232634</v>
      </c>
      <c r="S7" s="6">
        <f t="shared" si="3"/>
        <v>0.97789179565329609</v>
      </c>
      <c r="T7" s="3">
        <f t="shared" si="4"/>
        <v>114.23204082196979</v>
      </c>
      <c r="U7" s="10">
        <f t="shared" si="5"/>
        <v>77.966823208955546</v>
      </c>
      <c r="V7" s="23">
        <f t="shared" si="6"/>
        <v>294.2320408219698</v>
      </c>
      <c r="W7" s="21">
        <f t="shared" si="7"/>
        <v>204.2320408219698</v>
      </c>
      <c r="X7" s="22">
        <f t="shared" si="8"/>
        <v>12.033176791044454</v>
      </c>
      <c r="Y7" s="33"/>
      <c r="Z7" s="34"/>
      <c r="AA7" s="16">
        <v>180</v>
      </c>
      <c r="AB7" s="17"/>
      <c r="AC7" s="35">
        <f t="shared" si="12"/>
        <v>114.2320408219698</v>
      </c>
      <c r="AD7" s="36">
        <f t="shared" si="9"/>
        <v>24.232040821969804</v>
      </c>
      <c r="AE7" s="36">
        <f t="shared" si="10"/>
        <v>12.033176791044454</v>
      </c>
      <c r="AG7" s="73"/>
      <c r="AH7" s="73"/>
      <c r="AI7" s="73"/>
    </row>
    <row r="8" spans="1:35">
      <c r="A8" s="4">
        <v>1518</v>
      </c>
      <c r="B8" s="4" t="s">
        <v>27</v>
      </c>
      <c r="C8" s="4" t="s">
        <v>107</v>
      </c>
      <c r="D8" s="4">
        <v>4</v>
      </c>
      <c r="E8" s="5" t="s">
        <v>28</v>
      </c>
      <c r="F8" s="14">
        <v>16</v>
      </c>
      <c r="G8" s="15">
        <v>17</v>
      </c>
      <c r="H8" s="1">
        <f t="shared" si="0"/>
        <v>16.5</v>
      </c>
      <c r="I8" s="2"/>
      <c r="J8" s="1">
        <v>4.7</v>
      </c>
      <c r="K8" s="1">
        <v>4.71</v>
      </c>
      <c r="L8" s="1">
        <f t="shared" si="11"/>
        <v>4.7050000000000001</v>
      </c>
      <c r="M8" s="33">
        <v>270</v>
      </c>
      <c r="N8" s="34">
        <v>18</v>
      </c>
      <c r="O8" s="34">
        <v>0</v>
      </c>
      <c r="P8" s="34">
        <v>19</v>
      </c>
      <c r="Q8" s="6">
        <f t="shared" si="1"/>
        <v>-0.30963371479466584</v>
      </c>
      <c r="R8" s="6">
        <f t="shared" si="2"/>
        <v>0.29218130835738243</v>
      </c>
      <c r="S8" s="6">
        <f t="shared" si="3"/>
        <v>0.89924160260184205</v>
      </c>
      <c r="T8" s="3">
        <f t="shared" si="4"/>
        <v>136.66109023930096</v>
      </c>
      <c r="U8" s="10">
        <f t="shared" si="5"/>
        <v>64.665802825538663</v>
      </c>
      <c r="V8" s="23">
        <f t="shared" si="6"/>
        <v>316.66109023930096</v>
      </c>
      <c r="W8" s="21">
        <f t="shared" si="7"/>
        <v>226.66109023930096</v>
      </c>
      <c r="X8" s="22">
        <f t="shared" si="8"/>
        <v>25.334197174461337</v>
      </c>
      <c r="Y8" s="33"/>
      <c r="Z8" s="34"/>
      <c r="AA8" s="16">
        <v>180</v>
      </c>
      <c r="AB8" s="17"/>
      <c r="AC8" s="35">
        <f t="shared" si="12"/>
        <v>136.66109023930096</v>
      </c>
      <c r="AD8" s="36">
        <f t="shared" si="9"/>
        <v>46.661090239300961</v>
      </c>
      <c r="AE8" s="36">
        <f t="shared" si="10"/>
        <v>25.334197174461337</v>
      </c>
      <c r="AG8" s="73"/>
      <c r="AH8" s="73"/>
      <c r="AI8" s="73"/>
    </row>
    <row r="9" spans="1:35">
      <c r="A9" s="4">
        <v>1518</v>
      </c>
      <c r="B9" s="4" t="s">
        <v>27</v>
      </c>
      <c r="C9" s="4" t="s">
        <v>107</v>
      </c>
      <c r="D9" s="4">
        <v>4</v>
      </c>
      <c r="E9" s="5" t="s">
        <v>28</v>
      </c>
      <c r="F9" s="14">
        <v>33</v>
      </c>
      <c r="G9" s="15">
        <v>33</v>
      </c>
      <c r="H9" s="1">
        <f t="shared" si="0"/>
        <v>33</v>
      </c>
      <c r="I9" s="2"/>
      <c r="J9" s="1">
        <v>4.87</v>
      </c>
      <c r="K9" s="1">
        <v>4.87</v>
      </c>
      <c r="L9" s="1">
        <f t="shared" si="11"/>
        <v>4.87</v>
      </c>
      <c r="M9" s="33">
        <v>270</v>
      </c>
      <c r="N9" s="34">
        <v>25</v>
      </c>
      <c r="O9" s="34">
        <v>0</v>
      </c>
      <c r="P9" s="34">
        <v>9</v>
      </c>
      <c r="Q9" s="6">
        <f t="shared" si="1"/>
        <v>-0.14177777382687382</v>
      </c>
      <c r="R9" s="6">
        <f t="shared" si="2"/>
        <v>0.41741512964387301</v>
      </c>
      <c r="S9" s="6">
        <f t="shared" si="3"/>
        <v>0.89514963424668026</v>
      </c>
      <c r="T9" s="3">
        <f t="shared" si="4"/>
        <v>108.76039111594697</v>
      </c>
      <c r="U9" s="10">
        <f t="shared" si="5"/>
        <v>63.781054621406774</v>
      </c>
      <c r="V9" s="23">
        <f t="shared" si="6"/>
        <v>288.76039111594696</v>
      </c>
      <c r="W9" s="21">
        <f t="shared" si="7"/>
        <v>198.76039111594696</v>
      </c>
      <c r="X9" s="22">
        <f t="shared" si="8"/>
        <v>26.218945378593226</v>
      </c>
      <c r="Y9" s="33"/>
      <c r="Z9" s="34"/>
      <c r="AA9" s="16">
        <v>180</v>
      </c>
      <c r="AB9" s="17"/>
      <c r="AC9" s="35">
        <f t="shared" si="12"/>
        <v>108.76039111594696</v>
      </c>
      <c r="AD9" s="36">
        <f t="shared" si="9"/>
        <v>18.760391115946959</v>
      </c>
      <c r="AE9" s="36">
        <f t="shared" si="10"/>
        <v>26.218945378593226</v>
      </c>
      <c r="AG9" s="73"/>
      <c r="AH9" s="73"/>
      <c r="AI9" s="73"/>
    </row>
    <row r="10" spans="1:35">
      <c r="A10" s="4">
        <v>1518</v>
      </c>
      <c r="B10" s="4" t="s">
        <v>27</v>
      </c>
      <c r="C10" s="4" t="s">
        <v>107</v>
      </c>
      <c r="D10" s="4">
        <v>4</v>
      </c>
      <c r="E10" s="5" t="s">
        <v>28</v>
      </c>
      <c r="F10" s="14">
        <v>111</v>
      </c>
      <c r="G10" s="15">
        <v>111</v>
      </c>
      <c r="H10" s="1">
        <f t="shared" si="0"/>
        <v>111</v>
      </c>
      <c r="I10" s="2"/>
      <c r="J10" s="1">
        <v>5.65</v>
      </c>
      <c r="K10" s="1">
        <v>5.65</v>
      </c>
      <c r="L10" s="1">
        <f t="shared" si="11"/>
        <v>5.65</v>
      </c>
      <c r="M10" s="33">
        <v>270</v>
      </c>
      <c r="N10" s="34">
        <v>24</v>
      </c>
      <c r="O10" s="34">
        <v>0</v>
      </c>
      <c r="P10" s="34">
        <v>6</v>
      </c>
      <c r="Q10" s="6">
        <f t="shared" si="1"/>
        <v>-9.5491502812526274E-2</v>
      </c>
      <c r="R10" s="6">
        <f t="shared" si="2"/>
        <v>0.40450849718747361</v>
      </c>
      <c r="S10" s="6">
        <f t="shared" si="3"/>
        <v>0.90854096003979601</v>
      </c>
      <c r="T10" s="3">
        <f t="shared" si="4"/>
        <v>103.28252558853899</v>
      </c>
      <c r="U10" s="10">
        <f t="shared" si="5"/>
        <v>65.417498536647713</v>
      </c>
      <c r="V10" s="23">
        <f t="shared" si="6"/>
        <v>283.28252558853899</v>
      </c>
      <c r="W10" s="21">
        <f t="shared" si="7"/>
        <v>193.28252558853899</v>
      </c>
      <c r="X10" s="22">
        <f t="shared" si="8"/>
        <v>24.582501463352287</v>
      </c>
      <c r="Y10" s="33"/>
      <c r="Z10" s="34"/>
      <c r="AA10" s="16">
        <v>180</v>
      </c>
      <c r="AB10" s="17"/>
      <c r="AC10" s="35">
        <f t="shared" si="12"/>
        <v>103.28252558853899</v>
      </c>
      <c r="AD10" s="36">
        <f t="shared" si="9"/>
        <v>13.282525588538988</v>
      </c>
      <c r="AE10" s="36">
        <f t="shared" si="10"/>
        <v>24.582501463352287</v>
      </c>
      <c r="AG10" s="73"/>
      <c r="AH10" s="73"/>
      <c r="AI10" s="73"/>
    </row>
    <row r="11" spans="1:35">
      <c r="A11" s="4">
        <v>1518</v>
      </c>
      <c r="B11" s="4" t="s">
        <v>27</v>
      </c>
      <c r="C11" s="4" t="s">
        <v>107</v>
      </c>
      <c r="D11" s="4">
        <v>5</v>
      </c>
      <c r="E11" s="5" t="s">
        <v>28</v>
      </c>
      <c r="F11" s="14">
        <v>67</v>
      </c>
      <c r="G11" s="15">
        <v>67</v>
      </c>
      <c r="H11" s="1">
        <f t="shared" si="0"/>
        <v>67</v>
      </c>
      <c r="I11" s="2"/>
      <c r="J11" s="1">
        <v>6.72</v>
      </c>
      <c r="K11" s="1">
        <v>6.72</v>
      </c>
      <c r="L11" s="1">
        <f t="shared" si="11"/>
        <v>6.72</v>
      </c>
      <c r="M11" s="33">
        <v>270</v>
      </c>
      <c r="N11" s="34">
        <v>29</v>
      </c>
      <c r="O11" s="34">
        <v>180</v>
      </c>
      <c r="P11" s="34">
        <v>15</v>
      </c>
      <c r="Q11" s="6">
        <f t="shared" si="1"/>
        <v>-0.2263682374296648</v>
      </c>
      <c r="R11" s="6">
        <f t="shared" si="2"/>
        <v>-0.46829013302933248</v>
      </c>
      <c r="S11" s="6">
        <f t="shared" si="3"/>
        <v>-0.84481776330732372</v>
      </c>
      <c r="T11" s="3">
        <f t="shared" si="4"/>
        <v>244.20119585577044</v>
      </c>
      <c r="U11" s="10">
        <f t="shared" si="5"/>
        <v>-58.380445428361661</v>
      </c>
      <c r="V11" s="23">
        <f t="shared" si="6"/>
        <v>244.20119585577044</v>
      </c>
      <c r="W11" s="21">
        <f t="shared" si="7"/>
        <v>154.20119585577044</v>
      </c>
      <c r="X11" s="22">
        <f t="shared" si="8"/>
        <v>31.619554571638339</v>
      </c>
      <c r="Y11" s="33"/>
      <c r="Z11" s="34"/>
      <c r="AA11" s="16">
        <v>180</v>
      </c>
      <c r="AB11" s="17"/>
      <c r="AC11" s="35">
        <f t="shared" si="12"/>
        <v>64.201195855770436</v>
      </c>
      <c r="AD11" s="36">
        <f t="shared" si="9"/>
        <v>334.20119585577044</v>
      </c>
      <c r="AE11" s="36">
        <f t="shared" si="10"/>
        <v>31.619554571638339</v>
      </c>
      <c r="AG11" s="73"/>
      <c r="AH11" s="73"/>
      <c r="AI11" s="73"/>
    </row>
    <row r="12" spans="1:35">
      <c r="A12" s="4">
        <v>1518</v>
      </c>
      <c r="B12" s="4" t="s">
        <v>27</v>
      </c>
      <c r="C12" s="4" t="s">
        <v>107</v>
      </c>
      <c r="D12" s="4">
        <v>5</v>
      </c>
      <c r="E12" s="5" t="s">
        <v>28</v>
      </c>
      <c r="F12" s="14">
        <v>87</v>
      </c>
      <c r="G12" s="15">
        <v>87</v>
      </c>
      <c r="H12" s="1">
        <f t="shared" si="0"/>
        <v>87</v>
      </c>
      <c r="I12" s="2"/>
      <c r="J12" s="1">
        <v>6.92</v>
      </c>
      <c r="K12" s="1">
        <v>6.92</v>
      </c>
      <c r="L12" s="1">
        <f t="shared" si="11"/>
        <v>6.92</v>
      </c>
      <c r="M12" s="33">
        <v>270</v>
      </c>
      <c r="N12" s="34">
        <v>15</v>
      </c>
      <c r="O12" s="34">
        <v>180</v>
      </c>
      <c r="P12" s="34">
        <v>15</v>
      </c>
      <c r="Q12" s="6">
        <f t="shared" si="1"/>
        <v>-0.25</v>
      </c>
      <c r="R12" s="6">
        <f t="shared" si="2"/>
        <v>-0.24999999999999992</v>
      </c>
      <c r="S12" s="6">
        <f t="shared" si="3"/>
        <v>-0.93301270189221941</v>
      </c>
      <c r="T12" s="3">
        <f t="shared" si="4"/>
        <v>225</v>
      </c>
      <c r="U12" s="10">
        <f t="shared" si="5"/>
        <v>-69.24642901631519</v>
      </c>
      <c r="V12" s="23">
        <f t="shared" si="6"/>
        <v>225</v>
      </c>
      <c r="W12" s="21">
        <f t="shared" si="7"/>
        <v>135</v>
      </c>
      <c r="X12" s="22">
        <f t="shared" si="8"/>
        <v>20.75357098368481</v>
      </c>
      <c r="Y12" s="33"/>
      <c r="Z12" s="34"/>
      <c r="AA12" s="16">
        <v>180</v>
      </c>
      <c r="AB12" s="17"/>
      <c r="AC12" s="35">
        <f t="shared" si="12"/>
        <v>45</v>
      </c>
      <c r="AD12" s="36">
        <f t="shared" si="9"/>
        <v>315</v>
      </c>
      <c r="AE12" s="36">
        <f t="shared" si="10"/>
        <v>20.75357098368481</v>
      </c>
      <c r="AG12" s="73"/>
      <c r="AH12" s="73"/>
      <c r="AI12" s="73"/>
    </row>
    <row r="13" spans="1:35">
      <c r="A13" s="4">
        <v>1518</v>
      </c>
      <c r="B13" s="4" t="s">
        <v>27</v>
      </c>
      <c r="C13" s="4" t="s">
        <v>107</v>
      </c>
      <c r="D13" s="4">
        <v>6</v>
      </c>
      <c r="E13" s="5" t="s">
        <v>28</v>
      </c>
      <c r="F13" s="14">
        <v>2</v>
      </c>
      <c r="G13" s="15">
        <v>2</v>
      </c>
      <c r="H13" s="1">
        <f t="shared" si="0"/>
        <v>2</v>
      </c>
      <c r="I13" s="2"/>
      <c r="J13" s="1">
        <v>7.58</v>
      </c>
      <c r="K13" s="1">
        <v>7.58</v>
      </c>
      <c r="L13" s="1">
        <f t="shared" si="11"/>
        <v>7.58</v>
      </c>
      <c r="M13" s="33">
        <v>270</v>
      </c>
      <c r="N13" s="34">
        <v>23</v>
      </c>
      <c r="O13" s="34">
        <v>180</v>
      </c>
      <c r="P13" s="34">
        <v>7</v>
      </c>
      <c r="Q13" s="6">
        <f t="shared" si="1"/>
        <v>-0.11218132209150045</v>
      </c>
      <c r="R13" s="6">
        <f t="shared" si="2"/>
        <v>-0.38781867790849955</v>
      </c>
      <c r="S13" s="6">
        <f t="shared" si="3"/>
        <v>-0.91364354986137875</v>
      </c>
      <c r="T13" s="3">
        <f t="shared" si="4"/>
        <v>253.86683695373614</v>
      </c>
      <c r="U13" s="10">
        <f t="shared" si="5"/>
        <v>-66.160487001012697</v>
      </c>
      <c r="V13" s="23">
        <f t="shared" si="6"/>
        <v>253.86683695373614</v>
      </c>
      <c r="W13" s="21">
        <f t="shared" si="7"/>
        <v>163.86683695373614</v>
      </c>
      <c r="X13" s="22">
        <f t="shared" si="8"/>
        <v>23.839512998987303</v>
      </c>
      <c r="Y13" s="33"/>
      <c r="Z13" s="34"/>
      <c r="AA13" s="16">
        <v>180</v>
      </c>
      <c r="AB13" s="17"/>
      <c r="AC13" s="35">
        <f t="shared" si="12"/>
        <v>73.86683695373614</v>
      </c>
      <c r="AD13" s="36">
        <f t="shared" si="9"/>
        <v>343.86683695373614</v>
      </c>
      <c r="AE13" s="36">
        <f t="shared" si="10"/>
        <v>23.839512998987303</v>
      </c>
      <c r="AG13" s="73"/>
      <c r="AH13" s="73"/>
      <c r="AI13" s="73"/>
    </row>
    <row r="14" spans="1:35">
      <c r="A14" s="4">
        <v>1518</v>
      </c>
      <c r="B14" s="4" t="s">
        <v>27</v>
      </c>
      <c r="C14" s="4" t="s">
        <v>107</v>
      </c>
      <c r="D14" s="4">
        <v>6</v>
      </c>
      <c r="E14" s="5" t="s">
        <v>29</v>
      </c>
      <c r="F14" s="14">
        <v>67</v>
      </c>
      <c r="G14" s="15">
        <v>67</v>
      </c>
      <c r="H14" s="1">
        <f t="shared" si="0"/>
        <v>67</v>
      </c>
      <c r="I14" s="2"/>
      <c r="J14" s="1">
        <v>8.23</v>
      </c>
      <c r="K14" s="1">
        <v>8.23</v>
      </c>
      <c r="L14" s="1">
        <f t="shared" si="11"/>
        <v>8.23</v>
      </c>
      <c r="M14" s="33">
        <v>90</v>
      </c>
      <c r="N14" s="34">
        <v>49</v>
      </c>
      <c r="O14" s="34">
        <v>0</v>
      </c>
      <c r="P14" s="34">
        <v>10</v>
      </c>
      <c r="Q14" s="6">
        <f t="shared" si="1"/>
        <v>0.1139234548261374</v>
      </c>
      <c r="R14" s="6">
        <f t="shared" si="2"/>
        <v>0.74324384587597481</v>
      </c>
      <c r="S14" s="6">
        <f t="shared" si="3"/>
        <v>-0.64609201818351247</v>
      </c>
      <c r="T14" s="3">
        <f t="shared" si="4"/>
        <v>81.285601087113719</v>
      </c>
      <c r="U14" s="10">
        <f t="shared" si="5"/>
        <v>-40.670870989802097</v>
      </c>
      <c r="V14" s="23">
        <f t="shared" si="6"/>
        <v>81.285601087113719</v>
      </c>
      <c r="W14" s="21">
        <f t="shared" si="7"/>
        <v>351.28560108711372</v>
      </c>
      <c r="X14" s="22">
        <f t="shared" si="8"/>
        <v>49.329129010197903</v>
      </c>
      <c r="Y14" s="33"/>
      <c r="Z14" s="34"/>
      <c r="AA14" s="16">
        <v>180</v>
      </c>
      <c r="AB14" s="17"/>
      <c r="AC14" s="35">
        <f t="shared" si="12"/>
        <v>261.28560108711372</v>
      </c>
      <c r="AD14" s="36">
        <f t="shared" si="9"/>
        <v>171.28560108711372</v>
      </c>
      <c r="AE14" s="36">
        <f t="shared" si="10"/>
        <v>49.329129010197903</v>
      </c>
      <c r="AG14" s="73"/>
      <c r="AH14" s="73"/>
      <c r="AI14" s="73"/>
    </row>
    <row r="15" spans="1:35">
      <c r="A15" s="4">
        <v>1518</v>
      </c>
      <c r="B15" s="4" t="s">
        <v>27</v>
      </c>
      <c r="C15" s="4" t="s">
        <v>108</v>
      </c>
      <c r="D15" s="4">
        <v>1</v>
      </c>
      <c r="E15" s="5" t="s">
        <v>28</v>
      </c>
      <c r="F15" s="14">
        <v>36</v>
      </c>
      <c r="G15" s="15">
        <v>36</v>
      </c>
      <c r="H15" s="1">
        <f t="shared" si="0"/>
        <v>36</v>
      </c>
      <c r="I15" s="2"/>
      <c r="J15" s="1">
        <v>9.0500000000000007</v>
      </c>
      <c r="K15" s="1">
        <v>9.09</v>
      </c>
      <c r="L15" s="1">
        <f t="shared" si="11"/>
        <v>9.07</v>
      </c>
      <c r="M15" s="33">
        <v>270</v>
      </c>
      <c r="N15" s="34">
        <v>30</v>
      </c>
      <c r="O15" s="34">
        <v>0</v>
      </c>
      <c r="P15" s="34">
        <v>13</v>
      </c>
      <c r="Q15" s="6">
        <f t="shared" si="1"/>
        <v>-0.19481332766988091</v>
      </c>
      <c r="R15" s="6">
        <f t="shared" si="2"/>
        <v>0.48718503239261762</v>
      </c>
      <c r="S15" s="6">
        <f t="shared" si="3"/>
        <v>0.843829228791103</v>
      </c>
      <c r="T15" s="3">
        <f t="shared" si="4"/>
        <v>111.7952566867491</v>
      </c>
      <c r="U15" s="10">
        <f t="shared" si="5"/>
        <v>58.126710429270553</v>
      </c>
      <c r="V15" s="23">
        <f t="shared" si="6"/>
        <v>291.7952566867491</v>
      </c>
      <c r="W15" s="21">
        <f t="shared" si="7"/>
        <v>201.7952566867491</v>
      </c>
      <c r="X15" s="22">
        <f t="shared" si="8"/>
        <v>31.873289570729447</v>
      </c>
      <c r="Y15" s="33"/>
      <c r="Z15" s="34"/>
      <c r="AA15" s="16">
        <v>0</v>
      </c>
      <c r="AB15" s="17"/>
      <c r="AC15" s="35">
        <f t="shared" si="12"/>
        <v>291.7952566867491</v>
      </c>
      <c r="AD15" s="36">
        <f t="shared" si="9"/>
        <v>201.7952566867491</v>
      </c>
      <c r="AE15" s="36">
        <f t="shared" si="10"/>
        <v>31.873289570729447</v>
      </c>
      <c r="AG15" s="73"/>
      <c r="AH15" s="73"/>
      <c r="AI15" s="73"/>
    </row>
    <row r="16" spans="1:35">
      <c r="A16" s="4">
        <v>1518</v>
      </c>
      <c r="B16" s="4" t="s">
        <v>27</v>
      </c>
      <c r="C16" s="4" t="s">
        <v>108</v>
      </c>
      <c r="D16" s="4">
        <v>1</v>
      </c>
      <c r="E16" s="5" t="s">
        <v>28</v>
      </c>
      <c r="F16" s="14">
        <v>82</v>
      </c>
      <c r="G16" s="15">
        <v>82</v>
      </c>
      <c r="H16" s="1">
        <f t="shared" si="0"/>
        <v>82</v>
      </c>
      <c r="I16" s="2"/>
      <c r="J16" s="1">
        <v>9.52</v>
      </c>
      <c r="K16" s="1">
        <v>9.5299999999999994</v>
      </c>
      <c r="L16" s="1">
        <f t="shared" si="11"/>
        <v>9.5249999999999986</v>
      </c>
      <c r="M16" s="33">
        <v>90</v>
      </c>
      <c r="N16" s="34">
        <v>24</v>
      </c>
      <c r="O16" s="34">
        <v>321</v>
      </c>
      <c r="P16" s="34">
        <v>0</v>
      </c>
      <c r="Q16" s="6">
        <f t="shared" si="1"/>
        <v>0.25596766327476089</v>
      </c>
      <c r="R16" s="6">
        <f t="shared" si="2"/>
        <v>0.31609373954292336</v>
      </c>
      <c r="S16" s="6">
        <f t="shared" si="3"/>
        <v>-0.70995816301430725</v>
      </c>
      <c r="T16" s="3">
        <f t="shared" si="4"/>
        <v>50.999999999999972</v>
      </c>
      <c r="U16" s="10">
        <f t="shared" si="5"/>
        <v>-60.191506830973744</v>
      </c>
      <c r="V16" s="23">
        <f t="shared" si="6"/>
        <v>50.999999999999972</v>
      </c>
      <c r="W16" s="21">
        <f t="shared" si="7"/>
        <v>321</v>
      </c>
      <c r="X16" s="22">
        <f t="shared" si="8"/>
        <v>29.808493169026256</v>
      </c>
      <c r="Y16" s="33"/>
      <c r="Z16" s="34"/>
      <c r="AA16" s="16">
        <v>0</v>
      </c>
      <c r="AB16" s="17"/>
      <c r="AC16" s="35">
        <f t="shared" si="12"/>
        <v>50.999999999999972</v>
      </c>
      <c r="AD16" s="36">
        <f t="shared" si="9"/>
        <v>321</v>
      </c>
      <c r="AE16" s="36">
        <f t="shared" si="10"/>
        <v>29.808493169026256</v>
      </c>
      <c r="AG16" s="73"/>
      <c r="AH16" s="73"/>
      <c r="AI16" s="73"/>
    </row>
    <row r="17" spans="1:35">
      <c r="A17" s="4">
        <v>1518</v>
      </c>
      <c r="B17" s="4" t="s">
        <v>27</v>
      </c>
      <c r="C17" s="4" t="s">
        <v>108</v>
      </c>
      <c r="D17" s="4">
        <v>1</v>
      </c>
      <c r="E17" s="5" t="s">
        <v>28</v>
      </c>
      <c r="F17" s="14">
        <v>126</v>
      </c>
      <c r="G17" s="15">
        <v>126</v>
      </c>
      <c r="H17" s="1">
        <f t="shared" si="0"/>
        <v>126</v>
      </c>
      <c r="I17" s="2"/>
      <c r="J17" s="1">
        <v>9.9600000000000009</v>
      </c>
      <c r="K17" s="1">
        <v>9.9600000000000009</v>
      </c>
      <c r="L17" s="1">
        <f t="shared" si="11"/>
        <v>9.9600000000000009</v>
      </c>
      <c r="M17" s="33">
        <v>90</v>
      </c>
      <c r="N17" s="34">
        <v>39</v>
      </c>
      <c r="O17" s="34">
        <v>338</v>
      </c>
      <c r="P17" s="34">
        <v>0</v>
      </c>
      <c r="Q17" s="6">
        <f t="shared" si="1"/>
        <v>0.23574756785834941</v>
      </c>
      <c r="R17" s="6">
        <f t="shared" si="2"/>
        <v>0.58349570593106614</v>
      </c>
      <c r="S17" s="6">
        <f t="shared" si="3"/>
        <v>-0.72055718810468616</v>
      </c>
      <c r="T17" s="3">
        <f t="shared" si="4"/>
        <v>67.999999999999972</v>
      </c>
      <c r="U17" s="10">
        <f t="shared" si="5"/>
        <v>-48.866680252443985</v>
      </c>
      <c r="V17" s="23">
        <f t="shared" si="6"/>
        <v>67.999999999999972</v>
      </c>
      <c r="W17" s="21">
        <f t="shared" si="7"/>
        <v>338</v>
      </c>
      <c r="X17" s="22">
        <f t="shared" si="8"/>
        <v>41.133319747556015</v>
      </c>
      <c r="Y17" s="33"/>
      <c r="Z17" s="34"/>
      <c r="AA17" s="16">
        <v>0</v>
      </c>
      <c r="AB17" s="17"/>
      <c r="AC17" s="35">
        <f t="shared" si="12"/>
        <v>67.999999999999972</v>
      </c>
      <c r="AD17" s="36">
        <f t="shared" si="9"/>
        <v>338</v>
      </c>
      <c r="AE17" s="36">
        <f t="shared" si="10"/>
        <v>41.133319747556015</v>
      </c>
      <c r="AG17" s="73"/>
      <c r="AH17" s="73"/>
      <c r="AI17" s="73"/>
    </row>
    <row r="18" spans="1:35">
      <c r="A18" s="4">
        <v>1518</v>
      </c>
      <c r="B18" s="4" t="s">
        <v>27</v>
      </c>
      <c r="C18" s="4" t="s">
        <v>108</v>
      </c>
      <c r="D18" s="4">
        <v>2</v>
      </c>
      <c r="E18" s="5" t="s">
        <v>28</v>
      </c>
      <c r="F18" s="14">
        <v>92</v>
      </c>
      <c r="G18" s="15">
        <v>92</v>
      </c>
      <c r="H18" s="1">
        <f t="shared" si="0"/>
        <v>92</v>
      </c>
      <c r="I18" s="2"/>
      <c r="J18" s="1">
        <v>11.13</v>
      </c>
      <c r="K18" s="1">
        <v>11.13</v>
      </c>
      <c r="L18" s="1">
        <f t="shared" si="11"/>
        <v>11.13</v>
      </c>
      <c r="M18" s="33">
        <v>90</v>
      </c>
      <c r="N18" s="34">
        <v>3</v>
      </c>
      <c r="O18" s="34">
        <v>180</v>
      </c>
      <c r="P18" s="34">
        <v>13</v>
      </c>
      <c r="Q18" s="6">
        <f t="shared" si="1"/>
        <v>0.22464276674196476</v>
      </c>
      <c r="R18" s="6">
        <f t="shared" si="2"/>
        <v>-5.099458907503443E-2</v>
      </c>
      <c r="S18" s="6">
        <f t="shared" si="3"/>
        <v>0.9730347244752634</v>
      </c>
      <c r="T18" s="3">
        <f t="shared" si="4"/>
        <v>347.21042825530543</v>
      </c>
      <c r="U18" s="10">
        <f t="shared" si="5"/>
        <v>76.680908711104792</v>
      </c>
      <c r="V18" s="23">
        <f t="shared" si="6"/>
        <v>167.21042825530543</v>
      </c>
      <c r="W18" s="21">
        <f t="shared" si="7"/>
        <v>77.21042825530543</v>
      </c>
      <c r="X18" s="22">
        <f t="shared" si="8"/>
        <v>13.319091288895208</v>
      </c>
      <c r="Y18" s="33"/>
      <c r="Z18" s="34"/>
      <c r="AA18" s="16">
        <v>0</v>
      </c>
      <c r="AB18" s="17"/>
      <c r="AC18" s="35">
        <f t="shared" si="12"/>
        <v>167.21042825530543</v>
      </c>
      <c r="AD18" s="36">
        <f t="shared" si="9"/>
        <v>77.21042825530543</v>
      </c>
      <c r="AE18" s="36">
        <f t="shared" si="10"/>
        <v>13.319091288895208</v>
      </c>
      <c r="AG18" s="73"/>
      <c r="AH18" s="73"/>
      <c r="AI18" s="73"/>
    </row>
    <row r="19" spans="1:35">
      <c r="A19" s="4">
        <v>1518</v>
      </c>
      <c r="B19" s="4" t="s">
        <v>27</v>
      </c>
      <c r="C19" s="4" t="s">
        <v>108</v>
      </c>
      <c r="D19" s="4">
        <v>3</v>
      </c>
      <c r="E19" s="5" t="s">
        <v>31</v>
      </c>
      <c r="F19" s="14">
        <v>7</v>
      </c>
      <c r="G19" s="15">
        <v>13</v>
      </c>
      <c r="H19" s="1">
        <f t="shared" si="0"/>
        <v>10</v>
      </c>
      <c r="I19" s="2"/>
      <c r="J19" s="1">
        <v>11.8</v>
      </c>
      <c r="K19" s="1">
        <v>11.86</v>
      </c>
      <c r="L19" s="1">
        <f t="shared" si="11"/>
        <v>11.83</v>
      </c>
      <c r="M19" s="33">
        <v>270</v>
      </c>
      <c r="N19" s="34">
        <v>66</v>
      </c>
      <c r="O19" s="34">
        <v>26</v>
      </c>
      <c r="P19" s="34">
        <v>0</v>
      </c>
      <c r="Q19" s="6">
        <f t="shared" si="1"/>
        <v>-0.40047196991073947</v>
      </c>
      <c r="R19" s="6">
        <f t="shared" si="2"/>
        <v>0.82108921835281756</v>
      </c>
      <c r="S19" s="6">
        <f t="shared" si="3"/>
        <v>0.36557247320823849</v>
      </c>
      <c r="T19" s="3">
        <f t="shared" si="4"/>
        <v>116</v>
      </c>
      <c r="U19" s="10">
        <f t="shared" si="5"/>
        <v>21.809751048509</v>
      </c>
      <c r="V19" s="23">
        <f t="shared" si="6"/>
        <v>296</v>
      </c>
      <c r="W19" s="21">
        <f t="shared" si="7"/>
        <v>206</v>
      </c>
      <c r="X19" s="22">
        <f t="shared" si="8"/>
        <v>68.190248951491</v>
      </c>
      <c r="Y19" s="33"/>
      <c r="Z19" s="34"/>
      <c r="AA19" s="16">
        <v>0</v>
      </c>
      <c r="AB19" s="17"/>
      <c r="AC19" s="35">
        <f t="shared" si="12"/>
        <v>296</v>
      </c>
      <c r="AD19" s="36">
        <f t="shared" si="9"/>
        <v>206</v>
      </c>
      <c r="AE19" s="36">
        <f t="shared" si="10"/>
        <v>68.190248951491</v>
      </c>
      <c r="AG19" s="73"/>
      <c r="AH19" s="73"/>
      <c r="AI19" s="73"/>
    </row>
    <row r="20" spans="1:35">
      <c r="A20" s="4">
        <v>1518</v>
      </c>
      <c r="B20" s="4" t="s">
        <v>27</v>
      </c>
      <c r="C20" s="4" t="s">
        <v>108</v>
      </c>
      <c r="D20" s="4">
        <v>4</v>
      </c>
      <c r="E20" s="5" t="s">
        <v>30</v>
      </c>
      <c r="F20" s="14">
        <v>107</v>
      </c>
      <c r="G20" s="15">
        <v>112</v>
      </c>
      <c r="H20" s="1">
        <f t="shared" si="0"/>
        <v>109.5</v>
      </c>
      <c r="I20" s="2"/>
      <c r="J20" s="1">
        <v>14.34</v>
      </c>
      <c r="K20" s="1">
        <v>14.39</v>
      </c>
      <c r="L20" s="1">
        <f t="shared" si="11"/>
        <v>14.365</v>
      </c>
      <c r="M20" s="33">
        <v>90</v>
      </c>
      <c r="N20" s="34">
        <v>67</v>
      </c>
      <c r="O20" s="34">
        <v>0</v>
      </c>
      <c r="P20" s="34">
        <v>0</v>
      </c>
      <c r="Q20" s="6">
        <f t="shared" si="1"/>
        <v>0</v>
      </c>
      <c r="R20" s="6">
        <f t="shared" si="2"/>
        <v>0.92050485345244026</v>
      </c>
      <c r="S20" s="6">
        <f t="shared" si="3"/>
        <v>-0.39073112848927394</v>
      </c>
      <c r="T20" s="3">
        <f t="shared" si="4"/>
        <v>90</v>
      </c>
      <c r="U20" s="10">
        <f t="shared" si="5"/>
        <v>-23.000000000000014</v>
      </c>
      <c r="V20" s="23">
        <f t="shared" si="6"/>
        <v>90</v>
      </c>
      <c r="W20" s="21">
        <f t="shared" si="7"/>
        <v>0</v>
      </c>
      <c r="X20" s="22">
        <f t="shared" si="8"/>
        <v>66.999999999999986</v>
      </c>
      <c r="Y20" s="33"/>
      <c r="Z20" s="34"/>
      <c r="AA20" s="16">
        <v>0</v>
      </c>
      <c r="AB20" s="17"/>
      <c r="AC20" s="35">
        <f t="shared" si="12"/>
        <v>90</v>
      </c>
      <c r="AD20" s="36">
        <f t="shared" si="9"/>
        <v>0</v>
      </c>
      <c r="AE20" s="36">
        <f t="shared" si="10"/>
        <v>66.999999999999986</v>
      </c>
      <c r="AG20" s="73"/>
      <c r="AH20" s="73"/>
      <c r="AI20" s="73"/>
    </row>
    <row r="21" spans="1:35">
      <c r="A21" s="4">
        <v>1518</v>
      </c>
      <c r="B21" s="4" t="s">
        <v>27</v>
      </c>
      <c r="C21" s="4" t="s">
        <v>108</v>
      </c>
      <c r="D21" s="4">
        <v>5</v>
      </c>
      <c r="E21" s="5" t="s">
        <v>28</v>
      </c>
      <c r="F21" s="14">
        <v>77</v>
      </c>
      <c r="G21" s="15">
        <v>77</v>
      </c>
      <c r="H21" s="1">
        <f t="shared" si="0"/>
        <v>77</v>
      </c>
      <c r="I21" s="2"/>
      <c r="J21" s="1">
        <v>15.55</v>
      </c>
      <c r="K21" s="1">
        <v>15.56</v>
      </c>
      <c r="L21" s="1">
        <f t="shared" si="11"/>
        <v>15.555</v>
      </c>
      <c r="M21" s="33">
        <v>90</v>
      </c>
      <c r="N21" s="34">
        <v>9</v>
      </c>
      <c r="O21" s="34">
        <v>180</v>
      </c>
      <c r="P21" s="34">
        <v>5</v>
      </c>
      <c r="Q21" s="6">
        <f t="shared" si="1"/>
        <v>8.60827109277712E-2</v>
      </c>
      <c r="R21" s="6">
        <f t="shared" si="2"/>
        <v>-0.1558391846718965</v>
      </c>
      <c r="S21" s="6">
        <f t="shared" si="3"/>
        <v>0.98392988826791039</v>
      </c>
      <c r="T21" s="3">
        <f t="shared" si="4"/>
        <v>298.91545636591997</v>
      </c>
      <c r="U21" s="10">
        <f t="shared" si="5"/>
        <v>79.743772977725627</v>
      </c>
      <c r="V21" s="23">
        <f t="shared" si="6"/>
        <v>118.91545636591997</v>
      </c>
      <c r="W21" s="21">
        <f t="shared" si="7"/>
        <v>28.915456365919965</v>
      </c>
      <c r="X21" s="22">
        <f t="shared" si="8"/>
        <v>10.256227022274373</v>
      </c>
      <c r="Y21" s="33"/>
      <c r="Z21" s="34"/>
      <c r="AA21" s="16">
        <v>0</v>
      </c>
      <c r="AB21" s="17"/>
      <c r="AC21" s="35">
        <f t="shared" si="12"/>
        <v>118.91545636591997</v>
      </c>
      <c r="AD21" s="36">
        <f t="shared" si="9"/>
        <v>28.915456365919965</v>
      </c>
      <c r="AE21" s="36">
        <f t="shared" si="10"/>
        <v>10.256227022274373</v>
      </c>
      <c r="AG21" s="73"/>
      <c r="AH21" s="73"/>
      <c r="AI21" s="73"/>
    </row>
    <row r="22" spans="1:35">
      <c r="A22" s="4">
        <v>1518</v>
      </c>
      <c r="B22" s="4" t="s">
        <v>27</v>
      </c>
      <c r="C22" s="4" t="s">
        <v>108</v>
      </c>
      <c r="D22" s="4">
        <v>6</v>
      </c>
      <c r="E22" s="5" t="s">
        <v>28</v>
      </c>
      <c r="F22" s="14">
        <v>109</v>
      </c>
      <c r="G22" s="15">
        <v>109</v>
      </c>
      <c r="H22" s="1">
        <f t="shared" si="0"/>
        <v>109</v>
      </c>
      <c r="I22" s="2"/>
      <c r="J22" s="1">
        <v>17.420000000000002</v>
      </c>
      <c r="K22" s="1">
        <v>17.440000000000001</v>
      </c>
      <c r="L22" s="1">
        <f t="shared" si="11"/>
        <v>17.43</v>
      </c>
      <c r="M22" s="33">
        <v>90</v>
      </c>
      <c r="N22" s="34">
        <v>0</v>
      </c>
      <c r="O22" s="34">
        <v>0</v>
      </c>
      <c r="P22" s="34">
        <v>0</v>
      </c>
      <c r="Q22" s="6">
        <f t="shared" si="1"/>
        <v>0</v>
      </c>
      <c r="R22" s="6">
        <f t="shared" si="2"/>
        <v>0</v>
      </c>
      <c r="S22" s="6">
        <f t="shared" si="3"/>
        <v>-1</v>
      </c>
      <c r="T22" s="3">
        <f t="shared" si="4"/>
        <v>90</v>
      </c>
      <c r="U22" s="10">
        <f t="shared" si="5"/>
        <v>-90</v>
      </c>
      <c r="V22" s="23">
        <f t="shared" si="6"/>
        <v>90</v>
      </c>
      <c r="W22" s="21">
        <f t="shared" si="7"/>
        <v>0</v>
      </c>
      <c r="X22" s="22">
        <f t="shared" si="8"/>
        <v>0</v>
      </c>
      <c r="Y22" s="33"/>
      <c r="Z22" s="34"/>
      <c r="AA22" s="16">
        <v>0</v>
      </c>
      <c r="AB22" s="17"/>
      <c r="AC22" s="35">
        <f t="shared" si="12"/>
        <v>90</v>
      </c>
      <c r="AD22" s="36">
        <f t="shared" si="9"/>
        <v>0</v>
      </c>
      <c r="AE22" s="36">
        <f t="shared" si="10"/>
        <v>0</v>
      </c>
      <c r="AG22" s="73"/>
      <c r="AH22" s="73"/>
      <c r="AI22" s="73"/>
    </row>
    <row r="23" spans="1:35">
      <c r="A23" s="4">
        <v>1518</v>
      </c>
      <c r="B23" s="4" t="s">
        <v>27</v>
      </c>
      <c r="C23" s="4" t="s">
        <v>108</v>
      </c>
      <c r="D23" s="4">
        <v>7</v>
      </c>
      <c r="E23" s="5" t="s">
        <v>28</v>
      </c>
      <c r="F23" s="14">
        <v>60</v>
      </c>
      <c r="G23" s="15">
        <v>60</v>
      </c>
      <c r="H23" s="1">
        <f t="shared" si="0"/>
        <v>60</v>
      </c>
      <c r="I23" s="2"/>
      <c r="J23" s="1">
        <v>18.48</v>
      </c>
      <c r="K23" s="1">
        <v>18.489999999999998</v>
      </c>
      <c r="L23" s="1">
        <f t="shared" si="11"/>
        <v>18.484999999999999</v>
      </c>
      <c r="M23" s="33">
        <v>90</v>
      </c>
      <c r="N23" s="34">
        <v>20</v>
      </c>
      <c r="O23" s="34">
        <v>0</v>
      </c>
      <c r="P23" s="34">
        <v>4</v>
      </c>
      <c r="Q23" s="6">
        <f t="shared" si="1"/>
        <v>6.5549643629400522E-2</v>
      </c>
      <c r="R23" s="6">
        <f t="shared" si="2"/>
        <v>0.34118699944639969</v>
      </c>
      <c r="S23" s="6">
        <f t="shared" si="3"/>
        <v>-0.93740357679045982</v>
      </c>
      <c r="T23" s="3">
        <f t="shared" si="4"/>
        <v>79.124714636165479</v>
      </c>
      <c r="U23" s="10">
        <f t="shared" si="5"/>
        <v>-69.663953345299262</v>
      </c>
      <c r="V23" s="23">
        <f t="shared" si="6"/>
        <v>79.124714636165479</v>
      </c>
      <c r="W23" s="21">
        <f t="shared" si="7"/>
        <v>349.12471463616549</v>
      </c>
      <c r="X23" s="22">
        <f t="shared" si="8"/>
        <v>20.336046654700738</v>
      </c>
      <c r="Y23" s="33"/>
      <c r="Z23" s="34"/>
      <c r="AA23" s="16">
        <v>0</v>
      </c>
      <c r="AB23" s="17"/>
      <c r="AC23" s="35">
        <f t="shared" si="12"/>
        <v>79.124714636165479</v>
      </c>
      <c r="AD23" s="36">
        <f t="shared" si="9"/>
        <v>349.12471463616549</v>
      </c>
      <c r="AE23" s="36">
        <f t="shared" si="10"/>
        <v>20.336046654700738</v>
      </c>
      <c r="AG23" s="73"/>
      <c r="AH23" s="73"/>
      <c r="AI23" s="73"/>
    </row>
    <row r="24" spans="1:35">
      <c r="A24" s="4">
        <v>1518</v>
      </c>
      <c r="B24" s="4" t="s">
        <v>27</v>
      </c>
      <c r="C24" s="4" t="s">
        <v>109</v>
      </c>
      <c r="D24" s="4">
        <v>1</v>
      </c>
      <c r="E24" s="5" t="s">
        <v>28</v>
      </c>
      <c r="F24" s="14">
        <v>36</v>
      </c>
      <c r="G24" s="15">
        <v>36</v>
      </c>
      <c r="H24" s="1">
        <f t="shared" si="0"/>
        <v>36</v>
      </c>
      <c r="I24" s="2"/>
      <c r="J24" s="1">
        <v>18.559999999999999</v>
      </c>
      <c r="K24" s="1">
        <v>18.559999999999999</v>
      </c>
      <c r="L24" s="1">
        <f t="shared" si="11"/>
        <v>18.559999999999999</v>
      </c>
      <c r="M24" s="33">
        <v>90</v>
      </c>
      <c r="N24" s="34">
        <v>35</v>
      </c>
      <c r="O24" s="34">
        <v>15</v>
      </c>
      <c r="P24" s="34">
        <v>0</v>
      </c>
      <c r="Q24" s="6">
        <f t="shared" si="1"/>
        <v>-0.1484525055496845</v>
      </c>
      <c r="R24" s="6">
        <f t="shared" si="2"/>
        <v>0.55403229322232339</v>
      </c>
      <c r="S24" s="6">
        <f t="shared" si="3"/>
        <v>-0.79124011523622384</v>
      </c>
      <c r="T24" s="3">
        <f t="shared" si="4"/>
        <v>104.99999999999999</v>
      </c>
      <c r="U24" s="10">
        <f t="shared" si="5"/>
        <v>-54.061336423031058</v>
      </c>
      <c r="V24" s="23">
        <f t="shared" si="6"/>
        <v>104.99999999999999</v>
      </c>
      <c r="W24" s="21">
        <f t="shared" si="7"/>
        <v>14.999999999999986</v>
      </c>
      <c r="X24" s="22">
        <f t="shared" si="8"/>
        <v>35.938663576968942</v>
      </c>
      <c r="Y24" s="33"/>
      <c r="Z24" s="34"/>
      <c r="AA24" s="16">
        <v>15</v>
      </c>
      <c r="AB24" s="17"/>
      <c r="AC24" s="35">
        <f t="shared" si="12"/>
        <v>89.999999999999986</v>
      </c>
      <c r="AD24" s="36">
        <f t="shared" si="9"/>
        <v>360</v>
      </c>
      <c r="AE24" s="36">
        <f t="shared" si="10"/>
        <v>35.938663576968942</v>
      </c>
      <c r="AG24" s="73"/>
      <c r="AH24" s="73"/>
      <c r="AI24" s="73"/>
    </row>
    <row r="25" spans="1:35">
      <c r="A25" s="4">
        <v>1518</v>
      </c>
      <c r="B25" s="4" t="s">
        <v>27</v>
      </c>
      <c r="C25" s="4" t="s">
        <v>109</v>
      </c>
      <c r="D25" s="4">
        <v>1</v>
      </c>
      <c r="E25" s="5" t="s">
        <v>31</v>
      </c>
      <c r="F25" s="14">
        <v>46</v>
      </c>
      <c r="G25" s="15">
        <v>57</v>
      </c>
      <c r="H25" s="1">
        <f t="shared" si="0"/>
        <v>51.5</v>
      </c>
      <c r="I25" s="2"/>
      <c r="J25" s="1">
        <v>18.66</v>
      </c>
      <c r="K25" s="1">
        <v>18.77</v>
      </c>
      <c r="L25" s="1">
        <f t="shared" si="11"/>
        <v>18.715</v>
      </c>
      <c r="M25" s="33">
        <v>270</v>
      </c>
      <c r="N25" s="34">
        <v>49</v>
      </c>
      <c r="O25" s="34">
        <v>346</v>
      </c>
      <c r="P25" s="34">
        <v>0</v>
      </c>
      <c r="Q25" s="6">
        <f t="shared" si="1"/>
        <v>0.18258077227472261</v>
      </c>
      <c r="R25" s="6">
        <f t="shared" si="2"/>
        <v>0.73229148026970703</v>
      </c>
      <c r="S25" s="6">
        <f t="shared" si="3"/>
        <v>0.63657127201426933</v>
      </c>
      <c r="T25" s="3">
        <f t="shared" si="4"/>
        <v>76</v>
      </c>
      <c r="U25" s="10">
        <f t="shared" si="5"/>
        <v>40.146466582263209</v>
      </c>
      <c r="V25" s="23">
        <f t="shared" si="6"/>
        <v>256</v>
      </c>
      <c r="W25" s="21">
        <f t="shared" si="7"/>
        <v>166</v>
      </c>
      <c r="X25" s="22">
        <f t="shared" si="8"/>
        <v>49.853533417736791</v>
      </c>
      <c r="Y25" s="33"/>
      <c r="Z25" s="34"/>
      <c r="AA25" s="16">
        <v>15</v>
      </c>
      <c r="AB25" s="17"/>
      <c r="AC25" s="35">
        <f t="shared" si="12"/>
        <v>241</v>
      </c>
      <c r="AD25" s="36">
        <f t="shared" si="9"/>
        <v>151</v>
      </c>
      <c r="AE25" s="36">
        <f t="shared" si="10"/>
        <v>49.853533417736791</v>
      </c>
      <c r="AG25" s="73"/>
      <c r="AH25" s="73"/>
      <c r="AI25" s="73"/>
    </row>
    <row r="26" spans="1:35">
      <c r="A26" s="4">
        <v>1518</v>
      </c>
      <c r="B26" s="4" t="s">
        <v>27</v>
      </c>
      <c r="C26" s="4" t="s">
        <v>109</v>
      </c>
      <c r="D26" s="4">
        <v>1</v>
      </c>
      <c r="E26" s="5" t="s">
        <v>28</v>
      </c>
      <c r="F26" s="14">
        <v>76</v>
      </c>
      <c r="G26" s="15">
        <v>76</v>
      </c>
      <c r="H26" s="1">
        <f t="shared" si="0"/>
        <v>76</v>
      </c>
      <c r="I26" s="2"/>
      <c r="J26" s="1">
        <v>18.96</v>
      </c>
      <c r="K26" s="1">
        <v>18.96</v>
      </c>
      <c r="L26" s="1">
        <f t="shared" si="11"/>
        <v>18.96</v>
      </c>
      <c r="M26" s="33">
        <v>90</v>
      </c>
      <c r="N26" s="34">
        <v>36</v>
      </c>
      <c r="O26" s="34">
        <v>180</v>
      </c>
      <c r="P26" s="34">
        <v>1</v>
      </c>
      <c r="Q26" s="6">
        <f t="shared" si="1"/>
        <v>1.4119293400501019E-2</v>
      </c>
      <c r="R26" s="6">
        <f t="shared" si="2"/>
        <v>-0.58769572975154727</v>
      </c>
      <c r="S26" s="6">
        <f t="shared" si="3"/>
        <v>0.80889377716814237</v>
      </c>
      <c r="T26" s="3">
        <f t="shared" si="4"/>
        <v>271.37625694637853</v>
      </c>
      <c r="U26" s="10">
        <f t="shared" si="5"/>
        <v>53.992138890037282</v>
      </c>
      <c r="V26" s="23">
        <f t="shared" si="6"/>
        <v>91.376256946378533</v>
      </c>
      <c r="W26" s="21">
        <f t="shared" si="7"/>
        <v>1.3762569463785326</v>
      </c>
      <c r="X26" s="22">
        <f t="shared" si="8"/>
        <v>36.007861109962718</v>
      </c>
      <c r="Y26" s="33"/>
      <c r="Z26" s="34"/>
      <c r="AA26" s="16">
        <v>15</v>
      </c>
      <c r="AB26" s="17"/>
      <c r="AC26" s="35">
        <f t="shared" si="12"/>
        <v>76.376256946378533</v>
      </c>
      <c r="AD26" s="36">
        <f t="shared" si="9"/>
        <v>346.37625694637853</v>
      </c>
      <c r="AE26" s="36">
        <f t="shared" si="10"/>
        <v>36.007861109962718</v>
      </c>
      <c r="AG26" s="73"/>
      <c r="AH26" s="73"/>
      <c r="AI26" s="73"/>
    </row>
    <row r="27" spans="1:35">
      <c r="A27" s="4">
        <v>1518</v>
      </c>
      <c r="B27" s="4" t="s">
        <v>27</v>
      </c>
      <c r="C27" s="4" t="s">
        <v>109</v>
      </c>
      <c r="D27" s="4">
        <v>1</v>
      </c>
      <c r="E27" s="5" t="s">
        <v>28</v>
      </c>
      <c r="F27" s="14">
        <v>84</v>
      </c>
      <c r="G27" s="15">
        <v>84</v>
      </c>
      <c r="H27" s="1">
        <f t="shared" si="0"/>
        <v>84</v>
      </c>
      <c r="I27" s="2"/>
      <c r="J27" s="1">
        <v>19.04</v>
      </c>
      <c r="K27" s="1">
        <v>19.04</v>
      </c>
      <c r="L27" s="1">
        <f t="shared" si="11"/>
        <v>19.04</v>
      </c>
      <c r="M27" s="33">
        <v>90</v>
      </c>
      <c r="N27" s="34">
        <v>7</v>
      </c>
      <c r="O27" s="34">
        <v>6</v>
      </c>
      <c r="P27" s="34">
        <v>0</v>
      </c>
      <c r="Q27" s="6">
        <f t="shared" si="1"/>
        <v>-1.2738815185578003E-2</v>
      </c>
      <c r="R27" s="6">
        <f t="shared" si="2"/>
        <v>0.12120173039057425</v>
      </c>
      <c r="S27" s="6">
        <f t="shared" si="3"/>
        <v>-0.98710887997081309</v>
      </c>
      <c r="T27" s="3">
        <f t="shared" si="4"/>
        <v>96</v>
      </c>
      <c r="U27" s="10">
        <f t="shared" si="5"/>
        <v>-82.961827711697154</v>
      </c>
      <c r="V27" s="23">
        <f t="shared" si="6"/>
        <v>96</v>
      </c>
      <c r="W27" s="21">
        <f t="shared" si="7"/>
        <v>6</v>
      </c>
      <c r="X27" s="22">
        <f t="shared" si="8"/>
        <v>7.0381722883028459</v>
      </c>
      <c r="Y27" s="33"/>
      <c r="Z27" s="34"/>
      <c r="AA27" s="16">
        <v>15</v>
      </c>
      <c r="AB27" s="17"/>
      <c r="AC27" s="35">
        <f t="shared" si="12"/>
        <v>81</v>
      </c>
      <c r="AD27" s="36">
        <f t="shared" si="9"/>
        <v>351</v>
      </c>
      <c r="AE27" s="36">
        <f t="shared" si="10"/>
        <v>7.0381722883028459</v>
      </c>
      <c r="AG27" s="73"/>
      <c r="AH27" s="73"/>
      <c r="AI27" s="73"/>
    </row>
    <row r="28" spans="1:35">
      <c r="A28" s="4">
        <v>1518</v>
      </c>
      <c r="B28" s="4" t="s">
        <v>27</v>
      </c>
      <c r="C28" s="4" t="s">
        <v>109</v>
      </c>
      <c r="D28" s="4">
        <v>1</v>
      </c>
      <c r="E28" s="5" t="s">
        <v>28</v>
      </c>
      <c r="F28" s="14">
        <v>93</v>
      </c>
      <c r="G28" s="15">
        <v>93</v>
      </c>
      <c r="H28" s="1">
        <f t="shared" si="0"/>
        <v>93</v>
      </c>
      <c r="I28" s="2"/>
      <c r="J28" s="1">
        <v>19.13</v>
      </c>
      <c r="K28" s="1">
        <v>19.13</v>
      </c>
      <c r="L28" s="1">
        <f t="shared" si="11"/>
        <v>19.13</v>
      </c>
      <c r="M28" s="33">
        <v>90</v>
      </c>
      <c r="N28" s="34">
        <v>11</v>
      </c>
      <c r="O28" s="34">
        <v>180</v>
      </c>
      <c r="P28" s="34">
        <v>7</v>
      </c>
      <c r="Q28" s="6">
        <f t="shared" si="1"/>
        <v>0.11963026031541103</v>
      </c>
      <c r="R28" s="6">
        <f t="shared" si="2"/>
        <v>-0.18938673405953635</v>
      </c>
      <c r="S28" s="6">
        <f t="shared" si="3"/>
        <v>0.97431028327748892</v>
      </c>
      <c r="T28" s="3">
        <f t="shared" si="4"/>
        <v>302.27944745204491</v>
      </c>
      <c r="U28" s="10">
        <f t="shared" si="5"/>
        <v>77.051997628942246</v>
      </c>
      <c r="V28" s="23">
        <f t="shared" si="6"/>
        <v>122.27944745204491</v>
      </c>
      <c r="W28" s="21">
        <f t="shared" si="7"/>
        <v>32.279447452044906</v>
      </c>
      <c r="X28" s="22">
        <f t="shared" si="8"/>
        <v>12.948002371057754</v>
      </c>
      <c r="Y28" s="33"/>
      <c r="Z28" s="34"/>
      <c r="AA28" s="16">
        <v>15</v>
      </c>
      <c r="AB28" s="17"/>
      <c r="AC28" s="35">
        <f t="shared" si="12"/>
        <v>107.27944745204491</v>
      </c>
      <c r="AD28" s="36">
        <f t="shared" si="9"/>
        <v>17.279447452044906</v>
      </c>
      <c r="AE28" s="36">
        <f t="shared" si="10"/>
        <v>12.948002371057754</v>
      </c>
      <c r="AG28" s="73"/>
      <c r="AH28" s="73"/>
      <c r="AI28" s="73"/>
    </row>
    <row r="29" spans="1:35">
      <c r="A29" s="4">
        <v>1518</v>
      </c>
      <c r="B29" s="4" t="s">
        <v>27</v>
      </c>
      <c r="C29" s="4" t="s">
        <v>109</v>
      </c>
      <c r="D29" s="4">
        <v>1</v>
      </c>
      <c r="E29" s="5" t="s">
        <v>28</v>
      </c>
      <c r="F29" s="14">
        <v>146</v>
      </c>
      <c r="G29" s="15">
        <v>146</v>
      </c>
      <c r="H29" s="1">
        <f t="shared" si="0"/>
        <v>146</v>
      </c>
      <c r="I29" s="2"/>
      <c r="J29" s="1">
        <v>19.14</v>
      </c>
      <c r="K29" s="1">
        <v>19.72</v>
      </c>
      <c r="L29" s="1">
        <f t="shared" si="11"/>
        <v>19.43</v>
      </c>
      <c r="M29" s="33">
        <v>90</v>
      </c>
      <c r="N29" s="34">
        <v>17</v>
      </c>
      <c r="O29" s="34">
        <v>3</v>
      </c>
      <c r="P29" s="34">
        <v>0</v>
      </c>
      <c r="Q29" s="6">
        <f t="shared" si="1"/>
        <v>-1.5301552745044045E-2</v>
      </c>
      <c r="R29" s="6">
        <f t="shared" si="2"/>
        <v>0.29197101946266824</v>
      </c>
      <c r="S29" s="6">
        <f t="shared" si="3"/>
        <v>-0.95499417353095239</v>
      </c>
      <c r="T29" s="3">
        <f t="shared" si="4"/>
        <v>92.999999999999986</v>
      </c>
      <c r="U29" s="10">
        <f t="shared" si="5"/>
        <v>-72.978018013193918</v>
      </c>
      <c r="V29" s="23">
        <f t="shared" si="6"/>
        <v>92.999999999999986</v>
      </c>
      <c r="W29" s="21">
        <f t="shared" si="7"/>
        <v>2.9999999999999858</v>
      </c>
      <c r="X29" s="22">
        <f t="shared" si="8"/>
        <v>17.021981986806082</v>
      </c>
      <c r="Y29" s="33"/>
      <c r="Z29" s="34"/>
      <c r="AA29" s="16">
        <v>15</v>
      </c>
      <c r="AB29" s="17"/>
      <c r="AC29" s="35">
        <f t="shared" si="12"/>
        <v>77.999999999999986</v>
      </c>
      <c r="AD29" s="36">
        <f t="shared" si="9"/>
        <v>348</v>
      </c>
      <c r="AE29" s="36">
        <f t="shared" si="10"/>
        <v>17.021981986806082</v>
      </c>
      <c r="AG29" s="73"/>
      <c r="AH29" s="73"/>
      <c r="AI29" s="73"/>
    </row>
    <row r="30" spans="1:35">
      <c r="A30" s="4">
        <v>1518</v>
      </c>
      <c r="B30" s="4" t="s">
        <v>27</v>
      </c>
      <c r="C30" s="4" t="s">
        <v>109</v>
      </c>
      <c r="D30" s="4">
        <v>2</v>
      </c>
      <c r="E30" s="5" t="s">
        <v>31</v>
      </c>
      <c r="F30" s="14">
        <v>2</v>
      </c>
      <c r="G30" s="15">
        <v>13</v>
      </c>
      <c r="H30" s="1">
        <f t="shared" si="0"/>
        <v>7.5</v>
      </c>
      <c r="I30" s="2"/>
      <c r="J30" s="1">
        <v>19.739999999999998</v>
      </c>
      <c r="K30" s="1">
        <v>19.850000000000001</v>
      </c>
      <c r="L30" s="1">
        <f t="shared" si="11"/>
        <v>19.795000000000002</v>
      </c>
      <c r="M30" s="33">
        <v>90</v>
      </c>
      <c r="N30" s="34">
        <v>63</v>
      </c>
      <c r="O30" s="34">
        <v>333</v>
      </c>
      <c r="P30" s="34">
        <v>0</v>
      </c>
      <c r="Q30" s="6">
        <f t="shared" si="1"/>
        <v>0.40450849718747384</v>
      </c>
      <c r="R30" s="6">
        <f t="shared" si="2"/>
        <v>0.79389262614623646</v>
      </c>
      <c r="S30" s="6">
        <f t="shared" si="3"/>
        <v>-0.40450849718747367</v>
      </c>
      <c r="T30" s="3">
        <f t="shared" si="4"/>
        <v>62.999999999999986</v>
      </c>
      <c r="U30" s="10">
        <f t="shared" si="5"/>
        <v>-24.41759732167273</v>
      </c>
      <c r="V30" s="23">
        <f t="shared" si="6"/>
        <v>62.999999999999986</v>
      </c>
      <c r="W30" s="21">
        <f t="shared" si="7"/>
        <v>333</v>
      </c>
      <c r="X30" s="22">
        <f t="shared" si="8"/>
        <v>65.58240267832727</v>
      </c>
      <c r="Y30" s="33"/>
      <c r="Z30" s="34"/>
      <c r="AA30" s="16">
        <v>15</v>
      </c>
      <c r="AB30" s="17"/>
      <c r="AC30" s="35">
        <f t="shared" si="12"/>
        <v>47.999999999999986</v>
      </c>
      <c r="AD30" s="36">
        <f t="shared" si="9"/>
        <v>318</v>
      </c>
      <c r="AE30" s="36">
        <f t="shared" si="10"/>
        <v>65.58240267832727</v>
      </c>
      <c r="AG30" s="73"/>
      <c r="AH30" s="73"/>
      <c r="AI30" s="73"/>
    </row>
    <row r="31" spans="1:35">
      <c r="A31" s="4">
        <v>1518</v>
      </c>
      <c r="B31" s="4" t="s">
        <v>27</v>
      </c>
      <c r="C31" s="4" t="s">
        <v>109</v>
      </c>
      <c r="D31" s="4">
        <v>2</v>
      </c>
      <c r="E31" s="5" t="s">
        <v>28</v>
      </c>
      <c r="F31" s="14">
        <v>7</v>
      </c>
      <c r="G31" s="15">
        <v>7</v>
      </c>
      <c r="H31" s="1">
        <f t="shared" si="0"/>
        <v>7</v>
      </c>
      <c r="I31" s="2"/>
      <c r="J31" s="1">
        <v>19.79</v>
      </c>
      <c r="K31" s="1">
        <v>19.79</v>
      </c>
      <c r="L31" s="1">
        <f t="shared" si="11"/>
        <v>19.79</v>
      </c>
      <c r="M31" s="33">
        <v>90</v>
      </c>
      <c r="N31" s="34">
        <v>11</v>
      </c>
      <c r="O31" s="34">
        <v>0</v>
      </c>
      <c r="P31" s="34">
        <v>11</v>
      </c>
      <c r="Q31" s="6">
        <f t="shared" si="1"/>
        <v>0.18730329670795601</v>
      </c>
      <c r="R31" s="6">
        <f t="shared" si="2"/>
        <v>0.18730329670795601</v>
      </c>
      <c r="S31" s="6">
        <f t="shared" si="3"/>
        <v>-0.96359192728339371</v>
      </c>
      <c r="T31" s="3">
        <f t="shared" si="4"/>
        <v>45</v>
      </c>
      <c r="U31" s="10">
        <f t="shared" si="5"/>
        <v>-74.629327628276769</v>
      </c>
      <c r="V31" s="23">
        <f t="shared" si="6"/>
        <v>45</v>
      </c>
      <c r="W31" s="21">
        <f t="shared" si="7"/>
        <v>315</v>
      </c>
      <c r="X31" s="22">
        <f t="shared" si="8"/>
        <v>15.370672371723231</v>
      </c>
      <c r="Y31" s="33"/>
      <c r="Z31" s="34"/>
      <c r="AA31" s="16">
        <v>15</v>
      </c>
      <c r="AB31" s="17"/>
      <c r="AC31" s="35">
        <f t="shared" si="12"/>
        <v>30</v>
      </c>
      <c r="AD31" s="36">
        <f t="shared" si="9"/>
        <v>300</v>
      </c>
      <c r="AE31" s="36">
        <f t="shared" si="10"/>
        <v>15.370672371723231</v>
      </c>
      <c r="AG31" s="73"/>
      <c r="AH31" s="73"/>
      <c r="AI31" s="73"/>
    </row>
    <row r="32" spans="1:35">
      <c r="A32" s="4">
        <v>1518</v>
      </c>
      <c r="B32" s="4" t="s">
        <v>27</v>
      </c>
      <c r="C32" s="4" t="s">
        <v>109</v>
      </c>
      <c r="D32" s="4">
        <v>2</v>
      </c>
      <c r="E32" s="5" t="s">
        <v>31</v>
      </c>
      <c r="F32" s="14">
        <v>13</v>
      </c>
      <c r="G32" s="15">
        <v>21</v>
      </c>
      <c r="H32" s="1">
        <f t="shared" si="0"/>
        <v>17</v>
      </c>
      <c r="I32" s="2"/>
      <c r="J32" s="1">
        <v>19.850000000000001</v>
      </c>
      <c r="K32" s="1">
        <v>19.93</v>
      </c>
      <c r="L32" s="1">
        <f t="shared" si="11"/>
        <v>19.89</v>
      </c>
      <c r="M32" s="33">
        <v>270</v>
      </c>
      <c r="N32" s="34">
        <v>60</v>
      </c>
      <c r="O32" s="34">
        <v>337</v>
      </c>
      <c r="P32" s="34">
        <v>0</v>
      </c>
      <c r="Q32" s="6">
        <f t="shared" si="1"/>
        <v>0.33838308332107347</v>
      </c>
      <c r="R32" s="6">
        <f t="shared" si="2"/>
        <v>0.79718058739668474</v>
      </c>
      <c r="S32" s="6">
        <f t="shared" si="3"/>
        <v>0.46025242672622013</v>
      </c>
      <c r="T32" s="3">
        <f t="shared" si="4"/>
        <v>66.999999999999943</v>
      </c>
      <c r="U32" s="10">
        <f t="shared" si="5"/>
        <v>27.988576986893069</v>
      </c>
      <c r="V32" s="23">
        <f t="shared" si="6"/>
        <v>246.99999999999994</v>
      </c>
      <c r="W32" s="21">
        <f t="shared" si="7"/>
        <v>156.99999999999994</v>
      </c>
      <c r="X32" s="22">
        <f t="shared" si="8"/>
        <v>62.011423013106935</v>
      </c>
      <c r="Y32" s="33"/>
      <c r="Z32" s="34"/>
      <c r="AA32" s="16">
        <v>15</v>
      </c>
      <c r="AB32" s="17"/>
      <c r="AC32" s="35">
        <f t="shared" si="12"/>
        <v>231.99999999999994</v>
      </c>
      <c r="AD32" s="36">
        <f t="shared" si="9"/>
        <v>141.99999999999994</v>
      </c>
      <c r="AE32" s="36">
        <f t="shared" si="10"/>
        <v>62.011423013106935</v>
      </c>
      <c r="AG32" s="73"/>
      <c r="AH32" s="73"/>
      <c r="AI32" s="73"/>
    </row>
    <row r="33" spans="1:35">
      <c r="A33" s="4">
        <v>1518</v>
      </c>
      <c r="B33" s="4" t="s">
        <v>27</v>
      </c>
      <c r="C33" s="4" t="s">
        <v>109</v>
      </c>
      <c r="D33" s="4">
        <v>2</v>
      </c>
      <c r="E33" s="5" t="s">
        <v>28</v>
      </c>
      <c r="F33" s="14">
        <v>84</v>
      </c>
      <c r="G33" s="15">
        <v>84</v>
      </c>
      <c r="H33" s="1">
        <f t="shared" si="0"/>
        <v>84</v>
      </c>
      <c r="I33" s="2"/>
      <c r="J33" s="1">
        <v>20.56</v>
      </c>
      <c r="K33" s="1">
        <v>20.56</v>
      </c>
      <c r="L33" s="1">
        <f t="shared" si="11"/>
        <v>20.56</v>
      </c>
      <c r="M33" s="33">
        <v>90</v>
      </c>
      <c r="N33" s="34">
        <v>10</v>
      </c>
      <c r="O33" s="34">
        <v>0</v>
      </c>
      <c r="P33" s="34">
        <v>7</v>
      </c>
      <c r="Q33" s="6">
        <f t="shared" si="1"/>
        <v>0.12001787423989643</v>
      </c>
      <c r="R33" s="6">
        <f t="shared" si="2"/>
        <v>0.17235383048284025</v>
      </c>
      <c r="S33" s="6">
        <f t="shared" si="3"/>
        <v>-0.97746714535880463</v>
      </c>
      <c r="T33" s="3">
        <f t="shared" si="4"/>
        <v>55.148736250548993</v>
      </c>
      <c r="U33" s="10">
        <f t="shared" si="5"/>
        <v>-77.873476982485897</v>
      </c>
      <c r="V33" s="23">
        <f t="shared" si="6"/>
        <v>55.148736250548993</v>
      </c>
      <c r="W33" s="21">
        <f t="shared" si="7"/>
        <v>325.14873625054901</v>
      </c>
      <c r="X33" s="22">
        <f t="shared" si="8"/>
        <v>12.126523017514103</v>
      </c>
      <c r="Y33" s="33"/>
      <c r="Z33" s="34"/>
      <c r="AA33" s="16">
        <v>15</v>
      </c>
      <c r="AB33" s="17"/>
      <c r="AC33" s="35">
        <f t="shared" si="12"/>
        <v>40.148736250548993</v>
      </c>
      <c r="AD33" s="36">
        <f t="shared" si="9"/>
        <v>310.14873625054901</v>
      </c>
      <c r="AE33" s="36">
        <f t="shared" si="10"/>
        <v>12.126523017514103</v>
      </c>
      <c r="AG33" s="73"/>
      <c r="AH33" s="73"/>
      <c r="AI33" s="73"/>
    </row>
    <row r="34" spans="1:35">
      <c r="A34" s="4">
        <v>1518</v>
      </c>
      <c r="B34" s="4" t="s">
        <v>27</v>
      </c>
      <c r="C34" s="4" t="s">
        <v>109</v>
      </c>
      <c r="D34" s="4">
        <v>2</v>
      </c>
      <c r="E34" s="5" t="s">
        <v>31</v>
      </c>
      <c r="F34" s="14">
        <v>125</v>
      </c>
      <c r="G34" s="15">
        <v>132</v>
      </c>
      <c r="H34" s="1">
        <f t="shared" si="0"/>
        <v>128.5</v>
      </c>
      <c r="I34" s="2"/>
      <c r="J34" s="1">
        <v>20.97</v>
      </c>
      <c r="K34" s="1">
        <v>21.04</v>
      </c>
      <c r="L34" s="1">
        <f t="shared" si="11"/>
        <v>21.004999999999999</v>
      </c>
      <c r="M34" s="33">
        <v>90</v>
      </c>
      <c r="N34" s="34">
        <v>75</v>
      </c>
      <c r="O34" s="34">
        <v>15</v>
      </c>
      <c r="P34" s="34">
        <v>0</v>
      </c>
      <c r="Q34" s="6">
        <f t="shared" si="1"/>
        <v>-0.24999999999999997</v>
      </c>
      <c r="R34" s="6">
        <f t="shared" si="2"/>
        <v>0.93301270189221941</v>
      </c>
      <c r="S34" s="6">
        <f t="shared" si="3"/>
        <v>-0.24999999999999997</v>
      </c>
      <c r="T34" s="3">
        <f t="shared" si="4"/>
        <v>104.99999999999999</v>
      </c>
      <c r="U34" s="10">
        <f t="shared" si="5"/>
        <v>-14.510818699069853</v>
      </c>
      <c r="V34" s="23">
        <f t="shared" si="6"/>
        <v>104.99999999999999</v>
      </c>
      <c r="W34" s="21">
        <f t="shared" si="7"/>
        <v>14.999999999999986</v>
      </c>
      <c r="X34" s="22">
        <f t="shared" si="8"/>
        <v>75.489181300930142</v>
      </c>
      <c r="Y34" s="33"/>
      <c r="Z34" s="34"/>
      <c r="AA34" s="16">
        <v>15</v>
      </c>
      <c r="AB34" s="17"/>
      <c r="AC34" s="35">
        <f t="shared" si="12"/>
        <v>89.999999999999986</v>
      </c>
      <c r="AD34" s="36">
        <f t="shared" si="9"/>
        <v>360</v>
      </c>
      <c r="AE34" s="36">
        <f t="shared" si="10"/>
        <v>75.489181300930142</v>
      </c>
      <c r="AG34" s="73"/>
      <c r="AH34" s="73"/>
      <c r="AI34" s="73"/>
    </row>
    <row r="35" spans="1:35">
      <c r="A35" s="4">
        <v>1518</v>
      </c>
      <c r="B35" s="4" t="s">
        <v>27</v>
      </c>
      <c r="C35" s="4" t="s">
        <v>109</v>
      </c>
      <c r="D35" s="4">
        <v>2</v>
      </c>
      <c r="E35" s="5" t="s">
        <v>28</v>
      </c>
      <c r="F35" s="14">
        <v>129</v>
      </c>
      <c r="G35" s="15">
        <v>129</v>
      </c>
      <c r="H35" s="1">
        <f t="shared" si="0"/>
        <v>129</v>
      </c>
      <c r="I35" s="2"/>
      <c r="J35" s="1">
        <v>21.01</v>
      </c>
      <c r="K35" s="1">
        <v>21.01</v>
      </c>
      <c r="L35" s="1">
        <f t="shared" si="11"/>
        <v>21.01</v>
      </c>
      <c r="M35" s="33">
        <v>90</v>
      </c>
      <c r="N35" s="34">
        <v>16</v>
      </c>
      <c r="O35" s="34">
        <v>180</v>
      </c>
      <c r="P35" s="34">
        <v>3</v>
      </c>
      <c r="Q35" s="6">
        <f t="shared" si="1"/>
        <v>5.03085500566458E-2</v>
      </c>
      <c r="R35" s="6">
        <f t="shared" si="2"/>
        <v>-0.27525960440051078</v>
      </c>
      <c r="S35" s="6">
        <f t="shared" si="3"/>
        <v>0.95994432019227605</v>
      </c>
      <c r="T35" s="3">
        <f t="shared" si="4"/>
        <v>280.35749716130834</v>
      </c>
      <c r="U35" s="10">
        <f t="shared" si="5"/>
        <v>73.748846179165014</v>
      </c>
      <c r="V35" s="23">
        <f t="shared" si="6"/>
        <v>100.35749716130834</v>
      </c>
      <c r="W35" s="21">
        <f t="shared" si="7"/>
        <v>10.357497161308345</v>
      </c>
      <c r="X35" s="22">
        <f t="shared" si="8"/>
        <v>16.251153820834986</v>
      </c>
      <c r="Y35" s="33"/>
      <c r="Z35" s="34"/>
      <c r="AA35" s="16">
        <v>15</v>
      </c>
      <c r="AB35" s="17"/>
      <c r="AC35" s="35">
        <f t="shared" si="12"/>
        <v>85.357497161308345</v>
      </c>
      <c r="AD35" s="36">
        <f t="shared" si="9"/>
        <v>355.35749716130834</v>
      </c>
      <c r="AE35" s="36">
        <f t="shared" si="10"/>
        <v>16.251153820834986</v>
      </c>
      <c r="AG35" s="73"/>
      <c r="AH35" s="73"/>
      <c r="AI35" s="73"/>
    </row>
    <row r="36" spans="1:35">
      <c r="A36" s="4">
        <v>1518</v>
      </c>
      <c r="B36" s="4" t="s">
        <v>27</v>
      </c>
      <c r="C36" s="4" t="s">
        <v>109</v>
      </c>
      <c r="D36" s="4">
        <v>3</v>
      </c>
      <c r="E36" s="5" t="s">
        <v>28</v>
      </c>
      <c r="F36" s="14">
        <v>8</v>
      </c>
      <c r="G36" s="15">
        <v>8</v>
      </c>
      <c r="H36" s="1">
        <f t="shared" si="0"/>
        <v>8</v>
      </c>
      <c r="I36" s="2"/>
      <c r="J36" s="1">
        <v>21.32</v>
      </c>
      <c r="K36" s="1">
        <v>21.32</v>
      </c>
      <c r="L36" s="1">
        <f t="shared" si="11"/>
        <v>21.32</v>
      </c>
      <c r="M36" s="33">
        <v>90</v>
      </c>
      <c r="N36" s="34">
        <v>22</v>
      </c>
      <c r="O36" s="34">
        <v>0</v>
      </c>
      <c r="P36" s="34">
        <v>1</v>
      </c>
      <c r="Q36" s="6">
        <f t="shared" si="1"/>
        <v>1.6181589471986741E-2</v>
      </c>
      <c r="R36" s="6">
        <f t="shared" si="2"/>
        <v>0.37454953901728699</v>
      </c>
      <c r="S36" s="6">
        <f t="shared" si="3"/>
        <v>-0.92704263997482106</v>
      </c>
      <c r="T36" s="3">
        <f t="shared" si="4"/>
        <v>87.526200133498619</v>
      </c>
      <c r="U36" s="10">
        <f t="shared" si="5"/>
        <v>-67.981439128317007</v>
      </c>
      <c r="V36" s="23">
        <f t="shared" si="6"/>
        <v>87.526200133498619</v>
      </c>
      <c r="W36" s="21">
        <f t="shared" si="7"/>
        <v>357.52620013349861</v>
      </c>
      <c r="X36" s="22">
        <f t="shared" si="8"/>
        <v>22.018560871682993</v>
      </c>
      <c r="Y36" s="33"/>
      <c r="Z36" s="34"/>
      <c r="AA36" s="16">
        <v>15</v>
      </c>
      <c r="AB36" s="17"/>
      <c r="AC36" s="35">
        <f t="shared" si="12"/>
        <v>72.526200133498619</v>
      </c>
      <c r="AD36" s="36">
        <f t="shared" si="9"/>
        <v>342.52620013349861</v>
      </c>
      <c r="AE36" s="36">
        <f t="shared" si="10"/>
        <v>22.018560871682993</v>
      </c>
      <c r="AG36" s="73"/>
      <c r="AH36" s="73"/>
      <c r="AI36" s="73"/>
    </row>
    <row r="37" spans="1:35">
      <c r="A37" s="4">
        <v>1518</v>
      </c>
      <c r="B37" s="4" t="s">
        <v>27</v>
      </c>
      <c r="C37" s="4" t="s">
        <v>109</v>
      </c>
      <c r="D37" s="4">
        <v>3</v>
      </c>
      <c r="E37" s="5" t="s">
        <v>31</v>
      </c>
      <c r="F37" s="14">
        <v>14</v>
      </c>
      <c r="G37" s="15">
        <v>27</v>
      </c>
      <c r="H37" s="1">
        <f t="shared" si="0"/>
        <v>20.5</v>
      </c>
      <c r="I37" s="2"/>
      <c r="J37" s="1">
        <v>21.38</v>
      </c>
      <c r="K37" s="1">
        <v>21.51</v>
      </c>
      <c r="L37" s="1">
        <f t="shared" si="11"/>
        <v>21.445</v>
      </c>
      <c r="M37" s="33">
        <v>270</v>
      </c>
      <c r="N37" s="34">
        <v>68</v>
      </c>
      <c r="O37" s="34">
        <v>336</v>
      </c>
      <c r="P37" s="34">
        <v>0</v>
      </c>
      <c r="Q37" s="6">
        <f t="shared" si="1"/>
        <v>0.377119648520576</v>
      </c>
      <c r="R37" s="6">
        <f t="shared" si="2"/>
        <v>0.84702459873904656</v>
      </c>
      <c r="S37" s="6">
        <f t="shared" si="3"/>
        <v>0.34222015181807508</v>
      </c>
      <c r="T37" s="3">
        <f t="shared" si="4"/>
        <v>66</v>
      </c>
      <c r="U37" s="10">
        <f t="shared" si="5"/>
        <v>20.258918184047353</v>
      </c>
      <c r="V37" s="23">
        <f t="shared" si="6"/>
        <v>246</v>
      </c>
      <c r="W37" s="21">
        <f t="shared" si="7"/>
        <v>156</v>
      </c>
      <c r="X37" s="22">
        <f t="shared" si="8"/>
        <v>69.74108181595264</v>
      </c>
      <c r="Y37" s="33"/>
      <c r="Z37" s="34"/>
      <c r="AA37" s="16">
        <v>15</v>
      </c>
      <c r="AB37" s="17"/>
      <c r="AC37" s="35">
        <f t="shared" si="12"/>
        <v>231</v>
      </c>
      <c r="AD37" s="36">
        <f t="shared" si="9"/>
        <v>141</v>
      </c>
      <c r="AE37" s="36">
        <f t="shared" si="10"/>
        <v>69.74108181595264</v>
      </c>
      <c r="AG37" s="73"/>
      <c r="AH37" s="73"/>
      <c r="AI37" s="73"/>
    </row>
    <row r="38" spans="1:35">
      <c r="A38" s="4">
        <v>1518</v>
      </c>
      <c r="B38" s="4" t="s">
        <v>27</v>
      </c>
      <c r="C38" s="4" t="s">
        <v>109</v>
      </c>
      <c r="D38" s="4">
        <v>3</v>
      </c>
      <c r="E38" s="5" t="s">
        <v>31</v>
      </c>
      <c r="F38" s="14">
        <v>27</v>
      </c>
      <c r="G38" s="15">
        <v>42</v>
      </c>
      <c r="H38" s="1">
        <f t="shared" si="0"/>
        <v>34.5</v>
      </c>
      <c r="I38" s="2"/>
      <c r="J38" s="1">
        <v>21.51</v>
      </c>
      <c r="K38" s="1">
        <v>21.66</v>
      </c>
      <c r="L38" s="1">
        <f t="shared" si="11"/>
        <v>21.585000000000001</v>
      </c>
      <c r="M38" s="33">
        <v>90</v>
      </c>
      <c r="N38" s="34">
        <v>82</v>
      </c>
      <c r="O38" s="34">
        <v>15</v>
      </c>
      <c r="P38" s="34">
        <v>0</v>
      </c>
      <c r="Q38" s="6">
        <f t="shared" si="1"/>
        <v>-0.25630023594721058</v>
      </c>
      <c r="R38" s="6">
        <f t="shared" si="2"/>
        <v>0.95652550254688118</v>
      </c>
      <c r="S38" s="6">
        <f t="shared" si="3"/>
        <v>-0.13443089254206336</v>
      </c>
      <c r="T38" s="3">
        <f t="shared" si="4"/>
        <v>104.99999999999999</v>
      </c>
      <c r="U38" s="10">
        <f t="shared" si="5"/>
        <v>-7.7307600061429564</v>
      </c>
      <c r="V38" s="23">
        <f t="shared" si="6"/>
        <v>104.99999999999999</v>
      </c>
      <c r="W38" s="21">
        <f t="shared" si="7"/>
        <v>14.999999999999986</v>
      </c>
      <c r="X38" s="22">
        <f t="shared" si="8"/>
        <v>82.269239993857042</v>
      </c>
      <c r="Y38" s="33"/>
      <c r="Z38" s="34"/>
      <c r="AA38" s="16">
        <v>15</v>
      </c>
      <c r="AB38" s="17"/>
      <c r="AC38" s="35">
        <f t="shared" si="12"/>
        <v>89.999999999999986</v>
      </c>
      <c r="AD38" s="36">
        <f t="shared" si="9"/>
        <v>360</v>
      </c>
      <c r="AE38" s="36">
        <f t="shared" si="10"/>
        <v>82.269239993857042</v>
      </c>
      <c r="AG38" s="73"/>
      <c r="AH38" s="73"/>
      <c r="AI38" s="73"/>
    </row>
    <row r="39" spans="1:35">
      <c r="A39" s="4">
        <v>1518</v>
      </c>
      <c r="B39" s="4" t="s">
        <v>27</v>
      </c>
      <c r="C39" s="4" t="s">
        <v>109</v>
      </c>
      <c r="D39" s="4">
        <v>3</v>
      </c>
      <c r="E39" s="5" t="s">
        <v>28</v>
      </c>
      <c r="F39" s="14">
        <v>39</v>
      </c>
      <c r="G39" s="15">
        <v>39</v>
      </c>
      <c r="H39" s="1">
        <f t="shared" si="0"/>
        <v>39</v>
      </c>
      <c r="I39" s="2"/>
      <c r="J39" s="1">
        <v>21.63</v>
      </c>
      <c r="K39" s="1">
        <v>21.63</v>
      </c>
      <c r="L39" s="1">
        <f t="shared" si="11"/>
        <v>21.63</v>
      </c>
      <c r="M39" s="33">
        <v>270</v>
      </c>
      <c r="N39" s="34">
        <v>1</v>
      </c>
      <c r="O39" s="34">
        <v>0</v>
      </c>
      <c r="P39" s="34">
        <v>14</v>
      </c>
      <c r="Q39" s="6">
        <f t="shared" si="1"/>
        <v>-0.24188504972319289</v>
      </c>
      <c r="R39" s="6">
        <f t="shared" si="2"/>
        <v>1.6933995379327927E-2</v>
      </c>
      <c r="S39" s="6">
        <f t="shared" si="3"/>
        <v>0.97014794553715178</v>
      </c>
      <c r="T39" s="3">
        <f t="shared" si="4"/>
        <v>175.99534574949806</v>
      </c>
      <c r="U39" s="10">
        <f t="shared" si="5"/>
        <v>75.967086100880621</v>
      </c>
      <c r="V39" s="23">
        <f t="shared" si="6"/>
        <v>355.99534574949803</v>
      </c>
      <c r="W39" s="21">
        <f t="shared" si="7"/>
        <v>265.99534574949803</v>
      </c>
      <c r="X39" s="22">
        <f t="shared" si="8"/>
        <v>14.032913899119379</v>
      </c>
      <c r="Y39" s="33"/>
      <c r="Z39" s="34"/>
      <c r="AA39" s="16">
        <v>15</v>
      </c>
      <c r="AB39" s="17"/>
      <c r="AC39" s="35">
        <f t="shared" si="12"/>
        <v>340.99534574949803</v>
      </c>
      <c r="AD39" s="36">
        <f t="shared" si="9"/>
        <v>250.99534574949803</v>
      </c>
      <c r="AE39" s="36">
        <f t="shared" si="10"/>
        <v>14.032913899119379</v>
      </c>
      <c r="AG39" s="73"/>
      <c r="AH39" s="73"/>
      <c r="AI39" s="73"/>
    </row>
    <row r="40" spans="1:35">
      <c r="A40" s="4">
        <v>1518</v>
      </c>
      <c r="B40" s="4" t="s">
        <v>27</v>
      </c>
      <c r="C40" s="4" t="s">
        <v>109</v>
      </c>
      <c r="D40" s="4">
        <v>5</v>
      </c>
      <c r="E40" s="5" t="s">
        <v>28</v>
      </c>
      <c r="F40" s="14">
        <v>73</v>
      </c>
      <c r="G40" s="15">
        <v>73</v>
      </c>
      <c r="H40" s="1">
        <f t="shared" si="0"/>
        <v>73</v>
      </c>
      <c r="I40" s="2"/>
      <c r="J40" s="1">
        <v>24.85</v>
      </c>
      <c r="K40" s="1">
        <v>25.22</v>
      </c>
      <c r="L40" s="1">
        <f t="shared" si="11"/>
        <v>25.035</v>
      </c>
      <c r="M40" s="33">
        <v>270</v>
      </c>
      <c r="N40" s="34">
        <v>2</v>
      </c>
      <c r="O40" s="34">
        <v>0</v>
      </c>
      <c r="P40" s="34">
        <v>5</v>
      </c>
      <c r="Q40" s="6">
        <f t="shared" si="1"/>
        <v>-8.7102649824045655E-2</v>
      </c>
      <c r="R40" s="6">
        <f t="shared" si="2"/>
        <v>3.4766693581101835E-2</v>
      </c>
      <c r="S40" s="6">
        <f t="shared" si="3"/>
        <v>0.99558784319794802</v>
      </c>
      <c r="T40" s="3">
        <f t="shared" si="4"/>
        <v>158.24077352044239</v>
      </c>
      <c r="U40" s="10">
        <f t="shared" si="5"/>
        <v>84.618591521009023</v>
      </c>
      <c r="V40" s="23">
        <f t="shared" si="6"/>
        <v>338.24077352044242</v>
      </c>
      <c r="W40" s="21">
        <f t="shared" si="7"/>
        <v>248.24077352044242</v>
      </c>
      <c r="X40" s="22">
        <f t="shared" si="8"/>
        <v>5.3814084789909771</v>
      </c>
      <c r="Y40" s="33"/>
      <c r="Z40" s="34"/>
      <c r="AA40" s="16">
        <v>15</v>
      </c>
      <c r="AB40" s="17"/>
      <c r="AC40" s="35">
        <f t="shared" si="12"/>
        <v>323.24077352044242</v>
      </c>
      <c r="AD40" s="36">
        <f t="shared" si="9"/>
        <v>233.24077352044242</v>
      </c>
      <c r="AE40" s="36">
        <f t="shared" si="10"/>
        <v>5.3814084789909771</v>
      </c>
      <c r="AG40" s="73"/>
      <c r="AH40" s="73"/>
      <c r="AI40" s="73"/>
    </row>
    <row r="41" spans="1:35">
      <c r="A41" s="4">
        <v>1518</v>
      </c>
      <c r="B41" s="4" t="s">
        <v>27</v>
      </c>
      <c r="C41" s="4" t="s">
        <v>110</v>
      </c>
      <c r="D41" s="4">
        <v>1</v>
      </c>
      <c r="E41" s="5" t="s">
        <v>28</v>
      </c>
      <c r="F41" s="14">
        <v>31</v>
      </c>
      <c r="G41" s="15">
        <v>31</v>
      </c>
      <c r="H41" s="1">
        <f t="shared" si="0"/>
        <v>31</v>
      </c>
      <c r="I41" s="2"/>
      <c r="J41" s="1">
        <v>27.95</v>
      </c>
      <c r="K41" s="1">
        <v>28.02</v>
      </c>
      <c r="L41" s="1">
        <f t="shared" si="11"/>
        <v>27.984999999999999</v>
      </c>
      <c r="M41" s="33">
        <v>90</v>
      </c>
      <c r="N41" s="34">
        <v>12</v>
      </c>
      <c r="O41" s="34">
        <v>180</v>
      </c>
      <c r="P41" s="34">
        <v>15</v>
      </c>
      <c r="Q41" s="6">
        <f t="shared" si="1"/>
        <v>0.2531632279912453</v>
      </c>
      <c r="R41" s="6">
        <f t="shared" si="2"/>
        <v>-0.20082727174830148</v>
      </c>
      <c r="S41" s="6">
        <f t="shared" si="3"/>
        <v>0.94481802947147098</v>
      </c>
      <c r="T41" s="3">
        <f t="shared" si="4"/>
        <v>321.57602077827369</v>
      </c>
      <c r="U41" s="10">
        <f t="shared" si="5"/>
        <v>71.118332521694214</v>
      </c>
      <c r="V41" s="23">
        <f t="shared" si="6"/>
        <v>141.57602077827369</v>
      </c>
      <c r="W41" s="21">
        <f t="shared" si="7"/>
        <v>51.576020778273687</v>
      </c>
      <c r="X41" s="22">
        <f t="shared" si="8"/>
        <v>18.881667478305786</v>
      </c>
      <c r="Y41" s="33"/>
      <c r="Z41" s="34"/>
      <c r="AA41" s="16">
        <v>300</v>
      </c>
      <c r="AB41" s="17"/>
      <c r="AC41" s="35">
        <f t="shared" si="12"/>
        <v>201.57602077827369</v>
      </c>
      <c r="AD41" s="36">
        <f t="shared" si="9"/>
        <v>111.57602077827369</v>
      </c>
      <c r="AE41" s="36">
        <f t="shared" si="10"/>
        <v>18.881667478305786</v>
      </c>
      <c r="AG41" s="73"/>
      <c r="AH41" s="73"/>
      <c r="AI41" s="73"/>
    </row>
    <row r="42" spans="1:35">
      <c r="A42" s="4">
        <v>1518</v>
      </c>
      <c r="B42" s="4" t="s">
        <v>27</v>
      </c>
      <c r="C42" s="4" t="s">
        <v>110</v>
      </c>
      <c r="D42" s="4">
        <v>1</v>
      </c>
      <c r="E42" s="5" t="s">
        <v>28</v>
      </c>
      <c r="F42" s="14">
        <v>50</v>
      </c>
      <c r="G42" s="15">
        <v>50</v>
      </c>
      <c r="H42" s="1">
        <f t="shared" si="0"/>
        <v>50</v>
      </c>
      <c r="I42" s="2"/>
      <c r="J42" s="1">
        <v>28.2</v>
      </c>
      <c r="K42" s="1">
        <v>28.2</v>
      </c>
      <c r="L42" s="1">
        <f t="shared" si="11"/>
        <v>28.2</v>
      </c>
      <c r="M42" s="33">
        <v>90</v>
      </c>
      <c r="N42" s="34">
        <v>5</v>
      </c>
      <c r="O42" s="34">
        <v>180</v>
      </c>
      <c r="P42" s="34">
        <v>11</v>
      </c>
      <c r="Q42" s="6">
        <f t="shared" si="1"/>
        <v>0.19008290954232632</v>
      </c>
      <c r="R42" s="6">
        <f t="shared" si="2"/>
        <v>-8.555444627467286E-2</v>
      </c>
      <c r="S42" s="6">
        <f t="shared" si="3"/>
        <v>0.97789179565329609</v>
      </c>
      <c r="T42" s="3">
        <f t="shared" si="4"/>
        <v>335.7679591780302</v>
      </c>
      <c r="U42" s="10">
        <f t="shared" si="5"/>
        <v>77.966823208955546</v>
      </c>
      <c r="V42" s="23">
        <f t="shared" si="6"/>
        <v>155.7679591780302</v>
      </c>
      <c r="W42" s="21">
        <f t="shared" si="7"/>
        <v>65.767959178030196</v>
      </c>
      <c r="X42" s="22">
        <f t="shared" si="8"/>
        <v>12.033176791044454</v>
      </c>
      <c r="Y42" s="33"/>
      <c r="Z42" s="34"/>
      <c r="AA42" s="16">
        <v>300</v>
      </c>
      <c r="AB42" s="17"/>
      <c r="AC42" s="35">
        <f t="shared" si="12"/>
        <v>215.7679591780302</v>
      </c>
      <c r="AD42" s="36">
        <f t="shared" si="9"/>
        <v>125.7679591780302</v>
      </c>
      <c r="AE42" s="36">
        <f t="shared" si="10"/>
        <v>12.033176791044454</v>
      </c>
      <c r="AG42" s="73"/>
      <c r="AH42" s="73"/>
      <c r="AI42" s="73"/>
    </row>
    <row r="43" spans="1:35">
      <c r="A43" s="4">
        <v>1518</v>
      </c>
      <c r="B43" s="4" t="s">
        <v>27</v>
      </c>
      <c r="C43" s="4" t="s">
        <v>110</v>
      </c>
      <c r="D43" s="4">
        <v>1</v>
      </c>
      <c r="E43" s="5" t="s">
        <v>28</v>
      </c>
      <c r="F43" s="14">
        <v>128</v>
      </c>
      <c r="G43" s="15">
        <v>128</v>
      </c>
      <c r="H43" s="1">
        <f t="shared" si="0"/>
        <v>128</v>
      </c>
      <c r="I43" s="2"/>
      <c r="J43" s="1">
        <v>28.98</v>
      </c>
      <c r="K43" s="1">
        <v>28.98</v>
      </c>
      <c r="L43" s="1">
        <f t="shared" si="11"/>
        <v>28.98</v>
      </c>
      <c r="M43" s="33">
        <v>90</v>
      </c>
      <c r="N43" s="34">
        <v>5</v>
      </c>
      <c r="O43" s="34">
        <v>180</v>
      </c>
      <c r="P43" s="34">
        <v>4</v>
      </c>
      <c r="Q43" s="6">
        <f t="shared" si="1"/>
        <v>6.9491029301473661E-2</v>
      </c>
      <c r="R43" s="6">
        <f t="shared" si="2"/>
        <v>-8.694343573875718E-2</v>
      </c>
      <c r="S43" s="6">
        <f t="shared" si="3"/>
        <v>0.99376801787576441</v>
      </c>
      <c r="T43" s="3">
        <f t="shared" si="4"/>
        <v>308.63419479866786</v>
      </c>
      <c r="U43" s="10">
        <f t="shared" si="5"/>
        <v>83.609498300707472</v>
      </c>
      <c r="V43" s="23">
        <f t="shared" si="6"/>
        <v>128.63419479866786</v>
      </c>
      <c r="W43" s="21">
        <f t="shared" si="7"/>
        <v>38.634194798667863</v>
      </c>
      <c r="X43" s="22">
        <f t="shared" si="8"/>
        <v>6.3905016992925283</v>
      </c>
      <c r="Y43" s="33"/>
      <c r="Z43" s="34"/>
      <c r="AA43" s="16">
        <v>300</v>
      </c>
      <c r="AB43" s="17"/>
      <c r="AC43" s="35">
        <f t="shared" si="12"/>
        <v>188.63419479866786</v>
      </c>
      <c r="AD43" s="36">
        <f t="shared" si="9"/>
        <v>98.634194798667863</v>
      </c>
      <c r="AE43" s="36">
        <f t="shared" si="10"/>
        <v>6.3905016992925283</v>
      </c>
      <c r="AG43" s="73"/>
      <c r="AH43" s="73"/>
      <c r="AI43" s="73"/>
    </row>
    <row r="44" spans="1:35">
      <c r="A44" s="4">
        <v>1518</v>
      </c>
      <c r="B44" s="4" t="s">
        <v>27</v>
      </c>
      <c r="C44" s="4" t="s">
        <v>110</v>
      </c>
      <c r="D44" s="4">
        <v>2</v>
      </c>
      <c r="E44" s="5" t="s">
        <v>28</v>
      </c>
      <c r="F44" s="14">
        <v>12</v>
      </c>
      <c r="G44" s="15">
        <v>12</v>
      </c>
      <c r="H44" s="1">
        <f t="shared" si="0"/>
        <v>12</v>
      </c>
      <c r="I44" s="2"/>
      <c r="J44" s="1">
        <v>29.23</v>
      </c>
      <c r="K44" s="1">
        <v>29.23</v>
      </c>
      <c r="L44" s="1">
        <f t="shared" si="11"/>
        <v>29.23</v>
      </c>
      <c r="M44" s="33">
        <v>90</v>
      </c>
      <c r="N44" s="34">
        <v>0</v>
      </c>
      <c r="O44" s="34">
        <v>180</v>
      </c>
      <c r="P44" s="34">
        <v>5</v>
      </c>
      <c r="Q44" s="6">
        <f t="shared" si="1"/>
        <v>8.7155742747658166E-2</v>
      </c>
      <c r="R44" s="6">
        <f t="shared" si="2"/>
        <v>-5.3389361781853285E-18</v>
      </c>
      <c r="S44" s="6">
        <f t="shared" si="3"/>
        <v>0.99619469809174555</v>
      </c>
      <c r="T44" s="3">
        <f t="shared" si="4"/>
        <v>360</v>
      </c>
      <c r="U44" s="10">
        <f t="shared" si="5"/>
        <v>85</v>
      </c>
      <c r="V44" s="23">
        <f t="shared" si="6"/>
        <v>180</v>
      </c>
      <c r="W44" s="21">
        <f t="shared" si="7"/>
        <v>90</v>
      </c>
      <c r="X44" s="22">
        <f t="shared" si="8"/>
        <v>5</v>
      </c>
      <c r="Y44" s="33"/>
      <c r="Z44" s="34"/>
      <c r="AA44" s="16">
        <v>300</v>
      </c>
      <c r="AB44" s="17"/>
      <c r="AC44" s="35">
        <f t="shared" si="12"/>
        <v>240</v>
      </c>
      <c r="AD44" s="36">
        <f t="shared" si="9"/>
        <v>150</v>
      </c>
      <c r="AE44" s="36">
        <f t="shared" si="10"/>
        <v>5</v>
      </c>
      <c r="AG44" s="73"/>
      <c r="AH44" s="73"/>
      <c r="AI44" s="73"/>
    </row>
    <row r="45" spans="1:35">
      <c r="A45" s="4">
        <v>1518</v>
      </c>
      <c r="B45" s="4" t="s">
        <v>27</v>
      </c>
      <c r="C45" s="4" t="s">
        <v>110</v>
      </c>
      <c r="D45" s="4">
        <v>2</v>
      </c>
      <c r="E45" s="5" t="s">
        <v>28</v>
      </c>
      <c r="F45" s="14">
        <v>54</v>
      </c>
      <c r="G45" s="15">
        <v>54</v>
      </c>
      <c r="H45" s="1">
        <f t="shared" si="0"/>
        <v>54</v>
      </c>
      <c r="I45" s="2"/>
      <c r="J45" s="1">
        <v>29.65</v>
      </c>
      <c r="K45" s="1">
        <v>29.65</v>
      </c>
      <c r="L45" s="1">
        <f t="shared" si="11"/>
        <v>29.65</v>
      </c>
      <c r="M45" s="33">
        <v>90</v>
      </c>
      <c r="N45" s="34">
        <v>0</v>
      </c>
      <c r="O45" s="34">
        <v>180</v>
      </c>
      <c r="P45" s="34">
        <v>3</v>
      </c>
      <c r="Q45" s="6">
        <f t="shared" si="1"/>
        <v>5.2335956242943828E-2</v>
      </c>
      <c r="R45" s="6">
        <f t="shared" si="2"/>
        <v>-3.2059657963603889E-18</v>
      </c>
      <c r="S45" s="6">
        <f t="shared" si="3"/>
        <v>0.99862953475457383</v>
      </c>
      <c r="T45" s="3">
        <f t="shared" si="4"/>
        <v>360</v>
      </c>
      <c r="U45" s="10">
        <f t="shared" si="5"/>
        <v>86.999999999999957</v>
      </c>
      <c r="V45" s="23">
        <f t="shared" si="6"/>
        <v>180</v>
      </c>
      <c r="W45" s="21">
        <f t="shared" si="7"/>
        <v>90</v>
      </c>
      <c r="X45" s="22">
        <f t="shared" si="8"/>
        <v>3.0000000000000426</v>
      </c>
      <c r="Y45" s="33"/>
      <c r="Z45" s="34"/>
      <c r="AA45" s="16">
        <v>300</v>
      </c>
      <c r="AB45" s="17"/>
      <c r="AC45" s="35">
        <f t="shared" si="12"/>
        <v>240</v>
      </c>
      <c r="AD45" s="36">
        <f t="shared" si="9"/>
        <v>150</v>
      </c>
      <c r="AE45" s="36">
        <f t="shared" si="10"/>
        <v>3.0000000000000426</v>
      </c>
      <c r="AG45" s="73"/>
      <c r="AH45" s="73"/>
      <c r="AI45" s="73"/>
    </row>
    <row r="46" spans="1:35">
      <c r="A46" s="4">
        <v>1518</v>
      </c>
      <c r="B46" s="4" t="s">
        <v>27</v>
      </c>
      <c r="C46" s="4" t="s">
        <v>110</v>
      </c>
      <c r="D46" s="4">
        <v>3</v>
      </c>
      <c r="E46" s="5" t="s">
        <v>28</v>
      </c>
      <c r="F46" s="14">
        <v>56</v>
      </c>
      <c r="G46" s="15">
        <v>56</v>
      </c>
      <c r="H46" s="1">
        <f t="shared" si="0"/>
        <v>56</v>
      </c>
      <c r="I46" s="2"/>
      <c r="J46" s="1">
        <v>31.19</v>
      </c>
      <c r="K46" s="1">
        <v>31.19</v>
      </c>
      <c r="L46" s="1">
        <f t="shared" si="11"/>
        <v>31.19</v>
      </c>
      <c r="M46" s="33">
        <v>90</v>
      </c>
      <c r="N46" s="34">
        <v>3</v>
      </c>
      <c r="O46" s="34">
        <v>0</v>
      </c>
      <c r="P46" s="34">
        <v>10</v>
      </c>
      <c r="Q46" s="6">
        <f t="shared" si="1"/>
        <v>0.17341019887450621</v>
      </c>
      <c r="R46" s="6">
        <f t="shared" si="2"/>
        <v>5.1540855469358736E-2</v>
      </c>
      <c r="S46" s="6">
        <f t="shared" si="3"/>
        <v>-0.9834581082132785</v>
      </c>
      <c r="T46" s="3">
        <f t="shared" si="4"/>
        <v>16.552964539485334</v>
      </c>
      <c r="U46" s="10">
        <f t="shared" si="5"/>
        <v>-79.576935817123783</v>
      </c>
      <c r="V46" s="23">
        <f t="shared" si="6"/>
        <v>16.552964539485334</v>
      </c>
      <c r="W46" s="21">
        <f t="shared" si="7"/>
        <v>286.55296453948534</v>
      </c>
      <c r="X46" s="22">
        <f t="shared" si="8"/>
        <v>10.423064182876217</v>
      </c>
      <c r="Y46" s="33"/>
      <c r="Z46" s="34"/>
      <c r="AA46" s="16">
        <v>300</v>
      </c>
      <c r="AB46" s="17"/>
      <c r="AC46" s="35">
        <f t="shared" si="12"/>
        <v>76.552964539485345</v>
      </c>
      <c r="AD46" s="36">
        <f t="shared" si="9"/>
        <v>346.55296453948534</v>
      </c>
      <c r="AE46" s="36">
        <f t="shared" si="10"/>
        <v>10.423064182876217</v>
      </c>
      <c r="AG46" s="73"/>
      <c r="AH46" s="73"/>
      <c r="AI46" s="73"/>
    </row>
    <row r="47" spans="1:35">
      <c r="A47" s="4">
        <v>1518</v>
      </c>
      <c r="B47" s="4" t="s">
        <v>27</v>
      </c>
      <c r="C47" s="4" t="s">
        <v>110</v>
      </c>
      <c r="D47" s="4">
        <v>4</v>
      </c>
      <c r="E47" s="5" t="s">
        <v>28</v>
      </c>
      <c r="F47" s="14">
        <v>8</v>
      </c>
      <c r="G47" s="15">
        <v>8</v>
      </c>
      <c r="H47" s="1">
        <f t="shared" si="0"/>
        <v>8</v>
      </c>
      <c r="I47" s="2"/>
      <c r="J47" s="1">
        <v>32.17</v>
      </c>
      <c r="K47" s="1">
        <v>32.17</v>
      </c>
      <c r="L47" s="1">
        <f t="shared" si="11"/>
        <v>32.17</v>
      </c>
      <c r="M47" s="33">
        <v>90</v>
      </c>
      <c r="N47" s="34">
        <v>6</v>
      </c>
      <c r="O47" s="34">
        <v>180</v>
      </c>
      <c r="P47" s="34">
        <v>8</v>
      </c>
      <c r="Q47" s="6">
        <f t="shared" si="1"/>
        <v>0.13841069615108434</v>
      </c>
      <c r="R47" s="6">
        <f t="shared" si="2"/>
        <v>-0.10351119944858338</v>
      </c>
      <c r="S47" s="6">
        <f t="shared" si="3"/>
        <v>0.98484327664754612</v>
      </c>
      <c r="T47" s="3">
        <f t="shared" si="4"/>
        <v>323.20882089165741</v>
      </c>
      <c r="U47" s="10">
        <f t="shared" si="5"/>
        <v>80.04621733697256</v>
      </c>
      <c r="V47" s="23">
        <f t="shared" si="6"/>
        <v>143.20882089165741</v>
      </c>
      <c r="W47" s="21">
        <f t="shared" si="7"/>
        <v>53.20882089165741</v>
      </c>
      <c r="X47" s="22">
        <f t="shared" si="8"/>
        <v>9.9537826630274395</v>
      </c>
      <c r="Y47" s="33"/>
      <c r="Z47" s="34"/>
      <c r="AA47" s="16">
        <v>300</v>
      </c>
      <c r="AB47" s="17"/>
      <c r="AC47" s="35">
        <f t="shared" si="12"/>
        <v>203.20882089165741</v>
      </c>
      <c r="AD47" s="36">
        <f t="shared" si="9"/>
        <v>113.20882089165741</v>
      </c>
      <c r="AE47" s="36">
        <f t="shared" si="10"/>
        <v>9.9537826630274395</v>
      </c>
      <c r="AG47" s="73"/>
      <c r="AH47" s="73"/>
      <c r="AI47" s="73"/>
    </row>
    <row r="48" spans="1:35">
      <c r="A48" s="4">
        <v>1518</v>
      </c>
      <c r="B48" s="4" t="s">
        <v>27</v>
      </c>
      <c r="C48" s="4" t="s">
        <v>111</v>
      </c>
      <c r="D48" s="4">
        <v>3</v>
      </c>
      <c r="E48" s="5" t="s">
        <v>28</v>
      </c>
      <c r="F48" s="14">
        <v>13</v>
      </c>
      <c r="G48" s="15">
        <v>13</v>
      </c>
      <c r="H48" s="1">
        <f t="shared" si="0"/>
        <v>13</v>
      </c>
      <c r="I48" s="2"/>
      <c r="J48" s="1">
        <v>37.31</v>
      </c>
      <c r="K48" s="1">
        <v>37.31</v>
      </c>
      <c r="L48" s="1">
        <f t="shared" si="11"/>
        <v>37.31</v>
      </c>
      <c r="M48" s="33">
        <v>90</v>
      </c>
      <c r="N48" s="34">
        <v>7</v>
      </c>
      <c r="O48" s="34">
        <v>0</v>
      </c>
      <c r="P48" s="34">
        <v>22</v>
      </c>
      <c r="Q48" s="6">
        <f t="shared" si="1"/>
        <v>0.37181433267442887</v>
      </c>
      <c r="R48" s="6">
        <f t="shared" si="2"/>
        <v>0.1129952875719081</v>
      </c>
      <c r="S48" s="6">
        <f t="shared" si="3"/>
        <v>-0.92027276671423197</v>
      </c>
      <c r="T48" s="3">
        <f t="shared" si="4"/>
        <v>16.904155433495763</v>
      </c>
      <c r="U48" s="10">
        <f t="shared" si="5"/>
        <v>-67.107051014303167</v>
      </c>
      <c r="V48" s="23">
        <f t="shared" si="6"/>
        <v>16.904155433495763</v>
      </c>
      <c r="W48" s="21">
        <f t="shared" si="7"/>
        <v>286.90415543349576</v>
      </c>
      <c r="X48" s="22">
        <f t="shared" si="8"/>
        <v>22.892948985696833</v>
      </c>
      <c r="Y48" s="33"/>
      <c r="Z48" s="34"/>
      <c r="AA48" s="16">
        <v>330</v>
      </c>
      <c r="AB48" s="17"/>
      <c r="AC48" s="35">
        <f t="shared" si="12"/>
        <v>46.90415543349576</v>
      </c>
      <c r="AD48" s="36">
        <f t="shared" si="9"/>
        <v>316.90415543349576</v>
      </c>
      <c r="AE48" s="36">
        <f t="shared" si="10"/>
        <v>22.892948985696833</v>
      </c>
      <c r="AG48" s="73"/>
      <c r="AH48" s="73"/>
      <c r="AI48" s="73"/>
    </row>
    <row r="49" spans="1:35">
      <c r="A49" s="4">
        <v>1518</v>
      </c>
      <c r="B49" s="4" t="s">
        <v>27</v>
      </c>
      <c r="C49" s="4" t="s">
        <v>111</v>
      </c>
      <c r="D49" s="4">
        <v>3</v>
      </c>
      <c r="E49" s="5" t="s">
        <v>28</v>
      </c>
      <c r="F49" s="14">
        <v>41</v>
      </c>
      <c r="G49" s="15">
        <v>41</v>
      </c>
      <c r="H49" s="1">
        <f t="shared" si="0"/>
        <v>41</v>
      </c>
      <c r="I49" s="2"/>
      <c r="J49" s="1">
        <v>37.590000000000003</v>
      </c>
      <c r="K49" s="1">
        <v>37.590000000000003</v>
      </c>
      <c r="L49" s="1">
        <f t="shared" si="11"/>
        <v>37.590000000000003</v>
      </c>
      <c r="M49" s="33">
        <v>90</v>
      </c>
      <c r="N49" s="34">
        <v>4</v>
      </c>
      <c r="O49" s="34">
        <v>0</v>
      </c>
      <c r="P49" s="34">
        <v>16</v>
      </c>
      <c r="Q49" s="6">
        <f t="shared" si="1"/>
        <v>0.27496591707171397</v>
      </c>
      <c r="R49" s="6">
        <f t="shared" si="2"/>
        <v>6.7054226253954685E-2</v>
      </c>
      <c r="S49" s="6">
        <f t="shared" si="3"/>
        <v>-0.95892011075985695</v>
      </c>
      <c r="T49" s="3">
        <f t="shared" si="4"/>
        <v>13.70487002944189</v>
      </c>
      <c r="U49" s="10">
        <f t="shared" si="5"/>
        <v>-73.556110421177465</v>
      </c>
      <c r="V49" s="23">
        <f t="shared" si="6"/>
        <v>13.70487002944189</v>
      </c>
      <c r="W49" s="21">
        <f t="shared" si="7"/>
        <v>283.70487002944191</v>
      </c>
      <c r="X49" s="22">
        <f t="shared" si="8"/>
        <v>16.443889578822535</v>
      </c>
      <c r="Y49" s="33"/>
      <c r="Z49" s="34"/>
      <c r="AA49" s="16">
        <v>330</v>
      </c>
      <c r="AB49" s="17"/>
      <c r="AC49" s="35">
        <f t="shared" si="12"/>
        <v>43.704870029441906</v>
      </c>
      <c r="AD49" s="36">
        <f t="shared" si="9"/>
        <v>313.70487002944191</v>
      </c>
      <c r="AE49" s="36">
        <f t="shared" si="10"/>
        <v>16.443889578822535</v>
      </c>
      <c r="AG49" s="73"/>
      <c r="AH49" s="73"/>
      <c r="AI49" s="73"/>
    </row>
    <row r="50" spans="1:35">
      <c r="A50" s="4">
        <v>1518</v>
      </c>
      <c r="B50" s="4" t="s">
        <v>27</v>
      </c>
      <c r="C50" s="4" t="s">
        <v>111</v>
      </c>
      <c r="D50" s="4">
        <v>3</v>
      </c>
      <c r="E50" s="5" t="s">
        <v>28</v>
      </c>
      <c r="F50" s="14">
        <v>64</v>
      </c>
      <c r="G50" s="15">
        <v>64</v>
      </c>
      <c r="H50" s="1">
        <f t="shared" si="0"/>
        <v>64</v>
      </c>
      <c r="I50" s="2"/>
      <c r="J50" s="1">
        <v>37.82</v>
      </c>
      <c r="K50" s="1">
        <v>37.82</v>
      </c>
      <c r="L50" s="1">
        <f t="shared" si="11"/>
        <v>37.82</v>
      </c>
      <c r="M50" s="33">
        <v>90</v>
      </c>
      <c r="N50" s="34">
        <v>1</v>
      </c>
      <c r="O50" s="34">
        <v>0</v>
      </c>
      <c r="P50" s="34">
        <v>18</v>
      </c>
      <c r="Q50" s="6">
        <f t="shared" si="1"/>
        <v>0.30896992958994668</v>
      </c>
      <c r="R50" s="6">
        <f t="shared" si="2"/>
        <v>1.6598224867209951E-2</v>
      </c>
      <c r="S50" s="6">
        <f t="shared" si="3"/>
        <v>-0.95091166578117614</v>
      </c>
      <c r="T50" s="3">
        <f t="shared" si="4"/>
        <v>3.0750402022876497</v>
      </c>
      <c r="U50" s="10">
        <f t="shared" si="5"/>
        <v>-71.975722757060382</v>
      </c>
      <c r="V50" s="23">
        <f t="shared" si="6"/>
        <v>3.0750402022876497</v>
      </c>
      <c r="W50" s="21">
        <f t="shared" si="7"/>
        <v>273.07504020228765</v>
      </c>
      <c r="X50" s="22">
        <f t="shared" si="8"/>
        <v>18.024277242939618</v>
      </c>
      <c r="Y50" s="33"/>
      <c r="Z50" s="34"/>
      <c r="AA50" s="16">
        <v>330</v>
      </c>
      <c r="AB50" s="17"/>
      <c r="AC50" s="35">
        <f t="shared" si="12"/>
        <v>33.075040202287653</v>
      </c>
      <c r="AD50" s="36">
        <f t="shared" si="9"/>
        <v>303.07504020228765</v>
      </c>
      <c r="AE50" s="36">
        <f t="shared" si="10"/>
        <v>18.024277242939618</v>
      </c>
      <c r="AG50" s="73"/>
      <c r="AH50" s="73"/>
      <c r="AI50" s="73"/>
    </row>
    <row r="51" spans="1:35">
      <c r="A51" s="4">
        <v>1518</v>
      </c>
      <c r="B51" s="4" t="s">
        <v>27</v>
      </c>
      <c r="C51" s="4" t="s">
        <v>112</v>
      </c>
      <c r="D51" s="4">
        <v>1</v>
      </c>
      <c r="E51" s="5" t="s">
        <v>31</v>
      </c>
      <c r="F51" s="14">
        <v>40</v>
      </c>
      <c r="G51" s="15">
        <v>56</v>
      </c>
      <c r="H51" s="1">
        <f t="shared" si="0"/>
        <v>48</v>
      </c>
      <c r="I51" s="2"/>
      <c r="J51" s="1">
        <v>42.099999999999994</v>
      </c>
      <c r="K51" s="1">
        <v>42.18</v>
      </c>
      <c r="L51" s="1">
        <f t="shared" si="11"/>
        <v>42.14</v>
      </c>
      <c r="M51" s="33">
        <v>270</v>
      </c>
      <c r="N51" s="34">
        <v>66</v>
      </c>
      <c r="O51" s="34">
        <v>14</v>
      </c>
      <c r="P51" s="34">
        <v>0</v>
      </c>
      <c r="Q51" s="6">
        <f t="shared" si="1"/>
        <v>-0.22100664882936397</v>
      </c>
      <c r="R51" s="6">
        <f t="shared" si="2"/>
        <v>0.88640925330946496</v>
      </c>
      <c r="S51" s="6">
        <f t="shared" si="3"/>
        <v>0.3946548264962943</v>
      </c>
      <c r="T51" s="3">
        <f t="shared" si="4"/>
        <v>104</v>
      </c>
      <c r="U51" s="10">
        <f t="shared" si="5"/>
        <v>23.36451301697501</v>
      </c>
      <c r="V51" s="23">
        <f t="shared" si="6"/>
        <v>284</v>
      </c>
      <c r="W51" s="21">
        <f t="shared" si="7"/>
        <v>194</v>
      </c>
      <c r="X51" s="22">
        <f t="shared" si="8"/>
        <v>66.63548698302499</v>
      </c>
      <c r="Y51" s="33"/>
      <c r="Z51" s="34"/>
      <c r="AA51" s="16">
        <v>270</v>
      </c>
      <c r="AB51" s="17"/>
      <c r="AC51" s="35">
        <f t="shared" si="12"/>
        <v>14</v>
      </c>
      <c r="AD51" s="36">
        <f t="shared" si="9"/>
        <v>284</v>
      </c>
      <c r="AE51" s="36">
        <f t="shared" si="10"/>
        <v>66.63548698302499</v>
      </c>
      <c r="AG51" s="73"/>
      <c r="AH51" s="73"/>
      <c r="AI51" s="73"/>
    </row>
    <row r="52" spans="1:35">
      <c r="A52" s="4">
        <v>1518</v>
      </c>
      <c r="B52" s="4" t="s">
        <v>27</v>
      </c>
      <c r="C52" s="4" t="s">
        <v>112</v>
      </c>
      <c r="D52" s="4">
        <v>1</v>
      </c>
      <c r="E52" s="5" t="s">
        <v>28</v>
      </c>
      <c r="F52" s="14">
        <v>53</v>
      </c>
      <c r="G52" s="15">
        <v>53</v>
      </c>
      <c r="H52" s="1">
        <f t="shared" si="0"/>
        <v>53</v>
      </c>
      <c r="I52" s="2"/>
      <c r="J52" s="1">
        <v>42.23</v>
      </c>
      <c r="K52" s="1">
        <v>42.23</v>
      </c>
      <c r="L52" s="1">
        <f t="shared" si="11"/>
        <v>42.23</v>
      </c>
      <c r="M52" s="33">
        <v>90</v>
      </c>
      <c r="N52" s="34">
        <v>5</v>
      </c>
      <c r="O52" s="34">
        <v>0</v>
      </c>
      <c r="P52" s="34">
        <v>45</v>
      </c>
      <c r="Q52" s="6">
        <f t="shared" si="1"/>
        <v>0.70441602640275858</v>
      </c>
      <c r="R52" s="6">
        <f t="shared" si="2"/>
        <v>6.1628416716219311E-2</v>
      </c>
      <c r="S52" s="6">
        <f t="shared" si="3"/>
        <v>-0.70441602640275869</v>
      </c>
      <c r="T52" s="3">
        <f t="shared" si="4"/>
        <v>4.9999999999999973</v>
      </c>
      <c r="U52" s="10">
        <f t="shared" si="5"/>
        <v>-44.890778452007524</v>
      </c>
      <c r="V52" s="23">
        <f t="shared" si="6"/>
        <v>4.9999999999999973</v>
      </c>
      <c r="W52" s="21">
        <f t="shared" si="7"/>
        <v>275</v>
      </c>
      <c r="X52" s="22">
        <f t="shared" si="8"/>
        <v>45.109221547992476</v>
      </c>
      <c r="Y52" s="33"/>
      <c r="Z52" s="34"/>
      <c r="AA52" s="16">
        <v>270</v>
      </c>
      <c r="AB52" s="17"/>
      <c r="AC52" s="35">
        <f t="shared" si="12"/>
        <v>95</v>
      </c>
      <c r="AD52" s="36">
        <f t="shared" si="9"/>
        <v>5</v>
      </c>
      <c r="AE52" s="36">
        <f t="shared" si="10"/>
        <v>45.109221547992476</v>
      </c>
      <c r="AG52" s="73"/>
      <c r="AH52" s="73"/>
      <c r="AI52" s="73"/>
    </row>
    <row r="53" spans="1:35">
      <c r="A53" s="4">
        <v>1518</v>
      </c>
      <c r="B53" s="4" t="s">
        <v>27</v>
      </c>
      <c r="C53" s="4" t="s">
        <v>112</v>
      </c>
      <c r="D53" s="4">
        <v>2</v>
      </c>
      <c r="E53" s="5" t="s">
        <v>28</v>
      </c>
      <c r="F53" s="14">
        <v>17</v>
      </c>
      <c r="G53" s="15">
        <v>17</v>
      </c>
      <c r="H53" s="1">
        <f t="shared" si="0"/>
        <v>17</v>
      </c>
      <c r="I53" s="2"/>
      <c r="J53" s="1">
        <v>43.2</v>
      </c>
      <c r="K53" s="1">
        <v>43.21</v>
      </c>
      <c r="L53" s="1">
        <f t="shared" si="11"/>
        <v>43.204999999999998</v>
      </c>
      <c r="M53" s="33">
        <v>90</v>
      </c>
      <c r="N53" s="34">
        <v>11</v>
      </c>
      <c r="O53" s="34">
        <v>0</v>
      </c>
      <c r="P53" s="34">
        <v>23</v>
      </c>
      <c r="Q53" s="6">
        <f t="shared" si="1"/>
        <v>0.38355229714425304</v>
      </c>
      <c r="R53" s="6">
        <f t="shared" si="2"/>
        <v>0.17564060632649373</v>
      </c>
      <c r="S53" s="6">
        <f t="shared" si="3"/>
        <v>-0.90359258664442377</v>
      </c>
      <c r="T53" s="3">
        <f t="shared" si="4"/>
        <v>24.604526472666699</v>
      </c>
      <c r="U53" s="10">
        <f t="shared" si="5"/>
        <v>-64.973793593454218</v>
      </c>
      <c r="V53" s="23">
        <f t="shared" si="6"/>
        <v>24.604526472666699</v>
      </c>
      <c r="W53" s="21">
        <f t="shared" si="7"/>
        <v>294.60452647266669</v>
      </c>
      <c r="X53" s="22">
        <f t="shared" si="8"/>
        <v>25.026206406545782</v>
      </c>
      <c r="Y53" s="33"/>
      <c r="Z53" s="34"/>
      <c r="AA53" s="16">
        <v>270</v>
      </c>
      <c r="AB53" s="17"/>
      <c r="AC53" s="35">
        <f t="shared" si="12"/>
        <v>114.60452647266669</v>
      </c>
      <c r="AD53" s="36">
        <f t="shared" si="9"/>
        <v>24.604526472666691</v>
      </c>
      <c r="AE53" s="36">
        <f t="shared" si="10"/>
        <v>25.026206406545782</v>
      </c>
      <c r="AG53" s="73"/>
      <c r="AH53" s="73"/>
      <c r="AI53" s="73"/>
    </row>
    <row r="54" spans="1:35">
      <c r="A54" s="4">
        <v>1518</v>
      </c>
      <c r="B54" s="4" t="s">
        <v>27</v>
      </c>
      <c r="C54" s="4" t="s">
        <v>112</v>
      </c>
      <c r="D54" s="4">
        <v>3</v>
      </c>
      <c r="E54" s="5" t="s">
        <v>28</v>
      </c>
      <c r="F54" s="14">
        <v>24</v>
      </c>
      <c r="G54" s="15">
        <v>25</v>
      </c>
      <c r="H54" s="1">
        <f t="shared" si="0"/>
        <v>24.5</v>
      </c>
      <c r="I54" s="2"/>
      <c r="J54" s="1">
        <v>44.51</v>
      </c>
      <c r="K54" s="1">
        <v>44.52</v>
      </c>
      <c r="L54" s="1">
        <f t="shared" si="11"/>
        <v>44.515000000000001</v>
      </c>
      <c r="M54" s="33">
        <v>90</v>
      </c>
      <c r="N54" s="34">
        <v>9</v>
      </c>
      <c r="O54" s="34">
        <v>0</v>
      </c>
      <c r="P54" s="34">
        <v>12</v>
      </c>
      <c r="Q54" s="6">
        <f t="shared" si="1"/>
        <v>0.20535195289412203</v>
      </c>
      <c r="R54" s="6">
        <f t="shared" si="2"/>
        <v>0.15301599665117824</v>
      </c>
      <c r="S54" s="6">
        <f t="shared" si="3"/>
        <v>-0.9661049806258879</v>
      </c>
      <c r="T54" s="3">
        <f t="shared" si="4"/>
        <v>36.691276344613435</v>
      </c>
      <c r="U54" s="10">
        <f t="shared" si="5"/>
        <v>-75.153639936995972</v>
      </c>
      <c r="V54" s="23">
        <f t="shared" si="6"/>
        <v>36.691276344613435</v>
      </c>
      <c r="W54" s="21">
        <f t="shared" si="7"/>
        <v>306.69127634461341</v>
      </c>
      <c r="X54" s="22">
        <f t="shared" si="8"/>
        <v>14.846360063004028</v>
      </c>
      <c r="Y54" s="33"/>
      <c r="Z54" s="34"/>
      <c r="AA54" s="16">
        <v>270</v>
      </c>
      <c r="AB54" s="17"/>
      <c r="AC54" s="35">
        <f t="shared" si="12"/>
        <v>126.69127634461344</v>
      </c>
      <c r="AD54" s="36">
        <f t="shared" si="9"/>
        <v>36.691276344613442</v>
      </c>
      <c r="AE54" s="36">
        <f t="shared" si="10"/>
        <v>14.846360063004028</v>
      </c>
      <c r="AG54" s="73"/>
      <c r="AH54" s="73"/>
      <c r="AI54" s="73"/>
    </row>
    <row r="55" spans="1:35">
      <c r="A55" s="4">
        <v>1518</v>
      </c>
      <c r="B55" s="4" t="s">
        <v>27</v>
      </c>
      <c r="C55" s="4" t="s">
        <v>113</v>
      </c>
      <c r="D55" s="4">
        <v>1</v>
      </c>
      <c r="E55" s="5" t="s">
        <v>28</v>
      </c>
      <c r="F55" s="14">
        <v>52</v>
      </c>
      <c r="G55" s="15">
        <v>55</v>
      </c>
      <c r="H55" s="1">
        <f t="shared" si="0"/>
        <v>53.5</v>
      </c>
      <c r="I55" s="2"/>
      <c r="J55" s="1">
        <v>50.12</v>
      </c>
      <c r="K55" s="1">
        <v>50.15</v>
      </c>
      <c r="L55" s="1">
        <f t="shared" si="11"/>
        <v>50.134999999999998</v>
      </c>
      <c r="M55" s="33">
        <v>270</v>
      </c>
      <c r="N55" s="34">
        <v>20</v>
      </c>
      <c r="O55" s="34">
        <v>180</v>
      </c>
      <c r="P55" s="34">
        <v>20</v>
      </c>
      <c r="Q55" s="6">
        <f t="shared" si="1"/>
        <v>-0.32139380484326974</v>
      </c>
      <c r="R55" s="6">
        <f t="shared" si="2"/>
        <v>-0.32139380484326963</v>
      </c>
      <c r="S55" s="6">
        <f t="shared" si="3"/>
        <v>-0.88302222155948906</v>
      </c>
      <c r="T55" s="3">
        <f t="shared" si="4"/>
        <v>225</v>
      </c>
      <c r="U55" s="10">
        <f t="shared" si="5"/>
        <v>-62.763686524829282</v>
      </c>
      <c r="V55" s="23">
        <f t="shared" si="6"/>
        <v>225</v>
      </c>
      <c r="W55" s="21">
        <f t="shared" si="7"/>
        <v>135</v>
      </c>
      <c r="X55" s="22">
        <f t="shared" si="8"/>
        <v>27.236313475170718</v>
      </c>
      <c r="Y55" s="33"/>
      <c r="Z55" s="34"/>
      <c r="AA55" s="16">
        <v>180</v>
      </c>
      <c r="AB55" s="17"/>
      <c r="AC55" s="35">
        <f t="shared" si="12"/>
        <v>45</v>
      </c>
      <c r="AD55" s="36">
        <f t="shared" si="9"/>
        <v>315</v>
      </c>
      <c r="AE55" s="36">
        <f t="shared" si="10"/>
        <v>27.236313475170718</v>
      </c>
      <c r="AG55" s="73"/>
      <c r="AH55" s="73"/>
      <c r="AI55" s="73"/>
    </row>
    <row r="56" spans="1:35">
      <c r="A56" s="4">
        <v>1518</v>
      </c>
      <c r="B56" s="4" t="s">
        <v>27</v>
      </c>
      <c r="C56" s="4" t="s">
        <v>113</v>
      </c>
      <c r="D56" s="4">
        <v>1</v>
      </c>
      <c r="E56" s="5" t="s">
        <v>28</v>
      </c>
      <c r="F56" s="14">
        <v>90</v>
      </c>
      <c r="G56" s="15">
        <v>95</v>
      </c>
      <c r="H56" s="1">
        <f t="shared" si="0"/>
        <v>92.5</v>
      </c>
      <c r="I56" s="2"/>
      <c r="J56" s="1">
        <v>50.5</v>
      </c>
      <c r="K56" s="1">
        <v>50.55</v>
      </c>
      <c r="L56" s="1">
        <f t="shared" si="11"/>
        <v>50.524999999999999</v>
      </c>
      <c r="M56" s="33">
        <v>270</v>
      </c>
      <c r="N56" s="34">
        <v>30</v>
      </c>
      <c r="O56" s="34">
        <v>180</v>
      </c>
      <c r="P56" s="34">
        <v>20</v>
      </c>
      <c r="Q56" s="6">
        <f t="shared" si="1"/>
        <v>-0.29619813272602391</v>
      </c>
      <c r="R56" s="6">
        <f t="shared" si="2"/>
        <v>-0.4698463103929541</v>
      </c>
      <c r="S56" s="6">
        <f t="shared" si="3"/>
        <v>-0.8137976813493738</v>
      </c>
      <c r="T56" s="3">
        <f t="shared" si="4"/>
        <v>237.77205619911263</v>
      </c>
      <c r="U56" s="10">
        <f t="shared" si="5"/>
        <v>-55.686422978526558</v>
      </c>
      <c r="V56" s="23">
        <f t="shared" si="6"/>
        <v>237.77205619911263</v>
      </c>
      <c r="W56" s="21">
        <f t="shared" si="7"/>
        <v>147.77205619911263</v>
      </c>
      <c r="X56" s="22">
        <f t="shared" si="8"/>
        <v>34.313577021473442</v>
      </c>
      <c r="Y56" s="33"/>
      <c r="Z56" s="34"/>
      <c r="AA56" s="16">
        <v>180</v>
      </c>
      <c r="AB56" s="17"/>
      <c r="AC56" s="35">
        <f t="shared" si="12"/>
        <v>57.772056199112626</v>
      </c>
      <c r="AD56" s="36">
        <f t="shared" si="9"/>
        <v>327.77205619911263</v>
      </c>
      <c r="AE56" s="36">
        <f t="shared" si="10"/>
        <v>34.313577021473442</v>
      </c>
      <c r="AG56" s="73"/>
      <c r="AH56" s="73"/>
      <c r="AI56" s="73"/>
    </row>
    <row r="57" spans="1:35">
      <c r="A57" s="4">
        <v>1518</v>
      </c>
      <c r="B57" s="4" t="s">
        <v>27</v>
      </c>
      <c r="C57" s="4" t="s">
        <v>113</v>
      </c>
      <c r="D57" s="4">
        <v>2</v>
      </c>
      <c r="E57" s="5" t="s">
        <v>28</v>
      </c>
      <c r="F57" s="14">
        <v>68</v>
      </c>
      <c r="G57" s="15">
        <v>73</v>
      </c>
      <c r="H57" s="1">
        <f t="shared" si="0"/>
        <v>70.5</v>
      </c>
      <c r="I57" s="2"/>
      <c r="J57" s="1">
        <v>51.68</v>
      </c>
      <c r="K57" s="1">
        <v>51.73</v>
      </c>
      <c r="L57" s="1">
        <f t="shared" si="11"/>
        <v>51.704999999999998</v>
      </c>
      <c r="M57" s="33">
        <v>270</v>
      </c>
      <c r="N57" s="34">
        <v>44</v>
      </c>
      <c r="O57" s="34">
        <v>180</v>
      </c>
      <c r="P57" s="34">
        <v>20</v>
      </c>
      <c r="Q57" s="6">
        <f t="shared" si="1"/>
        <v>-0.24602870161168347</v>
      </c>
      <c r="R57" s="6">
        <f t="shared" si="2"/>
        <v>-0.6527653446874836</v>
      </c>
      <c r="S57" s="6">
        <f t="shared" si="3"/>
        <v>-0.67595830221583919</v>
      </c>
      <c r="T57" s="3">
        <f t="shared" si="4"/>
        <v>249.34846288933642</v>
      </c>
      <c r="U57" s="10">
        <f t="shared" si="5"/>
        <v>-44.097709726547187</v>
      </c>
      <c r="V57" s="23">
        <f t="shared" si="6"/>
        <v>249.34846288933642</v>
      </c>
      <c r="W57" s="21">
        <f t="shared" si="7"/>
        <v>159.34846288933642</v>
      </c>
      <c r="X57" s="22">
        <f t="shared" si="8"/>
        <v>45.902290273452813</v>
      </c>
      <c r="Y57" s="33"/>
      <c r="Z57" s="34"/>
      <c r="AA57" s="16">
        <v>180</v>
      </c>
      <c r="AB57" s="17"/>
      <c r="AC57" s="35">
        <f t="shared" si="12"/>
        <v>69.348462889336417</v>
      </c>
      <c r="AD57" s="36">
        <f t="shared" si="9"/>
        <v>339.34846288933642</v>
      </c>
      <c r="AE57" s="36">
        <f t="shared" si="10"/>
        <v>45.902290273452813</v>
      </c>
      <c r="AG57" s="73"/>
      <c r="AH57" s="73"/>
      <c r="AI57" s="73"/>
    </row>
    <row r="58" spans="1:35">
      <c r="A58" s="4">
        <v>1518</v>
      </c>
      <c r="B58" s="4" t="s">
        <v>27</v>
      </c>
      <c r="C58" s="4" t="s">
        <v>113</v>
      </c>
      <c r="D58" s="4">
        <v>2</v>
      </c>
      <c r="E58" s="5" t="s">
        <v>28</v>
      </c>
      <c r="F58" s="14">
        <v>94</v>
      </c>
      <c r="G58" s="15">
        <v>96</v>
      </c>
      <c r="H58" s="1">
        <f t="shared" si="0"/>
        <v>95</v>
      </c>
      <c r="I58" s="2"/>
      <c r="J58" s="1">
        <v>51.94</v>
      </c>
      <c r="K58" s="1">
        <v>51.96</v>
      </c>
      <c r="L58" s="1">
        <f t="shared" si="11"/>
        <v>51.95</v>
      </c>
      <c r="M58" s="33">
        <v>270</v>
      </c>
      <c r="N58" s="34">
        <v>30</v>
      </c>
      <c r="O58" s="34">
        <v>180</v>
      </c>
      <c r="P58" s="34">
        <v>23</v>
      </c>
      <c r="Q58" s="6">
        <f t="shared" si="1"/>
        <v>-0.33838308332107275</v>
      </c>
      <c r="R58" s="6">
        <f t="shared" si="2"/>
        <v>-0.46025242672622008</v>
      </c>
      <c r="S58" s="6">
        <f t="shared" si="3"/>
        <v>-0.79718058739668529</v>
      </c>
      <c r="T58" s="3">
        <f t="shared" si="4"/>
        <v>233.67622998136966</v>
      </c>
      <c r="U58" s="10">
        <f t="shared" si="5"/>
        <v>-54.37470504101119</v>
      </c>
      <c r="V58" s="23">
        <f t="shared" si="6"/>
        <v>233.67622998136966</v>
      </c>
      <c r="W58" s="21">
        <f t="shared" si="7"/>
        <v>143.67622998136966</v>
      </c>
      <c r="X58" s="22">
        <f t="shared" si="8"/>
        <v>35.62529495898881</v>
      </c>
      <c r="Y58" s="33"/>
      <c r="Z58" s="34"/>
      <c r="AA58" s="16">
        <v>180</v>
      </c>
      <c r="AB58" s="17"/>
      <c r="AC58" s="35">
        <f t="shared" si="12"/>
        <v>53.676229981369659</v>
      </c>
      <c r="AD58" s="36">
        <f t="shared" si="9"/>
        <v>323.67622998136966</v>
      </c>
      <c r="AE58" s="36">
        <f t="shared" si="10"/>
        <v>35.62529495898881</v>
      </c>
      <c r="AG58" s="73"/>
      <c r="AH58" s="73"/>
      <c r="AI58" s="73"/>
    </row>
    <row r="59" spans="1:35">
      <c r="A59" s="4">
        <v>1518</v>
      </c>
      <c r="B59" s="4" t="s">
        <v>27</v>
      </c>
      <c r="C59" s="4" t="s">
        <v>113</v>
      </c>
      <c r="D59" s="4">
        <v>3</v>
      </c>
      <c r="E59" s="5" t="s">
        <v>28</v>
      </c>
      <c r="F59" s="14">
        <v>111</v>
      </c>
      <c r="G59" s="15">
        <v>115</v>
      </c>
      <c r="H59" s="1">
        <f t="shared" si="0"/>
        <v>113</v>
      </c>
      <c r="I59" s="2"/>
      <c r="J59" s="1">
        <v>53.52</v>
      </c>
      <c r="K59" s="1">
        <v>53.56</v>
      </c>
      <c r="L59" s="1">
        <f t="shared" si="11"/>
        <v>53.540000000000006</v>
      </c>
      <c r="M59" s="33">
        <v>270</v>
      </c>
      <c r="N59" s="34">
        <v>47</v>
      </c>
      <c r="O59" s="34">
        <v>180</v>
      </c>
      <c r="P59" s="34">
        <v>11</v>
      </c>
      <c r="Q59" s="6">
        <f t="shared" si="1"/>
        <v>-0.13013142193197649</v>
      </c>
      <c r="R59" s="6">
        <f t="shared" si="2"/>
        <v>-0.71791667422444949</v>
      </c>
      <c r="S59" s="6">
        <f t="shared" si="3"/>
        <v>-0.66946812930407618</v>
      </c>
      <c r="T59" s="3">
        <f t="shared" si="4"/>
        <v>259.72597201948599</v>
      </c>
      <c r="U59" s="10">
        <f t="shared" si="5"/>
        <v>-42.538345307881862</v>
      </c>
      <c r="V59" s="23">
        <f t="shared" si="6"/>
        <v>259.72597201948599</v>
      </c>
      <c r="W59" s="21">
        <f t="shared" si="7"/>
        <v>169.72597201948599</v>
      </c>
      <c r="X59" s="22">
        <f t="shared" si="8"/>
        <v>47.461654692118138</v>
      </c>
      <c r="Y59" s="33"/>
      <c r="Z59" s="34"/>
      <c r="AA59" s="16">
        <v>180</v>
      </c>
      <c r="AB59" s="17"/>
      <c r="AC59" s="35">
        <f t="shared" si="12"/>
        <v>79.725972019485994</v>
      </c>
      <c r="AD59" s="36">
        <f t="shared" si="9"/>
        <v>349.72597201948599</v>
      </c>
      <c r="AE59" s="36">
        <f t="shared" si="10"/>
        <v>47.461654692118138</v>
      </c>
      <c r="AG59" s="73"/>
      <c r="AH59" s="73"/>
      <c r="AI59" s="73"/>
    </row>
    <row r="60" spans="1:35">
      <c r="A60" s="4">
        <v>1518</v>
      </c>
      <c r="B60" s="4" t="s">
        <v>27</v>
      </c>
      <c r="C60" s="4" t="s">
        <v>114</v>
      </c>
      <c r="D60" s="4">
        <v>1</v>
      </c>
      <c r="E60" s="5" t="s">
        <v>28</v>
      </c>
      <c r="F60" s="14">
        <v>46</v>
      </c>
      <c r="G60" s="15">
        <v>48</v>
      </c>
      <c r="H60" s="1">
        <f t="shared" si="0"/>
        <v>47</v>
      </c>
      <c r="I60" s="2"/>
      <c r="J60" s="1">
        <v>56.86</v>
      </c>
      <c r="K60" s="1">
        <v>56.88</v>
      </c>
      <c r="L60" s="1">
        <f t="shared" si="11"/>
        <v>56.870000000000005</v>
      </c>
      <c r="M60" s="33">
        <v>90</v>
      </c>
      <c r="N60" s="34">
        <v>34</v>
      </c>
      <c r="O60" s="34">
        <v>0</v>
      </c>
      <c r="P60" s="34">
        <v>18</v>
      </c>
      <c r="Q60" s="6">
        <f t="shared" si="1"/>
        <v>0.25618669889486134</v>
      </c>
      <c r="R60" s="6">
        <f t="shared" si="2"/>
        <v>0.53182405471186067</v>
      </c>
      <c r="S60" s="6">
        <f t="shared" si="3"/>
        <v>-0.78846158563198843</v>
      </c>
      <c r="T60" s="3">
        <f t="shared" si="4"/>
        <v>64.279266516349267</v>
      </c>
      <c r="U60" s="10">
        <f t="shared" si="5"/>
        <v>-53.178222503199741</v>
      </c>
      <c r="V60" s="23">
        <f t="shared" si="6"/>
        <v>64.279266516349267</v>
      </c>
      <c r="W60" s="21">
        <f t="shared" si="7"/>
        <v>334.27926651634925</v>
      </c>
      <c r="X60" s="22">
        <f t="shared" si="8"/>
        <v>36.821777496800259</v>
      </c>
      <c r="Y60" s="33"/>
      <c r="Z60" s="34"/>
      <c r="AA60" s="16">
        <v>340</v>
      </c>
      <c r="AB60" s="17"/>
      <c r="AC60" s="35">
        <f t="shared" si="12"/>
        <v>84.279266516349253</v>
      </c>
      <c r="AD60" s="36">
        <f t="shared" si="9"/>
        <v>354.27926651634925</v>
      </c>
      <c r="AE60" s="36">
        <f t="shared" si="10"/>
        <v>36.821777496800259</v>
      </c>
      <c r="AG60" s="73"/>
      <c r="AH60" s="73"/>
      <c r="AI60" s="73"/>
    </row>
    <row r="61" spans="1:35">
      <c r="A61" s="4">
        <v>1518</v>
      </c>
      <c r="B61" s="4" t="s">
        <v>27</v>
      </c>
      <c r="C61" s="4" t="s">
        <v>114</v>
      </c>
      <c r="D61" s="4">
        <v>2</v>
      </c>
      <c r="E61" s="5" t="s">
        <v>28</v>
      </c>
      <c r="F61" s="14">
        <v>73</v>
      </c>
      <c r="G61" s="15">
        <v>75</v>
      </c>
      <c r="H61" s="1">
        <f t="shared" si="0"/>
        <v>74</v>
      </c>
      <c r="I61" s="2"/>
      <c r="J61" s="1">
        <v>57.83</v>
      </c>
      <c r="K61" s="1">
        <v>57.85</v>
      </c>
      <c r="L61" s="1">
        <f t="shared" si="11"/>
        <v>57.84</v>
      </c>
      <c r="M61" s="33">
        <v>90</v>
      </c>
      <c r="N61" s="34">
        <v>20</v>
      </c>
      <c r="O61" s="34">
        <v>0</v>
      </c>
      <c r="P61" s="34">
        <v>9</v>
      </c>
      <c r="Q61" s="6">
        <f t="shared" si="1"/>
        <v>0.14700031243489611</v>
      </c>
      <c r="R61" s="6">
        <f t="shared" si="2"/>
        <v>0.33780930781144092</v>
      </c>
      <c r="S61" s="6">
        <f t="shared" si="3"/>
        <v>-0.92812344529352997</v>
      </c>
      <c r="T61" s="3">
        <f t="shared" si="4"/>
        <v>66.483363653605949</v>
      </c>
      <c r="U61" s="10">
        <f t="shared" si="5"/>
        <v>-68.349979490996816</v>
      </c>
      <c r="V61" s="23">
        <f t="shared" si="6"/>
        <v>66.483363653605949</v>
      </c>
      <c r="W61" s="21">
        <f t="shared" si="7"/>
        <v>336.48336365360592</v>
      </c>
      <c r="X61" s="22">
        <f t="shared" si="8"/>
        <v>21.650020509003184</v>
      </c>
      <c r="Y61" s="33"/>
      <c r="Z61" s="34"/>
      <c r="AA61" s="16">
        <v>340</v>
      </c>
      <c r="AB61" s="17"/>
      <c r="AC61" s="35">
        <f t="shared" si="12"/>
        <v>86.48336365360592</v>
      </c>
      <c r="AD61" s="36">
        <f t="shared" si="9"/>
        <v>356.48336365360592</v>
      </c>
      <c r="AE61" s="36">
        <f t="shared" si="10"/>
        <v>21.650020509003184</v>
      </c>
      <c r="AG61" s="73"/>
      <c r="AH61" s="73"/>
      <c r="AI61" s="73"/>
    </row>
    <row r="62" spans="1:35">
      <c r="A62" s="4">
        <v>1518</v>
      </c>
      <c r="B62" s="4" t="s">
        <v>27</v>
      </c>
      <c r="C62" s="4" t="s">
        <v>114</v>
      </c>
      <c r="D62" s="4">
        <v>3</v>
      </c>
      <c r="E62" s="5" t="s">
        <v>28</v>
      </c>
      <c r="F62" s="14">
        <v>62</v>
      </c>
      <c r="G62" s="15">
        <v>64</v>
      </c>
      <c r="H62" s="1">
        <f t="shared" si="0"/>
        <v>63</v>
      </c>
      <c r="I62" s="2"/>
      <c r="J62" s="1">
        <v>59.14</v>
      </c>
      <c r="K62" s="1">
        <v>59.16</v>
      </c>
      <c r="L62" s="1">
        <f t="shared" si="11"/>
        <v>59.15</v>
      </c>
      <c r="M62" s="33">
        <v>90</v>
      </c>
      <c r="N62" s="34">
        <v>20</v>
      </c>
      <c r="O62" s="34">
        <v>0</v>
      </c>
      <c r="P62" s="34">
        <v>13</v>
      </c>
      <c r="Q62" s="6">
        <f t="shared" si="1"/>
        <v>0.21138484580493982</v>
      </c>
      <c r="R62" s="6">
        <f t="shared" si="2"/>
        <v>0.33325418921008726</v>
      </c>
      <c r="S62" s="6">
        <f t="shared" si="3"/>
        <v>-0.91560835979337307</v>
      </c>
      <c r="T62" s="3">
        <f t="shared" si="4"/>
        <v>57.612833685941034</v>
      </c>
      <c r="U62" s="10">
        <f t="shared" si="5"/>
        <v>-66.683203691101625</v>
      </c>
      <c r="V62" s="23">
        <f t="shared" si="6"/>
        <v>57.612833685941034</v>
      </c>
      <c r="W62" s="21">
        <f t="shared" si="7"/>
        <v>327.61283368594104</v>
      </c>
      <c r="X62" s="22">
        <f t="shared" si="8"/>
        <v>23.316796308898375</v>
      </c>
      <c r="Y62" s="33"/>
      <c r="Z62" s="34"/>
      <c r="AA62" s="16">
        <v>340</v>
      </c>
      <c r="AB62" s="17"/>
      <c r="AC62" s="35">
        <f t="shared" si="12"/>
        <v>77.612833685941041</v>
      </c>
      <c r="AD62" s="36">
        <f t="shared" si="9"/>
        <v>347.61283368594104</v>
      </c>
      <c r="AE62" s="36">
        <f t="shared" si="10"/>
        <v>23.316796308898375</v>
      </c>
      <c r="AG62" s="73"/>
      <c r="AH62" s="73"/>
      <c r="AI62" s="73"/>
    </row>
    <row r="63" spans="1:35">
      <c r="A63" s="4">
        <v>1518</v>
      </c>
      <c r="B63" s="4" t="s">
        <v>27</v>
      </c>
      <c r="C63" s="4" t="s">
        <v>32</v>
      </c>
      <c r="D63" s="4">
        <v>1</v>
      </c>
      <c r="E63" s="5" t="s">
        <v>28</v>
      </c>
      <c r="F63" s="14">
        <v>38</v>
      </c>
      <c r="G63" s="15">
        <v>41</v>
      </c>
      <c r="H63" s="1">
        <f t="shared" si="0"/>
        <v>39.5</v>
      </c>
      <c r="I63" s="2"/>
      <c r="J63" s="1">
        <v>62.08</v>
      </c>
      <c r="K63" s="1">
        <v>62.11</v>
      </c>
      <c r="L63" s="1">
        <f t="shared" si="11"/>
        <v>62.094999999999999</v>
      </c>
      <c r="M63" s="33">
        <v>270</v>
      </c>
      <c r="N63" s="34">
        <v>21</v>
      </c>
      <c r="O63" s="34">
        <v>0</v>
      </c>
      <c r="P63" s="34">
        <v>8</v>
      </c>
      <c r="Q63" s="6">
        <f t="shared" si="1"/>
        <v>-0.12992928295123601</v>
      </c>
      <c r="R63" s="6">
        <f t="shared" si="2"/>
        <v>0.35488033729510104</v>
      </c>
      <c r="S63" s="6">
        <f t="shared" si="3"/>
        <v>0.92449488596231555</v>
      </c>
      <c r="T63" s="3">
        <f t="shared" si="4"/>
        <v>110.10875914145052</v>
      </c>
      <c r="U63" s="10">
        <f t="shared" si="5"/>
        <v>67.766103732004169</v>
      </c>
      <c r="V63" s="23">
        <f t="shared" si="6"/>
        <v>290.10875914145049</v>
      </c>
      <c r="W63" s="21">
        <f t="shared" si="7"/>
        <v>200.10875914145049</v>
      </c>
      <c r="X63" s="22">
        <f t="shared" si="8"/>
        <v>22.233896267995831</v>
      </c>
      <c r="Y63" s="33"/>
      <c r="Z63" s="34"/>
      <c r="AA63" s="16" t="s">
        <v>126</v>
      </c>
      <c r="AB63" s="17" t="s">
        <v>126</v>
      </c>
      <c r="AC63" s="35" t="e">
        <f t="shared" si="12"/>
        <v>#VALUE!</v>
      </c>
      <c r="AD63" s="36" t="e">
        <f t="shared" si="9"/>
        <v>#VALUE!</v>
      </c>
      <c r="AE63" s="36">
        <f t="shared" si="10"/>
        <v>22.233896267995831</v>
      </c>
    </row>
    <row r="64" spans="1:35">
      <c r="A64" s="4">
        <v>1518</v>
      </c>
      <c r="B64" s="4" t="s">
        <v>27</v>
      </c>
      <c r="C64" s="4" t="s">
        <v>33</v>
      </c>
      <c r="D64" s="4">
        <v>2</v>
      </c>
      <c r="E64" s="5" t="s">
        <v>28</v>
      </c>
      <c r="F64" s="14">
        <v>11</v>
      </c>
      <c r="G64" s="15">
        <v>11</v>
      </c>
      <c r="H64" s="1">
        <f t="shared" si="0"/>
        <v>11</v>
      </c>
      <c r="I64" s="2"/>
      <c r="J64" s="1">
        <v>68.64</v>
      </c>
      <c r="K64" s="1">
        <v>68.64</v>
      </c>
      <c r="L64" s="1">
        <f t="shared" si="11"/>
        <v>68.64</v>
      </c>
      <c r="M64" s="33">
        <v>90</v>
      </c>
      <c r="N64" s="34">
        <v>18</v>
      </c>
      <c r="O64" s="34">
        <v>180</v>
      </c>
      <c r="P64" s="34">
        <v>8</v>
      </c>
      <c r="Q64" s="6">
        <f t="shared" si="1"/>
        <v>0.13236148456107349</v>
      </c>
      <c r="R64" s="6">
        <f t="shared" si="2"/>
        <v>-0.30600966222800385</v>
      </c>
      <c r="S64" s="6">
        <f t="shared" si="3"/>
        <v>0.94180089965568758</v>
      </c>
      <c r="T64" s="3">
        <f t="shared" si="4"/>
        <v>293.39042337877993</v>
      </c>
      <c r="U64" s="10">
        <f t="shared" si="5"/>
        <v>70.505423137445348</v>
      </c>
      <c r="V64" s="23">
        <f t="shared" si="6"/>
        <v>113.39042337877993</v>
      </c>
      <c r="W64" s="21">
        <f t="shared" si="7"/>
        <v>23.390423378779928</v>
      </c>
      <c r="X64" s="22">
        <f t="shared" si="8"/>
        <v>19.494576862554652</v>
      </c>
      <c r="Y64" s="33"/>
      <c r="Z64" s="34"/>
      <c r="AA64" s="16" t="s">
        <v>126</v>
      </c>
      <c r="AB64" s="17" t="s">
        <v>126</v>
      </c>
      <c r="AC64" s="35" t="e">
        <f t="shared" si="12"/>
        <v>#VALUE!</v>
      </c>
      <c r="AD64" s="36" t="e">
        <f t="shared" si="9"/>
        <v>#VALUE!</v>
      </c>
      <c r="AE64" s="36">
        <f t="shared" si="10"/>
        <v>19.494576862554652</v>
      </c>
    </row>
    <row r="65" spans="1:31">
      <c r="A65" s="4">
        <v>1518</v>
      </c>
      <c r="B65" s="4" t="s">
        <v>27</v>
      </c>
      <c r="C65" s="4" t="s">
        <v>33</v>
      </c>
      <c r="D65" s="4">
        <v>3</v>
      </c>
      <c r="E65" s="5" t="s">
        <v>28</v>
      </c>
      <c r="F65" s="14">
        <v>27</v>
      </c>
      <c r="G65" s="15">
        <v>27</v>
      </c>
      <c r="H65" s="1">
        <f t="shared" si="0"/>
        <v>27</v>
      </c>
      <c r="I65" s="2"/>
      <c r="J65" s="1">
        <v>69.709999999999994</v>
      </c>
      <c r="K65" s="1">
        <v>69.709999999999994</v>
      </c>
      <c r="L65" s="1">
        <f t="shared" si="11"/>
        <v>69.709999999999994</v>
      </c>
      <c r="M65" s="33">
        <v>90</v>
      </c>
      <c r="N65" s="34">
        <v>5</v>
      </c>
      <c r="O65" s="34">
        <v>0</v>
      </c>
      <c r="P65" s="34">
        <v>16</v>
      </c>
      <c r="Q65" s="6">
        <f t="shared" si="1"/>
        <v>0.27458847246092255</v>
      </c>
      <c r="R65" s="6">
        <f t="shared" si="2"/>
        <v>8.3779477084377718E-2</v>
      </c>
      <c r="S65" s="6">
        <f t="shared" si="3"/>
        <v>-0.95760380497243291</v>
      </c>
      <c r="T65" s="3">
        <f t="shared" si="4"/>
        <v>16.967431429399213</v>
      </c>
      <c r="U65" s="10">
        <f t="shared" si="5"/>
        <v>-73.311519869127409</v>
      </c>
      <c r="V65" s="23">
        <f t="shared" si="6"/>
        <v>16.967431429399213</v>
      </c>
      <c r="W65" s="21">
        <f t="shared" si="7"/>
        <v>286.9674314293992</v>
      </c>
      <c r="X65" s="22">
        <f t="shared" si="8"/>
        <v>16.688480130872591</v>
      </c>
      <c r="Y65" s="33"/>
      <c r="Z65" s="34"/>
      <c r="AA65" s="16" t="s">
        <v>126</v>
      </c>
      <c r="AB65" s="17" t="s">
        <v>126</v>
      </c>
      <c r="AC65" s="35" t="e">
        <f t="shared" si="12"/>
        <v>#VALUE!</v>
      </c>
      <c r="AD65" s="36" t="e">
        <f t="shared" si="9"/>
        <v>#VALUE!</v>
      </c>
      <c r="AE65" s="36">
        <f t="shared" si="10"/>
        <v>16.688480130872591</v>
      </c>
    </row>
    <row r="66" spans="1:31">
      <c r="A66" s="4">
        <v>1518</v>
      </c>
      <c r="B66" s="4" t="s">
        <v>27</v>
      </c>
      <c r="C66" s="4" t="s">
        <v>34</v>
      </c>
      <c r="D66" s="4">
        <v>2</v>
      </c>
      <c r="E66" s="5" t="s">
        <v>28</v>
      </c>
      <c r="F66" s="14">
        <v>79</v>
      </c>
      <c r="G66" s="15">
        <v>79</v>
      </c>
      <c r="H66" s="1">
        <f t="shared" si="0"/>
        <v>79</v>
      </c>
      <c r="I66" s="2"/>
      <c r="J66" s="1">
        <v>74.78</v>
      </c>
      <c r="K66" s="1">
        <v>74.8</v>
      </c>
      <c r="L66" s="1">
        <f t="shared" si="11"/>
        <v>74.789999999999992</v>
      </c>
      <c r="M66" s="33">
        <v>270</v>
      </c>
      <c r="N66" s="34">
        <v>31</v>
      </c>
      <c r="O66" s="34">
        <v>0</v>
      </c>
      <c r="P66" s="34">
        <v>16</v>
      </c>
      <c r="Q66" s="6">
        <f t="shared" si="1"/>
        <v>-0.23626732825832486</v>
      </c>
      <c r="R66" s="6">
        <f t="shared" si="2"/>
        <v>0.49508637336084566</v>
      </c>
      <c r="S66" s="6">
        <f t="shared" si="3"/>
        <v>0.82396209317578351</v>
      </c>
      <c r="T66" s="3">
        <f t="shared" si="4"/>
        <v>115.51161805551808</v>
      </c>
      <c r="U66" s="10">
        <f t="shared" si="5"/>
        <v>56.345314692018718</v>
      </c>
      <c r="V66" s="23">
        <f t="shared" si="6"/>
        <v>295.51161805551806</v>
      </c>
      <c r="W66" s="21">
        <f t="shared" si="7"/>
        <v>205.51161805551806</v>
      </c>
      <c r="X66" s="22">
        <f t="shared" si="8"/>
        <v>33.654685307981282</v>
      </c>
      <c r="Y66" s="33"/>
      <c r="Z66" s="34"/>
      <c r="AA66" s="16" t="s">
        <v>126</v>
      </c>
      <c r="AB66" s="17" t="s">
        <v>126</v>
      </c>
      <c r="AC66" s="35" t="e">
        <f t="shared" si="12"/>
        <v>#VALUE!</v>
      </c>
      <c r="AD66" s="36" t="e">
        <f t="shared" si="9"/>
        <v>#VALUE!</v>
      </c>
      <c r="AE66" s="36">
        <f t="shared" si="10"/>
        <v>33.654685307981282</v>
      </c>
    </row>
    <row r="67" spans="1:31">
      <c r="A67" s="4">
        <v>1518</v>
      </c>
      <c r="B67" s="4" t="s">
        <v>27</v>
      </c>
      <c r="C67" s="4" t="s">
        <v>34</v>
      </c>
      <c r="D67" s="4">
        <v>2</v>
      </c>
      <c r="E67" s="5" t="s">
        <v>28</v>
      </c>
      <c r="F67" s="14">
        <v>89</v>
      </c>
      <c r="G67" s="15">
        <v>89</v>
      </c>
      <c r="H67" s="1">
        <f t="shared" ref="H67:H130" si="13">(+F67+G67)/2</f>
        <v>89</v>
      </c>
      <c r="I67" s="2"/>
      <c r="J67" s="1">
        <v>74.89</v>
      </c>
      <c r="K67" s="1">
        <v>74.89</v>
      </c>
      <c r="L67" s="1">
        <f t="shared" si="11"/>
        <v>74.89</v>
      </c>
      <c r="M67" s="33">
        <v>270</v>
      </c>
      <c r="N67" s="34">
        <v>0</v>
      </c>
      <c r="O67" s="34">
        <v>0</v>
      </c>
      <c r="P67" s="34">
        <v>10</v>
      </c>
      <c r="Q67" s="6">
        <f t="shared" ref="Q67:Q130" si="14">COS(N67*PI()/180)*SIN(M67*PI()/180)*(SIN(P67*PI()/180))-(COS(P67*PI()/180)*SIN(O67*PI()/180))*(SIN(N67*PI()/180))</f>
        <v>-0.17364817766693033</v>
      </c>
      <c r="R67" s="6">
        <f t="shared" ref="R67:R130" si="15">(SIN(N67*PI()/180))*(COS(P67*PI()/180)*COS(O67*PI()/180))-(SIN(P67*PI()/180))*(COS(N67*PI()/180)*COS(M67*PI()/180))</f>
        <v>3.1911719484950585E-17</v>
      </c>
      <c r="S67" s="6">
        <f t="shared" ref="S67:S130" si="16">(COS(N67*PI()/180)*COS(M67*PI()/180))*(COS(P67*PI()/180)*SIN(O67*PI()/180))-(COS(N67*PI()/180)*SIN(M67*PI()/180))*(COS(P67*PI()/180)*COS(O67*PI()/180))</f>
        <v>0.98480775301220802</v>
      </c>
      <c r="T67" s="3">
        <f t="shared" ref="T67:T130" si="17">IF(Q67=0,IF(R67&gt;=0,90,270),IF(Q67&gt;0,IF(R67&gt;=0,ATAN(R67/Q67)*180/PI(),ATAN(R67/Q67)*180/PI()+360),ATAN(R67/Q67)*180/PI()+180))</f>
        <v>180</v>
      </c>
      <c r="U67" s="10">
        <f t="shared" ref="U67:U130" si="18">ASIN(S67/SQRT(Q67^2+R67^2+S67^2))*180/PI()</f>
        <v>79.999999999999986</v>
      </c>
      <c r="V67" s="23">
        <f t="shared" ref="V67:V130" si="19">IF(S67&lt;0,T67,IF(T67+180&gt;=360,T67-180,T67+180))</f>
        <v>0</v>
      </c>
      <c r="W67" s="21">
        <f t="shared" ref="W67:W130" si="20">IF(V67-90&lt;0,V67+270,V67-90)</f>
        <v>270</v>
      </c>
      <c r="X67" s="22">
        <f t="shared" ref="X67:X130" si="21">IF(S67&lt;0,90+U67,90-U67)</f>
        <v>10.000000000000014</v>
      </c>
      <c r="Y67" s="33"/>
      <c r="Z67" s="34"/>
      <c r="AA67" s="16" t="s">
        <v>126</v>
      </c>
      <c r="AB67" s="17" t="s">
        <v>126</v>
      </c>
      <c r="AC67" s="35" t="e">
        <f t="shared" si="12"/>
        <v>#VALUE!</v>
      </c>
      <c r="AD67" s="36" t="e">
        <f t="shared" ref="AD67:AD130" si="22">IF(AC67-90&lt;0,AC67+270,AC67-90)</f>
        <v>#VALUE!</v>
      </c>
      <c r="AE67" s="36">
        <f t="shared" ref="AE67:AE130" si="23">X67</f>
        <v>10.000000000000014</v>
      </c>
    </row>
    <row r="68" spans="1:31">
      <c r="A68" s="4">
        <v>1518</v>
      </c>
      <c r="B68" s="4" t="s">
        <v>27</v>
      </c>
      <c r="C68" s="4" t="s">
        <v>35</v>
      </c>
      <c r="D68" s="4">
        <v>1</v>
      </c>
      <c r="E68" s="5" t="s">
        <v>28</v>
      </c>
      <c r="F68" s="14">
        <v>10</v>
      </c>
      <c r="G68" s="15">
        <v>12</v>
      </c>
      <c r="H68" s="1">
        <f t="shared" si="13"/>
        <v>11</v>
      </c>
      <c r="I68" s="2"/>
      <c r="J68" s="1">
        <v>77.400000000000006</v>
      </c>
      <c r="K68" s="1">
        <v>77.42</v>
      </c>
      <c r="L68" s="1">
        <f t="shared" ref="L68:L131" si="24">(J68+K68)/2</f>
        <v>77.41</v>
      </c>
      <c r="M68" s="33">
        <v>270</v>
      </c>
      <c r="N68" s="34">
        <v>37</v>
      </c>
      <c r="O68" s="34">
        <v>0</v>
      </c>
      <c r="P68" s="34">
        <v>21</v>
      </c>
      <c r="Q68" s="6">
        <f t="shared" si="14"/>
        <v>-0.28620537016971337</v>
      </c>
      <c r="R68" s="6">
        <f t="shared" si="15"/>
        <v>0.56184272598671259</v>
      </c>
      <c r="S68" s="6">
        <f t="shared" si="16"/>
        <v>0.7455904800857619</v>
      </c>
      <c r="T68" s="3">
        <f t="shared" si="17"/>
        <v>116.99451087082244</v>
      </c>
      <c r="U68" s="10">
        <f t="shared" si="18"/>
        <v>49.779059252890754</v>
      </c>
      <c r="V68" s="23">
        <f t="shared" si="19"/>
        <v>296.99451087082241</v>
      </c>
      <c r="W68" s="21">
        <f t="shared" si="20"/>
        <v>206.99451087082241</v>
      </c>
      <c r="X68" s="22">
        <f t="shared" si="21"/>
        <v>40.220940747109246</v>
      </c>
      <c r="Y68" s="33"/>
      <c r="Z68" s="34"/>
      <c r="AA68" s="16" t="s">
        <v>126</v>
      </c>
      <c r="AB68" s="17" t="s">
        <v>126</v>
      </c>
      <c r="AC68" s="35" t="e">
        <f t="shared" ref="AC68:AC131" si="25">IF(AB68&lt;=0,IF(V68&gt;=AA68,V68-AA68,V68-AA68+360),IF((V68-AA68-180)&lt;0,IF(V68-AA68+180&lt;0,V68-AA68+540,V68-AA68+180),V68-AA68-180))</f>
        <v>#VALUE!</v>
      </c>
      <c r="AD68" s="36" t="e">
        <f t="shared" si="22"/>
        <v>#VALUE!</v>
      </c>
      <c r="AE68" s="36">
        <f t="shared" si="23"/>
        <v>40.220940747109246</v>
      </c>
    </row>
    <row r="69" spans="1:31">
      <c r="A69" s="4">
        <v>1518</v>
      </c>
      <c r="B69" s="4" t="s">
        <v>27</v>
      </c>
      <c r="C69" s="4" t="s">
        <v>35</v>
      </c>
      <c r="D69" s="4">
        <v>2</v>
      </c>
      <c r="E69" s="5" t="s">
        <v>28</v>
      </c>
      <c r="F69" s="14">
        <v>21</v>
      </c>
      <c r="G69" s="15">
        <v>21</v>
      </c>
      <c r="H69" s="1">
        <f t="shared" si="13"/>
        <v>21</v>
      </c>
      <c r="I69" s="2"/>
      <c r="J69" s="1">
        <v>77.930000000000007</v>
      </c>
      <c r="K69" s="1">
        <v>77.930000000000007</v>
      </c>
      <c r="L69" s="1">
        <f t="shared" si="24"/>
        <v>77.930000000000007</v>
      </c>
      <c r="M69" s="33">
        <v>90</v>
      </c>
      <c r="N69" s="34">
        <v>3</v>
      </c>
      <c r="O69" s="34">
        <v>180</v>
      </c>
      <c r="P69" s="34">
        <v>11</v>
      </c>
      <c r="Q69" s="6">
        <f t="shared" si="14"/>
        <v>0.19054749827986656</v>
      </c>
      <c r="R69" s="6">
        <f t="shared" si="15"/>
        <v>-5.1374397319801146E-2</v>
      </c>
      <c r="S69" s="6">
        <f t="shared" si="16"/>
        <v>0.98028189750878336</v>
      </c>
      <c r="T69" s="3">
        <f t="shared" si="17"/>
        <v>344.91100553754535</v>
      </c>
      <c r="U69" s="10">
        <f t="shared" si="18"/>
        <v>78.617290945848197</v>
      </c>
      <c r="V69" s="23">
        <f t="shared" si="19"/>
        <v>164.91100553754535</v>
      </c>
      <c r="W69" s="21">
        <f t="shared" si="20"/>
        <v>74.91100553754535</v>
      </c>
      <c r="X69" s="22">
        <f t="shared" si="21"/>
        <v>11.382709054151803</v>
      </c>
      <c r="Y69" s="33"/>
      <c r="Z69" s="34"/>
      <c r="AA69" s="16" t="s">
        <v>126</v>
      </c>
      <c r="AB69" s="17" t="s">
        <v>126</v>
      </c>
      <c r="AC69" s="35" t="e">
        <f t="shared" si="25"/>
        <v>#VALUE!</v>
      </c>
      <c r="AD69" s="36" t="e">
        <f t="shared" si="22"/>
        <v>#VALUE!</v>
      </c>
      <c r="AE69" s="36">
        <f t="shared" si="23"/>
        <v>11.382709054151803</v>
      </c>
    </row>
    <row r="70" spans="1:31">
      <c r="A70" s="4">
        <v>1518</v>
      </c>
      <c r="B70" s="4" t="s">
        <v>27</v>
      </c>
      <c r="C70" s="4" t="s">
        <v>35</v>
      </c>
      <c r="D70" s="4">
        <v>3</v>
      </c>
      <c r="E70" s="5" t="s">
        <v>28</v>
      </c>
      <c r="F70" s="14">
        <v>109</v>
      </c>
      <c r="G70" s="15">
        <v>109</v>
      </c>
      <c r="H70" s="1">
        <f t="shared" si="13"/>
        <v>109</v>
      </c>
      <c r="I70" s="2"/>
      <c r="J70" s="1">
        <v>80.319999999999993</v>
      </c>
      <c r="K70" s="1">
        <v>80.319999999999993</v>
      </c>
      <c r="L70" s="1">
        <f t="shared" si="24"/>
        <v>80.319999999999993</v>
      </c>
      <c r="M70" s="33">
        <v>90</v>
      </c>
      <c r="N70" s="34">
        <v>11</v>
      </c>
      <c r="O70" s="34">
        <v>0</v>
      </c>
      <c r="P70" s="34">
        <v>21</v>
      </c>
      <c r="Q70" s="6">
        <f t="shared" si="14"/>
        <v>0.35178372095006766</v>
      </c>
      <c r="R70" s="6">
        <f t="shared" si="15"/>
        <v>0.17813554328313727</v>
      </c>
      <c r="S70" s="6">
        <f t="shared" si="16"/>
        <v>-0.91642792458431699</v>
      </c>
      <c r="T70" s="3">
        <f t="shared" si="17"/>
        <v>26.856651518017664</v>
      </c>
      <c r="U70" s="10">
        <f t="shared" si="18"/>
        <v>-66.71907045931043</v>
      </c>
      <c r="V70" s="23">
        <f t="shared" si="19"/>
        <v>26.856651518017664</v>
      </c>
      <c r="W70" s="21">
        <f t="shared" si="20"/>
        <v>296.85665151801766</v>
      </c>
      <c r="X70" s="22">
        <f t="shared" si="21"/>
        <v>23.28092954068957</v>
      </c>
      <c r="Y70" s="33"/>
      <c r="Z70" s="34"/>
      <c r="AA70" s="16" t="s">
        <v>126</v>
      </c>
      <c r="AB70" s="17" t="s">
        <v>126</v>
      </c>
      <c r="AC70" s="35" t="e">
        <f t="shared" si="25"/>
        <v>#VALUE!</v>
      </c>
      <c r="AD70" s="36" t="e">
        <f t="shared" si="22"/>
        <v>#VALUE!</v>
      </c>
      <c r="AE70" s="36">
        <f t="shared" si="23"/>
        <v>23.28092954068957</v>
      </c>
    </row>
    <row r="71" spans="1:31">
      <c r="A71" s="4">
        <v>1518</v>
      </c>
      <c r="B71" s="4" t="s">
        <v>27</v>
      </c>
      <c r="C71" s="4" t="s">
        <v>35</v>
      </c>
      <c r="D71" s="4">
        <v>4</v>
      </c>
      <c r="E71" s="5" t="s">
        <v>28</v>
      </c>
      <c r="F71" s="14">
        <v>2</v>
      </c>
      <c r="G71" s="15">
        <v>2</v>
      </c>
      <c r="H71" s="1">
        <f t="shared" si="13"/>
        <v>2</v>
      </c>
      <c r="I71" s="2"/>
      <c r="J71" s="1">
        <v>80.66</v>
      </c>
      <c r="K71" s="1">
        <v>80.66</v>
      </c>
      <c r="L71" s="1">
        <f t="shared" si="24"/>
        <v>80.66</v>
      </c>
      <c r="M71" s="33">
        <v>90</v>
      </c>
      <c r="N71" s="34">
        <v>19</v>
      </c>
      <c r="O71" s="34">
        <v>0</v>
      </c>
      <c r="P71" s="34">
        <v>24</v>
      </c>
      <c r="Q71" s="6">
        <f t="shared" si="14"/>
        <v>0.38457705140507831</v>
      </c>
      <c r="R71" s="6">
        <f t="shared" si="15"/>
        <v>0.29742130865742011</v>
      </c>
      <c r="S71" s="6">
        <f t="shared" si="16"/>
        <v>-0.863774199855458</v>
      </c>
      <c r="T71" s="3">
        <f t="shared" si="17"/>
        <v>37.717379932825239</v>
      </c>
      <c r="U71" s="10">
        <f t="shared" si="18"/>
        <v>-60.627403083664497</v>
      </c>
      <c r="V71" s="23">
        <f t="shared" si="19"/>
        <v>37.717379932825239</v>
      </c>
      <c r="W71" s="21">
        <f t="shared" si="20"/>
        <v>307.71737993282522</v>
      </c>
      <c r="X71" s="22">
        <f t="shared" si="21"/>
        <v>29.372596916335503</v>
      </c>
      <c r="Y71" s="33"/>
      <c r="Z71" s="34"/>
      <c r="AA71" s="16" t="s">
        <v>126</v>
      </c>
      <c r="AB71" s="17" t="s">
        <v>126</v>
      </c>
      <c r="AC71" s="35" t="e">
        <f t="shared" si="25"/>
        <v>#VALUE!</v>
      </c>
      <c r="AD71" s="36" t="e">
        <f t="shared" si="22"/>
        <v>#VALUE!</v>
      </c>
      <c r="AE71" s="36">
        <f t="shared" si="23"/>
        <v>29.372596916335503</v>
      </c>
    </row>
    <row r="72" spans="1:31">
      <c r="A72" s="4">
        <v>1518</v>
      </c>
      <c r="B72" s="4" t="s">
        <v>27</v>
      </c>
      <c r="C72" s="4" t="s">
        <v>36</v>
      </c>
      <c r="D72" s="4">
        <v>1</v>
      </c>
      <c r="E72" s="5" t="s">
        <v>28</v>
      </c>
      <c r="F72" s="14">
        <v>10</v>
      </c>
      <c r="G72" s="15">
        <v>10</v>
      </c>
      <c r="H72" s="1">
        <f t="shared" si="13"/>
        <v>10</v>
      </c>
      <c r="I72" s="2"/>
      <c r="J72" s="1">
        <v>82.1</v>
      </c>
      <c r="K72" s="1">
        <v>82.1</v>
      </c>
      <c r="L72" s="1">
        <f t="shared" si="24"/>
        <v>82.1</v>
      </c>
      <c r="M72" s="33">
        <v>270</v>
      </c>
      <c r="N72" s="34">
        <v>15</v>
      </c>
      <c r="O72" s="34">
        <v>0</v>
      </c>
      <c r="P72" s="34">
        <v>13</v>
      </c>
      <c r="Q72" s="6">
        <f t="shared" si="14"/>
        <v>-0.21728603304169491</v>
      </c>
      <c r="R72" s="6">
        <f t="shared" si="15"/>
        <v>0.25218552974419589</v>
      </c>
      <c r="S72" s="6">
        <f t="shared" si="16"/>
        <v>0.94116920993901143</v>
      </c>
      <c r="T72" s="3">
        <f t="shared" si="17"/>
        <v>130.74857592239204</v>
      </c>
      <c r="U72" s="10">
        <f t="shared" si="18"/>
        <v>70.521802385222315</v>
      </c>
      <c r="V72" s="23">
        <f t="shared" si="19"/>
        <v>310.74857592239204</v>
      </c>
      <c r="W72" s="21">
        <f t="shared" si="20"/>
        <v>220.74857592239204</v>
      </c>
      <c r="X72" s="22">
        <f t="shared" si="21"/>
        <v>19.478197614777685</v>
      </c>
      <c r="Y72" s="33"/>
      <c r="Z72" s="34"/>
      <c r="AA72" s="16" t="s">
        <v>126</v>
      </c>
      <c r="AB72" s="17" t="s">
        <v>126</v>
      </c>
      <c r="AC72" s="35" t="e">
        <f t="shared" si="25"/>
        <v>#VALUE!</v>
      </c>
      <c r="AD72" s="36" t="e">
        <f t="shared" si="22"/>
        <v>#VALUE!</v>
      </c>
      <c r="AE72" s="36">
        <f t="shared" si="23"/>
        <v>19.478197614777685</v>
      </c>
    </row>
    <row r="73" spans="1:31">
      <c r="A73" s="4">
        <v>1518</v>
      </c>
      <c r="B73" s="4" t="s">
        <v>27</v>
      </c>
      <c r="C73" s="4" t="s">
        <v>36</v>
      </c>
      <c r="D73" s="4">
        <v>1</v>
      </c>
      <c r="E73" s="5" t="s">
        <v>28</v>
      </c>
      <c r="F73" s="14">
        <v>90</v>
      </c>
      <c r="G73" s="15">
        <v>90</v>
      </c>
      <c r="H73" s="1">
        <f t="shared" si="13"/>
        <v>90</v>
      </c>
      <c r="I73" s="2"/>
      <c r="J73" s="1">
        <v>82.9</v>
      </c>
      <c r="K73" s="1">
        <v>82.9</v>
      </c>
      <c r="L73" s="1">
        <f t="shared" si="24"/>
        <v>82.9</v>
      </c>
      <c r="M73" s="33">
        <v>270</v>
      </c>
      <c r="N73" s="34">
        <v>1</v>
      </c>
      <c r="O73" s="34">
        <v>180</v>
      </c>
      <c r="P73" s="34">
        <v>6</v>
      </c>
      <c r="Q73" s="6">
        <f t="shared" si="14"/>
        <v>-0.10451254307640281</v>
      </c>
      <c r="R73" s="6">
        <f t="shared" si="15"/>
        <v>-1.7356800328744631E-2</v>
      </c>
      <c r="S73" s="6">
        <f t="shared" si="16"/>
        <v>-0.99437042486653382</v>
      </c>
      <c r="T73" s="3">
        <f t="shared" si="17"/>
        <v>189.42927109941905</v>
      </c>
      <c r="U73" s="10">
        <f t="shared" si="18"/>
        <v>-83.918432948729773</v>
      </c>
      <c r="V73" s="23">
        <f t="shared" si="19"/>
        <v>189.42927109941905</v>
      </c>
      <c r="W73" s="21">
        <f t="shared" si="20"/>
        <v>99.429271099419054</v>
      </c>
      <c r="X73" s="22">
        <f t="shared" si="21"/>
        <v>6.0815670512702269</v>
      </c>
      <c r="Y73" s="33"/>
      <c r="Z73" s="34"/>
      <c r="AA73" s="16" t="s">
        <v>126</v>
      </c>
      <c r="AB73" s="17" t="s">
        <v>126</v>
      </c>
      <c r="AC73" s="35" t="e">
        <f t="shared" si="25"/>
        <v>#VALUE!</v>
      </c>
      <c r="AD73" s="36" t="e">
        <f t="shared" si="22"/>
        <v>#VALUE!</v>
      </c>
      <c r="AE73" s="36">
        <f t="shared" si="23"/>
        <v>6.0815670512702269</v>
      </c>
    </row>
    <row r="74" spans="1:31">
      <c r="A74" s="4">
        <v>1518</v>
      </c>
      <c r="B74" s="4" t="s">
        <v>27</v>
      </c>
      <c r="C74" s="4" t="s">
        <v>36</v>
      </c>
      <c r="D74" s="4">
        <v>1</v>
      </c>
      <c r="E74" s="5" t="s">
        <v>28</v>
      </c>
      <c r="F74" s="14">
        <v>103</v>
      </c>
      <c r="G74" s="15">
        <v>103</v>
      </c>
      <c r="H74" s="1">
        <f t="shared" si="13"/>
        <v>103</v>
      </c>
      <c r="I74" s="2"/>
      <c r="J74" s="1">
        <v>83.03</v>
      </c>
      <c r="K74" s="1">
        <v>83.03</v>
      </c>
      <c r="L74" s="1">
        <f t="shared" si="24"/>
        <v>83.03</v>
      </c>
      <c r="M74" s="33">
        <v>270</v>
      </c>
      <c r="N74" s="34">
        <v>2</v>
      </c>
      <c r="O74" s="34">
        <v>0</v>
      </c>
      <c r="P74" s="34">
        <v>2</v>
      </c>
      <c r="Q74" s="6">
        <f t="shared" si="14"/>
        <v>-3.4878236872062651E-2</v>
      </c>
      <c r="R74" s="6">
        <f t="shared" si="15"/>
        <v>3.4878236872062658E-2</v>
      </c>
      <c r="S74" s="6">
        <f t="shared" si="16"/>
        <v>0.99878202512991221</v>
      </c>
      <c r="T74" s="3">
        <f t="shared" si="17"/>
        <v>135</v>
      </c>
      <c r="U74" s="10">
        <f t="shared" si="18"/>
        <v>87.172720540926477</v>
      </c>
      <c r="V74" s="23">
        <f t="shared" si="19"/>
        <v>315</v>
      </c>
      <c r="W74" s="21">
        <f t="shared" si="20"/>
        <v>225</v>
      </c>
      <c r="X74" s="22">
        <f t="shared" si="21"/>
        <v>2.8272794590735231</v>
      </c>
      <c r="Y74" s="33"/>
      <c r="Z74" s="34"/>
      <c r="AA74" s="16" t="s">
        <v>126</v>
      </c>
      <c r="AB74" s="17" t="s">
        <v>126</v>
      </c>
      <c r="AC74" s="35" t="e">
        <f t="shared" si="25"/>
        <v>#VALUE!</v>
      </c>
      <c r="AD74" s="36" t="e">
        <f t="shared" si="22"/>
        <v>#VALUE!</v>
      </c>
      <c r="AE74" s="36">
        <f t="shared" si="23"/>
        <v>2.8272794590735231</v>
      </c>
    </row>
    <row r="75" spans="1:31">
      <c r="A75" s="4">
        <v>1518</v>
      </c>
      <c r="B75" s="4" t="s">
        <v>27</v>
      </c>
      <c r="C75" s="28" t="s">
        <v>43</v>
      </c>
      <c r="D75" s="4">
        <v>1</v>
      </c>
      <c r="E75" s="5" t="s">
        <v>31</v>
      </c>
      <c r="F75" s="14">
        <v>30</v>
      </c>
      <c r="G75" s="15">
        <v>34</v>
      </c>
      <c r="H75" s="1">
        <f t="shared" si="13"/>
        <v>32</v>
      </c>
      <c r="I75" s="2"/>
      <c r="J75" s="1">
        <v>92.3</v>
      </c>
      <c r="K75" s="1">
        <v>92.33</v>
      </c>
      <c r="L75" s="1">
        <f t="shared" si="24"/>
        <v>92.314999999999998</v>
      </c>
      <c r="M75" s="33">
        <v>270</v>
      </c>
      <c r="N75" s="34">
        <v>60</v>
      </c>
      <c r="O75" s="34">
        <v>12</v>
      </c>
      <c r="P75" s="34">
        <v>12</v>
      </c>
      <c r="Q75" s="6">
        <f t="shared" si="14"/>
        <v>-0.28007797818570318</v>
      </c>
      <c r="R75" s="6">
        <f t="shared" si="15"/>
        <v>0.82858948880740602</v>
      </c>
      <c r="S75" s="6">
        <f t="shared" si="16"/>
        <v>0.47838636441065041</v>
      </c>
      <c r="T75" s="3">
        <f t="shared" si="17"/>
        <v>108.6761674399949</v>
      </c>
      <c r="U75" s="10">
        <f t="shared" si="18"/>
        <v>28.676412708955127</v>
      </c>
      <c r="V75" s="23">
        <f t="shared" si="19"/>
        <v>288.67616743999491</v>
      </c>
      <c r="W75" s="21">
        <f t="shared" si="20"/>
        <v>198.67616743999491</v>
      </c>
      <c r="X75" s="22">
        <f t="shared" si="21"/>
        <v>61.323587291044873</v>
      </c>
      <c r="Y75" s="33"/>
      <c r="Z75" s="34"/>
      <c r="AA75" s="16" t="s">
        <v>126</v>
      </c>
      <c r="AB75" s="17" t="s">
        <v>126</v>
      </c>
      <c r="AC75" s="35" t="e">
        <f t="shared" si="25"/>
        <v>#VALUE!</v>
      </c>
      <c r="AD75" s="36" t="e">
        <f t="shared" si="22"/>
        <v>#VALUE!</v>
      </c>
      <c r="AE75" s="36">
        <f t="shared" si="23"/>
        <v>61.323587291044873</v>
      </c>
    </row>
    <row r="76" spans="1:31">
      <c r="A76" s="4">
        <v>1518</v>
      </c>
      <c r="B76" s="28" t="s">
        <v>37</v>
      </c>
      <c r="C76" s="28" t="s">
        <v>38</v>
      </c>
      <c r="D76" s="4">
        <v>1</v>
      </c>
      <c r="E76" s="24" t="s">
        <v>39</v>
      </c>
      <c r="F76" s="14">
        <v>77</v>
      </c>
      <c r="G76" s="15">
        <v>81</v>
      </c>
      <c r="H76" s="1">
        <f t="shared" si="13"/>
        <v>79</v>
      </c>
      <c r="I76" s="2"/>
      <c r="J76" s="1">
        <v>97.47</v>
      </c>
      <c r="K76" s="1">
        <v>97.51</v>
      </c>
      <c r="L76" s="1">
        <f t="shared" si="24"/>
        <v>97.490000000000009</v>
      </c>
      <c r="M76" s="33">
        <v>270</v>
      </c>
      <c r="N76" s="34">
        <v>28</v>
      </c>
      <c r="O76" s="34">
        <v>0</v>
      </c>
      <c r="P76" s="34">
        <v>9</v>
      </c>
      <c r="Q76" s="6">
        <f t="shared" si="14"/>
        <v>-0.13812343434744581</v>
      </c>
      <c r="R76" s="6">
        <f t="shared" si="15"/>
        <v>0.46369158880460254</v>
      </c>
      <c r="S76" s="6">
        <f t="shared" si="16"/>
        <v>0.87207704282330489</v>
      </c>
      <c r="T76" s="3">
        <f t="shared" si="17"/>
        <v>106.58762632748898</v>
      </c>
      <c r="U76" s="10">
        <f t="shared" si="18"/>
        <v>60.978585004005403</v>
      </c>
      <c r="V76" s="23">
        <f t="shared" si="19"/>
        <v>286.58762632748898</v>
      </c>
      <c r="W76" s="21">
        <f t="shared" si="20"/>
        <v>196.58762632748898</v>
      </c>
      <c r="X76" s="22">
        <f t="shared" si="21"/>
        <v>29.021414995994597</v>
      </c>
      <c r="Y76" s="33"/>
      <c r="Z76" s="34"/>
      <c r="AA76" s="16" t="s">
        <v>126</v>
      </c>
      <c r="AB76" s="17" t="s">
        <v>126</v>
      </c>
      <c r="AC76" s="35" t="e">
        <f t="shared" si="25"/>
        <v>#VALUE!</v>
      </c>
      <c r="AD76" s="36" t="e">
        <f t="shared" si="22"/>
        <v>#VALUE!</v>
      </c>
      <c r="AE76" s="36">
        <f t="shared" si="23"/>
        <v>29.021414995994597</v>
      </c>
    </row>
    <row r="77" spans="1:31">
      <c r="A77" s="4">
        <v>1518</v>
      </c>
      <c r="B77" s="28" t="s">
        <v>37</v>
      </c>
      <c r="C77" s="28" t="s">
        <v>40</v>
      </c>
      <c r="D77" s="4">
        <v>1</v>
      </c>
      <c r="E77" s="24" t="s">
        <v>41</v>
      </c>
      <c r="F77" s="14">
        <v>89</v>
      </c>
      <c r="G77" s="15">
        <v>93</v>
      </c>
      <c r="H77" s="1">
        <f t="shared" si="13"/>
        <v>91</v>
      </c>
      <c r="I77" s="2"/>
      <c r="J77" s="1">
        <v>97.59</v>
      </c>
      <c r="K77" s="1">
        <v>97.63</v>
      </c>
      <c r="L77" s="1">
        <f t="shared" si="24"/>
        <v>97.61</v>
      </c>
      <c r="M77" s="33">
        <v>270</v>
      </c>
      <c r="N77" s="34">
        <v>47</v>
      </c>
      <c r="O77" s="34">
        <v>0</v>
      </c>
      <c r="P77" s="34">
        <v>8</v>
      </c>
      <c r="Q77" s="6">
        <f t="shared" si="14"/>
        <v>-9.4915826619577162E-2</v>
      </c>
      <c r="R77" s="6">
        <f t="shared" si="15"/>
        <v>0.72423621766941459</v>
      </c>
      <c r="S77" s="6">
        <f t="shared" si="16"/>
        <v>0.67536119890400848</v>
      </c>
      <c r="T77" s="3">
        <f t="shared" si="17"/>
        <v>97.466428156827263</v>
      </c>
      <c r="U77" s="10">
        <f t="shared" si="18"/>
        <v>42.75673323982042</v>
      </c>
      <c r="V77" s="23">
        <f t="shared" si="19"/>
        <v>277.46642815682725</v>
      </c>
      <c r="W77" s="21">
        <f t="shared" si="20"/>
        <v>187.46642815682725</v>
      </c>
      <c r="X77" s="22">
        <f t="shared" si="21"/>
        <v>47.24326676017958</v>
      </c>
      <c r="Y77" s="33"/>
      <c r="Z77" s="34"/>
      <c r="AA77" s="16" t="s">
        <v>126</v>
      </c>
      <c r="AB77" s="17" t="s">
        <v>126</v>
      </c>
      <c r="AC77" s="35" t="e">
        <f t="shared" si="25"/>
        <v>#VALUE!</v>
      </c>
      <c r="AD77" s="36" t="e">
        <f t="shared" si="22"/>
        <v>#VALUE!</v>
      </c>
      <c r="AE77" s="36">
        <f t="shared" si="23"/>
        <v>47.24326676017958</v>
      </c>
    </row>
    <row r="78" spans="1:31">
      <c r="A78" s="4">
        <v>1518</v>
      </c>
      <c r="B78" s="28" t="s">
        <v>37</v>
      </c>
      <c r="C78" s="28" t="s">
        <v>42</v>
      </c>
      <c r="D78" s="4">
        <v>2</v>
      </c>
      <c r="E78" s="24" t="s">
        <v>41</v>
      </c>
      <c r="F78" s="14">
        <v>44</v>
      </c>
      <c r="G78" s="15">
        <v>47</v>
      </c>
      <c r="H78" s="1">
        <f t="shared" si="13"/>
        <v>45.5</v>
      </c>
      <c r="I78" s="2"/>
      <c r="J78" s="1">
        <v>98.56</v>
      </c>
      <c r="K78" s="1">
        <v>98.59</v>
      </c>
      <c r="L78" s="1">
        <f t="shared" si="24"/>
        <v>98.575000000000003</v>
      </c>
      <c r="M78" s="33">
        <v>270</v>
      </c>
      <c r="N78" s="34">
        <v>32</v>
      </c>
      <c r="O78" s="34">
        <v>0</v>
      </c>
      <c r="P78" s="34">
        <v>15</v>
      </c>
      <c r="Q78" s="6">
        <f t="shared" si="14"/>
        <v>-0.21949099844821685</v>
      </c>
      <c r="R78" s="6">
        <f t="shared" si="15"/>
        <v>0.51186270317095361</v>
      </c>
      <c r="S78" s="6">
        <f t="shared" si="16"/>
        <v>0.81915155801276696</v>
      </c>
      <c r="T78" s="3">
        <f t="shared" si="17"/>
        <v>113.21005746696663</v>
      </c>
      <c r="U78" s="10">
        <f t="shared" si="18"/>
        <v>55.788375422334695</v>
      </c>
      <c r="V78" s="23">
        <f t="shared" si="19"/>
        <v>293.21005746696665</v>
      </c>
      <c r="W78" s="21">
        <f t="shared" si="20"/>
        <v>203.21005746696665</v>
      </c>
      <c r="X78" s="22">
        <f t="shared" si="21"/>
        <v>34.211624577665305</v>
      </c>
      <c r="Y78" s="33"/>
      <c r="Z78" s="34"/>
      <c r="AA78" s="16" t="s">
        <v>126</v>
      </c>
      <c r="AB78" s="17" t="s">
        <v>126</v>
      </c>
      <c r="AC78" s="35" t="e">
        <f t="shared" si="25"/>
        <v>#VALUE!</v>
      </c>
      <c r="AD78" s="36" t="e">
        <f t="shared" si="22"/>
        <v>#VALUE!</v>
      </c>
      <c r="AE78" s="36">
        <f t="shared" si="23"/>
        <v>34.211624577665305</v>
      </c>
    </row>
    <row r="79" spans="1:31">
      <c r="A79" s="4">
        <v>1518</v>
      </c>
      <c r="B79" s="28" t="s">
        <v>37</v>
      </c>
      <c r="C79" s="28" t="s">
        <v>42</v>
      </c>
      <c r="D79" s="4">
        <v>2</v>
      </c>
      <c r="E79" s="24" t="s">
        <v>41</v>
      </c>
      <c r="F79" s="14">
        <v>59</v>
      </c>
      <c r="G79" s="15">
        <v>63</v>
      </c>
      <c r="H79" s="1">
        <f t="shared" si="13"/>
        <v>61</v>
      </c>
      <c r="I79" s="2"/>
      <c r="J79" s="1">
        <v>98.71</v>
      </c>
      <c r="K79" s="1">
        <v>98.75</v>
      </c>
      <c r="L79" s="1">
        <f t="shared" si="24"/>
        <v>98.72999999999999</v>
      </c>
      <c r="M79" s="33">
        <v>270</v>
      </c>
      <c r="N79" s="34">
        <v>30</v>
      </c>
      <c r="O79" s="34">
        <v>0</v>
      </c>
      <c r="P79" s="34">
        <v>27</v>
      </c>
      <c r="Q79" s="6">
        <f t="shared" si="14"/>
        <v>-0.3931673058512401</v>
      </c>
      <c r="R79" s="6">
        <f t="shared" si="15"/>
        <v>0.44550326209418395</v>
      </c>
      <c r="S79" s="6">
        <f t="shared" si="16"/>
        <v>0.77163428488480057</v>
      </c>
      <c r="T79" s="3">
        <f t="shared" si="17"/>
        <v>131.42917472117375</v>
      </c>
      <c r="U79" s="10">
        <f t="shared" si="18"/>
        <v>52.402572335722475</v>
      </c>
      <c r="V79" s="23">
        <f t="shared" si="19"/>
        <v>311.42917472117375</v>
      </c>
      <c r="W79" s="21">
        <f t="shared" si="20"/>
        <v>221.42917472117375</v>
      </c>
      <c r="X79" s="22">
        <f t="shared" si="21"/>
        <v>37.597427664277525</v>
      </c>
      <c r="Y79" s="33"/>
      <c r="Z79" s="34"/>
      <c r="AA79" s="16" t="s">
        <v>126</v>
      </c>
      <c r="AB79" s="17" t="s">
        <v>126</v>
      </c>
      <c r="AC79" s="35" t="e">
        <f t="shared" si="25"/>
        <v>#VALUE!</v>
      </c>
      <c r="AD79" s="36" t="e">
        <f t="shared" si="22"/>
        <v>#VALUE!</v>
      </c>
      <c r="AE79" s="36">
        <f t="shared" si="23"/>
        <v>37.597427664277525</v>
      </c>
    </row>
    <row r="80" spans="1:31">
      <c r="A80" s="4">
        <v>1518</v>
      </c>
      <c r="B80" s="28" t="s">
        <v>37</v>
      </c>
      <c r="C80" s="28" t="s">
        <v>42</v>
      </c>
      <c r="D80" s="4">
        <v>2</v>
      </c>
      <c r="E80" s="24" t="s">
        <v>41</v>
      </c>
      <c r="F80" s="14">
        <v>120</v>
      </c>
      <c r="G80" s="15">
        <v>124</v>
      </c>
      <c r="H80" s="1">
        <f t="shared" si="13"/>
        <v>122</v>
      </c>
      <c r="I80" s="2"/>
      <c r="J80" s="1">
        <v>99.32</v>
      </c>
      <c r="K80" s="1">
        <v>99.36</v>
      </c>
      <c r="L80" s="1">
        <f t="shared" si="24"/>
        <v>99.34</v>
      </c>
      <c r="M80" s="33">
        <v>270</v>
      </c>
      <c r="N80" s="34">
        <v>45</v>
      </c>
      <c r="O80" s="34">
        <v>0</v>
      </c>
      <c r="P80" s="34">
        <v>24</v>
      </c>
      <c r="Q80" s="6">
        <f t="shared" si="14"/>
        <v>-0.28760623847595074</v>
      </c>
      <c r="R80" s="6">
        <f t="shared" si="15"/>
        <v>0.64597418802125095</v>
      </c>
      <c r="S80" s="6">
        <f t="shared" si="16"/>
        <v>0.64597418802125106</v>
      </c>
      <c r="T80" s="3">
        <f t="shared" si="17"/>
        <v>114</v>
      </c>
      <c r="U80" s="10">
        <f t="shared" si="18"/>
        <v>42.413119163753095</v>
      </c>
      <c r="V80" s="23">
        <f t="shared" si="19"/>
        <v>294</v>
      </c>
      <c r="W80" s="21">
        <f t="shared" si="20"/>
        <v>204</v>
      </c>
      <c r="X80" s="22">
        <f t="shared" si="21"/>
        <v>47.586880836246905</v>
      </c>
      <c r="Y80" s="33"/>
      <c r="Z80" s="34"/>
      <c r="AA80" s="16" t="s">
        <v>126</v>
      </c>
      <c r="AB80" s="17" t="s">
        <v>126</v>
      </c>
      <c r="AC80" s="35" t="e">
        <f t="shared" si="25"/>
        <v>#VALUE!</v>
      </c>
      <c r="AD80" s="36" t="e">
        <f t="shared" si="22"/>
        <v>#VALUE!</v>
      </c>
      <c r="AE80" s="36">
        <f t="shared" si="23"/>
        <v>47.586880836246905</v>
      </c>
    </row>
    <row r="81" spans="1:31">
      <c r="A81" s="4">
        <v>1518</v>
      </c>
      <c r="B81" s="28" t="s">
        <v>37</v>
      </c>
      <c r="C81" s="28" t="s">
        <v>44</v>
      </c>
      <c r="D81" s="4">
        <v>1</v>
      </c>
      <c r="E81" s="24" t="s">
        <v>41</v>
      </c>
      <c r="F81" s="14">
        <v>85</v>
      </c>
      <c r="G81" s="15">
        <v>89</v>
      </c>
      <c r="H81" s="1">
        <f t="shared" si="13"/>
        <v>87</v>
      </c>
      <c r="I81" s="2"/>
      <c r="J81" s="1">
        <v>103.55</v>
      </c>
      <c r="K81" s="1">
        <v>103.59</v>
      </c>
      <c r="L81" s="1">
        <f t="shared" si="24"/>
        <v>103.57</v>
      </c>
      <c r="M81" s="33">
        <v>90</v>
      </c>
      <c r="N81" s="34">
        <v>30</v>
      </c>
      <c r="O81" s="34">
        <v>180</v>
      </c>
      <c r="P81" s="34">
        <v>15</v>
      </c>
      <c r="Q81" s="6">
        <f t="shared" si="14"/>
        <v>0.22414386804201333</v>
      </c>
      <c r="R81" s="6">
        <f t="shared" si="15"/>
        <v>-0.4829629131445341</v>
      </c>
      <c r="S81" s="6">
        <f t="shared" si="16"/>
        <v>0.83651630373780794</v>
      </c>
      <c r="T81" s="3">
        <f t="shared" si="17"/>
        <v>294.89609063898286</v>
      </c>
      <c r="U81" s="10">
        <f t="shared" si="18"/>
        <v>57.523315761554755</v>
      </c>
      <c r="V81" s="23">
        <f t="shared" si="19"/>
        <v>114.89609063898286</v>
      </c>
      <c r="W81" s="21">
        <f t="shared" si="20"/>
        <v>24.896090638982855</v>
      </c>
      <c r="X81" s="22">
        <f t="shared" si="21"/>
        <v>32.476684238445245</v>
      </c>
      <c r="Y81" s="33"/>
      <c r="Z81" s="34"/>
      <c r="AA81" s="16" t="s">
        <v>126</v>
      </c>
      <c r="AB81" s="17" t="s">
        <v>126</v>
      </c>
      <c r="AC81" s="35" t="e">
        <f t="shared" si="25"/>
        <v>#VALUE!</v>
      </c>
      <c r="AD81" s="36" t="e">
        <f t="shared" si="22"/>
        <v>#VALUE!</v>
      </c>
      <c r="AE81" s="36">
        <f t="shared" si="23"/>
        <v>32.476684238445245</v>
      </c>
    </row>
    <row r="82" spans="1:31">
      <c r="A82" s="4">
        <v>1518</v>
      </c>
      <c r="B82" s="28" t="s">
        <v>37</v>
      </c>
      <c r="C82" s="28" t="s">
        <v>44</v>
      </c>
      <c r="D82" s="4">
        <v>1</v>
      </c>
      <c r="E82" s="24" t="s">
        <v>41</v>
      </c>
      <c r="F82" s="14">
        <v>106</v>
      </c>
      <c r="G82" s="15">
        <v>110</v>
      </c>
      <c r="H82" s="1">
        <f t="shared" si="13"/>
        <v>108</v>
      </c>
      <c r="I82" s="2"/>
      <c r="J82" s="1">
        <v>103.76</v>
      </c>
      <c r="K82" s="1">
        <v>103.8</v>
      </c>
      <c r="L82" s="1">
        <f t="shared" si="24"/>
        <v>103.78</v>
      </c>
      <c r="M82" s="33">
        <v>90</v>
      </c>
      <c r="N82" s="34">
        <v>34</v>
      </c>
      <c r="O82" s="34">
        <v>180</v>
      </c>
      <c r="P82" s="34">
        <v>30</v>
      </c>
      <c r="Q82" s="6">
        <f t="shared" si="14"/>
        <v>0.4145187862775207</v>
      </c>
      <c r="R82" s="6">
        <f t="shared" si="15"/>
        <v>-0.48427526002164623</v>
      </c>
      <c r="S82" s="6">
        <f t="shared" si="16"/>
        <v>0.7179675985244508</v>
      </c>
      <c r="T82" s="3">
        <f t="shared" si="17"/>
        <v>310.56210276692912</v>
      </c>
      <c r="U82" s="10">
        <f t="shared" si="18"/>
        <v>48.399414274790054</v>
      </c>
      <c r="V82" s="23">
        <f t="shared" si="19"/>
        <v>130.56210276692912</v>
      </c>
      <c r="W82" s="21">
        <f t="shared" si="20"/>
        <v>40.562102766929115</v>
      </c>
      <c r="X82" s="22">
        <f t="shared" si="21"/>
        <v>41.600585725209946</v>
      </c>
      <c r="Y82" s="33"/>
      <c r="Z82" s="34"/>
      <c r="AA82" s="16" t="s">
        <v>126</v>
      </c>
      <c r="AB82" s="17" t="s">
        <v>126</v>
      </c>
      <c r="AC82" s="35" t="e">
        <f t="shared" si="25"/>
        <v>#VALUE!</v>
      </c>
      <c r="AD82" s="36" t="e">
        <f t="shared" si="22"/>
        <v>#VALUE!</v>
      </c>
      <c r="AE82" s="36">
        <f t="shared" si="23"/>
        <v>41.600585725209946</v>
      </c>
    </row>
    <row r="83" spans="1:31">
      <c r="A83" s="4">
        <v>1518</v>
      </c>
      <c r="B83" s="28" t="s">
        <v>37</v>
      </c>
      <c r="C83" s="28" t="s">
        <v>45</v>
      </c>
      <c r="D83" s="4">
        <v>1</v>
      </c>
      <c r="E83" s="24" t="s">
        <v>41</v>
      </c>
      <c r="F83" s="14">
        <v>13</v>
      </c>
      <c r="G83" s="15">
        <v>16</v>
      </c>
      <c r="H83" s="1">
        <f t="shared" si="13"/>
        <v>14.5</v>
      </c>
      <c r="I83" s="2"/>
      <c r="J83" s="1">
        <v>107.53</v>
      </c>
      <c r="K83" s="1">
        <v>107.56</v>
      </c>
      <c r="L83" s="1">
        <f t="shared" si="24"/>
        <v>107.545</v>
      </c>
      <c r="M83" s="33">
        <v>90</v>
      </c>
      <c r="N83" s="34">
        <v>31</v>
      </c>
      <c r="O83" s="34">
        <v>0</v>
      </c>
      <c r="P83" s="34">
        <v>2</v>
      </c>
      <c r="Q83" s="6">
        <f t="shared" si="14"/>
        <v>2.9914707384345027E-2</v>
      </c>
      <c r="R83" s="6">
        <f t="shared" si="15"/>
        <v>0.51472432763068199</v>
      </c>
      <c r="S83" s="6">
        <f t="shared" si="16"/>
        <v>-0.85664513754241001</v>
      </c>
      <c r="T83" s="3">
        <f t="shared" si="17"/>
        <v>86.673830019467076</v>
      </c>
      <c r="U83" s="10">
        <f t="shared" si="18"/>
        <v>-58.957336449113463</v>
      </c>
      <c r="V83" s="23">
        <f t="shared" si="19"/>
        <v>86.673830019467076</v>
      </c>
      <c r="W83" s="21">
        <f t="shared" si="20"/>
        <v>356.67383001946706</v>
      </c>
      <c r="X83" s="22">
        <f t="shared" si="21"/>
        <v>31.042663550886537</v>
      </c>
      <c r="Y83" s="33"/>
      <c r="Z83" s="34"/>
      <c r="AA83" s="16" t="s">
        <v>126</v>
      </c>
      <c r="AB83" s="17" t="s">
        <v>126</v>
      </c>
      <c r="AC83" s="35" t="e">
        <f t="shared" si="25"/>
        <v>#VALUE!</v>
      </c>
      <c r="AD83" s="36" t="e">
        <f t="shared" si="22"/>
        <v>#VALUE!</v>
      </c>
      <c r="AE83" s="36">
        <f t="shared" si="23"/>
        <v>31.042663550886537</v>
      </c>
    </row>
    <row r="84" spans="1:31">
      <c r="A84" s="4">
        <v>1518</v>
      </c>
      <c r="B84" s="28" t="s">
        <v>37</v>
      </c>
      <c r="C84" s="28" t="s">
        <v>46</v>
      </c>
      <c r="D84" s="4">
        <v>1</v>
      </c>
      <c r="E84" s="24" t="s">
        <v>41</v>
      </c>
      <c r="F84" s="14">
        <v>44</v>
      </c>
      <c r="G84" s="15">
        <v>46</v>
      </c>
      <c r="H84" s="1">
        <f t="shared" si="13"/>
        <v>45</v>
      </c>
      <c r="I84" s="2"/>
      <c r="J84" s="1">
        <v>121.94</v>
      </c>
      <c r="K84" s="1">
        <v>121.96</v>
      </c>
      <c r="L84" s="1">
        <f t="shared" si="24"/>
        <v>121.94999999999999</v>
      </c>
      <c r="M84" s="33">
        <v>90</v>
      </c>
      <c r="N84" s="34">
        <v>27</v>
      </c>
      <c r="O84" s="34">
        <v>0</v>
      </c>
      <c r="P84" s="34">
        <v>20</v>
      </c>
      <c r="Q84" s="6">
        <f t="shared" si="14"/>
        <v>0.30474217910701151</v>
      </c>
      <c r="R84" s="6">
        <f t="shared" si="15"/>
        <v>0.42661152251215895</v>
      </c>
      <c r="S84" s="6">
        <f t="shared" si="16"/>
        <v>-0.83727225585191034</v>
      </c>
      <c r="T84" s="3">
        <f t="shared" si="17"/>
        <v>54.460573588525861</v>
      </c>
      <c r="U84" s="10">
        <f t="shared" si="18"/>
        <v>-57.946382328325527</v>
      </c>
      <c r="V84" s="23">
        <f t="shared" si="19"/>
        <v>54.460573588525861</v>
      </c>
      <c r="W84" s="21">
        <f t="shared" si="20"/>
        <v>324.46057358852585</v>
      </c>
      <c r="X84" s="22">
        <f t="shared" si="21"/>
        <v>32.053617671674473</v>
      </c>
      <c r="Y84" s="33"/>
      <c r="Z84" s="34"/>
      <c r="AA84" s="16" t="s">
        <v>126</v>
      </c>
      <c r="AB84" s="17" t="s">
        <v>126</v>
      </c>
      <c r="AC84" s="35" t="e">
        <f t="shared" si="25"/>
        <v>#VALUE!</v>
      </c>
      <c r="AD84" s="36" t="e">
        <f t="shared" si="22"/>
        <v>#VALUE!</v>
      </c>
      <c r="AE84" s="36">
        <f t="shared" si="23"/>
        <v>32.053617671674473</v>
      </c>
    </row>
    <row r="85" spans="1:31">
      <c r="A85" s="4">
        <v>1518</v>
      </c>
      <c r="B85" s="28" t="s">
        <v>37</v>
      </c>
      <c r="C85" s="29" t="s">
        <v>47</v>
      </c>
      <c r="D85" s="4">
        <v>1</v>
      </c>
      <c r="E85" s="5" t="s">
        <v>28</v>
      </c>
      <c r="F85" s="14">
        <v>7</v>
      </c>
      <c r="G85" s="25">
        <v>7</v>
      </c>
      <c r="H85" s="1">
        <f t="shared" si="13"/>
        <v>7</v>
      </c>
      <c r="I85" s="2"/>
      <c r="J85" s="1">
        <v>123.57</v>
      </c>
      <c r="K85" s="1">
        <v>123.57</v>
      </c>
      <c r="L85" s="1">
        <f t="shared" si="24"/>
        <v>123.57</v>
      </c>
      <c r="M85" s="33">
        <v>90</v>
      </c>
      <c r="N85" s="34">
        <v>0</v>
      </c>
      <c r="O85" s="34">
        <v>0</v>
      </c>
      <c r="P85" s="34">
        <v>10</v>
      </c>
      <c r="Q85" s="6">
        <f t="shared" si="14"/>
        <v>0.17364817766693033</v>
      </c>
      <c r="R85" s="6">
        <f t="shared" si="15"/>
        <v>-1.0637239828316862E-17</v>
      </c>
      <c r="S85" s="6">
        <f t="shared" si="16"/>
        <v>-0.98480775301220802</v>
      </c>
      <c r="T85" s="3">
        <f t="shared" si="17"/>
        <v>360</v>
      </c>
      <c r="U85" s="10">
        <f t="shared" si="18"/>
        <v>-80.000000000000028</v>
      </c>
      <c r="V85" s="23">
        <f t="shared" si="19"/>
        <v>360</v>
      </c>
      <c r="W85" s="21">
        <f t="shared" si="20"/>
        <v>270</v>
      </c>
      <c r="X85" s="22">
        <f t="shared" si="21"/>
        <v>9.9999999999999716</v>
      </c>
      <c r="Y85" s="33"/>
      <c r="Z85" s="34"/>
      <c r="AA85" s="16" t="s">
        <v>126</v>
      </c>
      <c r="AB85" s="17" t="s">
        <v>126</v>
      </c>
      <c r="AC85" s="35" t="e">
        <f t="shared" si="25"/>
        <v>#VALUE!</v>
      </c>
      <c r="AD85" s="36" t="e">
        <f t="shared" si="22"/>
        <v>#VALUE!</v>
      </c>
      <c r="AE85" s="36">
        <f t="shared" si="23"/>
        <v>9.9999999999999716</v>
      </c>
    </row>
    <row r="86" spans="1:31">
      <c r="A86" s="4">
        <v>1518</v>
      </c>
      <c r="B86" s="28" t="s">
        <v>37</v>
      </c>
      <c r="C86" s="29" t="s">
        <v>47</v>
      </c>
      <c r="D86" s="4">
        <v>1</v>
      </c>
      <c r="E86" s="5" t="s">
        <v>31</v>
      </c>
      <c r="F86" s="14">
        <v>109</v>
      </c>
      <c r="G86" s="15">
        <v>120</v>
      </c>
      <c r="H86" s="1">
        <f t="shared" si="13"/>
        <v>114.5</v>
      </c>
      <c r="I86" s="2"/>
      <c r="J86" s="1">
        <v>124.59</v>
      </c>
      <c r="K86" s="1">
        <v>124.7</v>
      </c>
      <c r="L86" s="1">
        <f t="shared" si="24"/>
        <v>124.64500000000001</v>
      </c>
      <c r="M86" s="33">
        <v>90</v>
      </c>
      <c r="N86" s="34">
        <v>45</v>
      </c>
      <c r="O86" s="34">
        <v>0</v>
      </c>
      <c r="P86" s="34">
        <v>16</v>
      </c>
      <c r="Q86" s="6">
        <f t="shared" si="14"/>
        <v>0.1949050434465294</v>
      </c>
      <c r="R86" s="6">
        <f t="shared" si="15"/>
        <v>0.67971466369286637</v>
      </c>
      <c r="S86" s="6">
        <f t="shared" si="16"/>
        <v>-0.67971466369286648</v>
      </c>
      <c r="T86" s="3">
        <f t="shared" si="17"/>
        <v>74</v>
      </c>
      <c r="U86" s="10">
        <f t="shared" si="18"/>
        <v>-43.86845658419405</v>
      </c>
      <c r="V86" s="23">
        <f t="shared" si="19"/>
        <v>74</v>
      </c>
      <c r="W86" s="21">
        <f t="shared" si="20"/>
        <v>344</v>
      </c>
      <c r="X86" s="22">
        <f t="shared" si="21"/>
        <v>46.13154341580595</v>
      </c>
      <c r="Y86" s="33"/>
      <c r="Z86" s="34"/>
      <c r="AA86" s="16">
        <v>0</v>
      </c>
      <c r="AB86" s="17">
        <v>0</v>
      </c>
      <c r="AC86" s="35">
        <f t="shared" si="25"/>
        <v>74</v>
      </c>
      <c r="AD86" s="36">
        <f t="shared" si="22"/>
        <v>344</v>
      </c>
      <c r="AE86" s="36">
        <f t="shared" si="23"/>
        <v>46.13154341580595</v>
      </c>
    </row>
    <row r="87" spans="1:31">
      <c r="A87" s="4">
        <v>1518</v>
      </c>
      <c r="B87" s="28" t="s">
        <v>37</v>
      </c>
      <c r="C87" s="29" t="s">
        <v>47</v>
      </c>
      <c r="D87" s="4">
        <v>2</v>
      </c>
      <c r="E87" s="5" t="s">
        <v>28</v>
      </c>
      <c r="F87" s="14">
        <v>3</v>
      </c>
      <c r="G87" s="15">
        <v>3</v>
      </c>
      <c r="H87" s="1">
        <f t="shared" si="13"/>
        <v>3</v>
      </c>
      <c r="I87" s="2"/>
      <c r="J87" s="1">
        <v>125.03</v>
      </c>
      <c r="K87" s="1">
        <v>125.03</v>
      </c>
      <c r="L87" s="1">
        <f t="shared" si="24"/>
        <v>125.03</v>
      </c>
      <c r="M87" s="33">
        <v>90</v>
      </c>
      <c r="N87" s="34">
        <v>2</v>
      </c>
      <c r="O87" s="34">
        <v>0</v>
      </c>
      <c r="P87" s="34">
        <v>10</v>
      </c>
      <c r="Q87" s="6">
        <f t="shared" si="14"/>
        <v>0.17354239588891238</v>
      </c>
      <c r="R87" s="6">
        <f t="shared" si="15"/>
        <v>3.4369294928846932E-2</v>
      </c>
      <c r="S87" s="6">
        <f t="shared" si="16"/>
        <v>-0.98420783473768791</v>
      </c>
      <c r="T87" s="3">
        <f t="shared" si="17"/>
        <v>11.202215998811244</v>
      </c>
      <c r="U87" s="10">
        <f t="shared" si="18"/>
        <v>-79.809808391393531</v>
      </c>
      <c r="V87" s="23">
        <f t="shared" si="19"/>
        <v>11.202215998811244</v>
      </c>
      <c r="W87" s="21">
        <f t="shared" si="20"/>
        <v>281.20221599881125</v>
      </c>
      <c r="X87" s="22">
        <f t="shared" si="21"/>
        <v>10.190191608606469</v>
      </c>
      <c r="Y87" s="33"/>
      <c r="Z87" s="34"/>
      <c r="AA87" s="16">
        <v>0</v>
      </c>
      <c r="AB87" s="17">
        <v>0</v>
      </c>
      <c r="AC87" s="35">
        <f t="shared" si="25"/>
        <v>11.202215998811244</v>
      </c>
      <c r="AD87" s="36">
        <f t="shared" si="22"/>
        <v>281.20221599881125</v>
      </c>
      <c r="AE87" s="36">
        <f t="shared" si="23"/>
        <v>10.190191608606469</v>
      </c>
    </row>
    <row r="88" spans="1:31">
      <c r="A88" s="4">
        <v>1518</v>
      </c>
      <c r="B88" s="28" t="s">
        <v>37</v>
      </c>
      <c r="C88" s="29" t="s">
        <v>47</v>
      </c>
      <c r="D88" s="4">
        <v>2</v>
      </c>
      <c r="E88" s="5" t="s">
        <v>28</v>
      </c>
      <c r="F88" s="14">
        <v>75</v>
      </c>
      <c r="G88" s="15">
        <v>75</v>
      </c>
      <c r="H88" s="1">
        <f t="shared" si="13"/>
        <v>75</v>
      </c>
      <c r="I88" s="2"/>
      <c r="J88" s="1">
        <v>125.75</v>
      </c>
      <c r="K88" s="1">
        <v>125.75</v>
      </c>
      <c r="L88" s="1">
        <f t="shared" si="24"/>
        <v>125.75</v>
      </c>
      <c r="M88" s="33">
        <v>270</v>
      </c>
      <c r="N88" s="34">
        <v>6</v>
      </c>
      <c r="O88" s="34">
        <v>0</v>
      </c>
      <c r="P88" s="34">
        <v>6</v>
      </c>
      <c r="Q88" s="6">
        <f t="shared" si="14"/>
        <v>-0.10395584540887964</v>
      </c>
      <c r="R88" s="6">
        <f t="shared" si="15"/>
        <v>0.10395584540887966</v>
      </c>
      <c r="S88" s="6">
        <f t="shared" si="16"/>
        <v>0.98907380036690273</v>
      </c>
      <c r="T88" s="3">
        <f t="shared" si="17"/>
        <v>135</v>
      </c>
      <c r="U88" s="10">
        <f t="shared" si="18"/>
        <v>81.545466392566169</v>
      </c>
      <c r="V88" s="23">
        <f t="shared" si="19"/>
        <v>315</v>
      </c>
      <c r="W88" s="21">
        <f t="shared" si="20"/>
        <v>225</v>
      </c>
      <c r="X88" s="22">
        <f t="shared" si="21"/>
        <v>8.4545336074338309</v>
      </c>
      <c r="Y88" s="33"/>
      <c r="Z88" s="34"/>
      <c r="AA88" s="16">
        <v>0</v>
      </c>
      <c r="AB88" s="17">
        <v>0</v>
      </c>
      <c r="AC88" s="35">
        <f t="shared" si="25"/>
        <v>315</v>
      </c>
      <c r="AD88" s="36">
        <f t="shared" si="22"/>
        <v>225</v>
      </c>
      <c r="AE88" s="36">
        <f t="shared" si="23"/>
        <v>8.4545336074338309</v>
      </c>
    </row>
    <row r="89" spans="1:31">
      <c r="A89" s="4">
        <v>1518</v>
      </c>
      <c r="B89" s="28" t="s">
        <v>37</v>
      </c>
      <c r="C89" s="29" t="s">
        <v>47</v>
      </c>
      <c r="D89" s="4">
        <v>2</v>
      </c>
      <c r="E89" s="5" t="s">
        <v>28</v>
      </c>
      <c r="F89" s="14">
        <v>114</v>
      </c>
      <c r="G89" s="15">
        <v>114</v>
      </c>
      <c r="H89" s="1">
        <f t="shared" si="13"/>
        <v>114</v>
      </c>
      <c r="I89" s="2"/>
      <c r="J89" s="1">
        <v>126.14</v>
      </c>
      <c r="K89" s="1">
        <v>126.14</v>
      </c>
      <c r="L89" s="1">
        <f t="shared" si="24"/>
        <v>126.14</v>
      </c>
      <c r="M89" s="33">
        <v>90</v>
      </c>
      <c r="N89" s="34">
        <v>23</v>
      </c>
      <c r="O89" s="34">
        <v>0</v>
      </c>
      <c r="P89" s="34">
        <v>10</v>
      </c>
      <c r="Q89" s="6">
        <f t="shared" si="14"/>
        <v>0.15984399033558103</v>
      </c>
      <c r="R89" s="6">
        <f t="shared" si="15"/>
        <v>0.38479504467944597</v>
      </c>
      <c r="S89" s="6">
        <f t="shared" si="16"/>
        <v>-0.90652031636532959</v>
      </c>
      <c r="T89" s="3">
        <f t="shared" si="17"/>
        <v>67.441985255215428</v>
      </c>
      <c r="U89" s="10">
        <f t="shared" si="18"/>
        <v>-65.314537394205047</v>
      </c>
      <c r="V89" s="23">
        <f t="shared" si="19"/>
        <v>67.441985255215428</v>
      </c>
      <c r="W89" s="21">
        <f t="shared" si="20"/>
        <v>337.4419852552154</v>
      </c>
      <c r="X89" s="22">
        <f t="shared" si="21"/>
        <v>24.685462605794953</v>
      </c>
      <c r="Y89" s="33"/>
      <c r="Z89" s="34"/>
      <c r="AA89" s="16">
        <v>0</v>
      </c>
      <c r="AB89" s="17">
        <v>0</v>
      </c>
      <c r="AC89" s="35">
        <f t="shared" si="25"/>
        <v>67.441985255215428</v>
      </c>
      <c r="AD89" s="36">
        <f t="shared" si="22"/>
        <v>337.4419852552154</v>
      </c>
      <c r="AE89" s="36">
        <f t="shared" si="23"/>
        <v>24.685462605794953</v>
      </c>
    </row>
    <row r="90" spans="1:31">
      <c r="A90" s="4">
        <v>1518</v>
      </c>
      <c r="B90" s="28" t="s">
        <v>37</v>
      </c>
      <c r="C90" s="29" t="s">
        <v>47</v>
      </c>
      <c r="D90" s="4">
        <v>3</v>
      </c>
      <c r="E90" s="5" t="s">
        <v>28</v>
      </c>
      <c r="F90" s="14">
        <v>4</v>
      </c>
      <c r="G90" s="15">
        <v>4</v>
      </c>
      <c r="H90" s="1">
        <f t="shared" si="13"/>
        <v>4</v>
      </c>
      <c r="I90" s="2"/>
      <c r="J90" s="1">
        <v>126.54</v>
      </c>
      <c r="K90" s="1">
        <v>126.54</v>
      </c>
      <c r="L90" s="1">
        <f t="shared" si="24"/>
        <v>126.54</v>
      </c>
      <c r="M90" s="33">
        <v>270</v>
      </c>
      <c r="N90" s="34">
        <v>18</v>
      </c>
      <c r="O90" s="34">
        <v>0</v>
      </c>
      <c r="P90" s="34">
        <v>19</v>
      </c>
      <c r="Q90" s="6">
        <f t="shared" si="14"/>
        <v>-0.30963371479466584</v>
      </c>
      <c r="R90" s="6">
        <f t="shared" si="15"/>
        <v>0.29218130835738243</v>
      </c>
      <c r="S90" s="6">
        <f t="shared" si="16"/>
        <v>0.89924160260184205</v>
      </c>
      <c r="T90" s="3">
        <f t="shared" si="17"/>
        <v>136.66109023930096</v>
      </c>
      <c r="U90" s="10">
        <f t="shared" si="18"/>
        <v>64.665802825538663</v>
      </c>
      <c r="V90" s="23">
        <f t="shared" si="19"/>
        <v>316.66109023930096</v>
      </c>
      <c r="W90" s="21">
        <f t="shared" si="20"/>
        <v>226.66109023930096</v>
      </c>
      <c r="X90" s="22">
        <f t="shared" si="21"/>
        <v>25.334197174461337</v>
      </c>
      <c r="Y90" s="33"/>
      <c r="Z90" s="34"/>
      <c r="AA90" s="16">
        <v>0</v>
      </c>
      <c r="AB90" s="17">
        <v>0</v>
      </c>
      <c r="AC90" s="35">
        <f t="shared" si="25"/>
        <v>316.66109023930096</v>
      </c>
      <c r="AD90" s="36">
        <f t="shared" si="22"/>
        <v>226.66109023930096</v>
      </c>
      <c r="AE90" s="36">
        <f t="shared" si="23"/>
        <v>25.334197174461337</v>
      </c>
    </row>
    <row r="91" spans="1:31">
      <c r="A91" s="4">
        <v>1518</v>
      </c>
      <c r="B91" s="28" t="s">
        <v>37</v>
      </c>
      <c r="C91" s="29" t="s">
        <v>47</v>
      </c>
      <c r="D91" s="4">
        <v>3</v>
      </c>
      <c r="E91" s="5" t="s">
        <v>28</v>
      </c>
      <c r="F91" s="14">
        <v>25</v>
      </c>
      <c r="G91" s="15">
        <v>25</v>
      </c>
      <c r="H91" s="1">
        <f t="shared" si="13"/>
        <v>25</v>
      </c>
      <c r="I91" s="2"/>
      <c r="J91" s="1">
        <v>126.75</v>
      </c>
      <c r="K91" s="1">
        <v>126.75</v>
      </c>
      <c r="L91" s="1">
        <f t="shared" si="24"/>
        <v>126.75</v>
      </c>
      <c r="M91" s="33">
        <v>90</v>
      </c>
      <c r="N91" s="34">
        <v>24</v>
      </c>
      <c r="O91" s="34">
        <v>180</v>
      </c>
      <c r="P91" s="34">
        <v>18</v>
      </c>
      <c r="Q91" s="6">
        <f t="shared" si="14"/>
        <v>0.2823010715456023</v>
      </c>
      <c r="R91" s="6">
        <f t="shared" si="15"/>
        <v>-0.38682953481325577</v>
      </c>
      <c r="S91" s="6">
        <f t="shared" si="16"/>
        <v>0.86883336042283377</v>
      </c>
      <c r="T91" s="3">
        <f t="shared" si="17"/>
        <v>306.12127956328811</v>
      </c>
      <c r="U91" s="10">
        <f t="shared" si="18"/>
        <v>61.137245323051722</v>
      </c>
      <c r="V91" s="23">
        <f t="shared" si="19"/>
        <v>126.12127956328811</v>
      </c>
      <c r="W91" s="21">
        <f t="shared" si="20"/>
        <v>36.121279563288113</v>
      </c>
      <c r="X91" s="22">
        <f t="shared" si="21"/>
        <v>28.862754676948278</v>
      </c>
      <c r="Y91" s="33"/>
      <c r="Z91" s="34"/>
      <c r="AA91" s="16">
        <v>0</v>
      </c>
      <c r="AB91" s="17">
        <v>0</v>
      </c>
      <c r="AC91" s="35">
        <f t="shared" si="25"/>
        <v>126.12127956328811</v>
      </c>
      <c r="AD91" s="36">
        <f t="shared" si="22"/>
        <v>36.121279563288113</v>
      </c>
      <c r="AE91" s="36">
        <f t="shared" si="23"/>
        <v>28.862754676948278</v>
      </c>
    </row>
    <row r="92" spans="1:31">
      <c r="A92" s="4">
        <v>1518</v>
      </c>
      <c r="B92" s="28" t="s">
        <v>37</v>
      </c>
      <c r="C92" s="29" t="s">
        <v>47</v>
      </c>
      <c r="D92" s="4">
        <v>3</v>
      </c>
      <c r="E92" s="5" t="s">
        <v>48</v>
      </c>
      <c r="F92" s="14">
        <v>62</v>
      </c>
      <c r="G92" s="15">
        <v>67</v>
      </c>
      <c r="H92" s="1">
        <f t="shared" si="13"/>
        <v>64.5</v>
      </c>
      <c r="I92" s="2"/>
      <c r="J92" s="1">
        <v>127.12</v>
      </c>
      <c r="K92" s="1">
        <v>127.17</v>
      </c>
      <c r="L92" s="1">
        <f t="shared" si="24"/>
        <v>127.14500000000001</v>
      </c>
      <c r="M92" s="33">
        <v>90</v>
      </c>
      <c r="N92" s="34">
        <v>31</v>
      </c>
      <c r="O92" s="34">
        <v>180</v>
      </c>
      <c r="P92" s="34">
        <v>15</v>
      </c>
      <c r="Q92" s="6">
        <f t="shared" si="14"/>
        <v>0.2218512222608259</v>
      </c>
      <c r="R92" s="6">
        <f t="shared" si="15"/>
        <v>-0.49748857807782515</v>
      </c>
      <c r="S92" s="6">
        <f t="shared" si="16"/>
        <v>0.82796003319865819</v>
      </c>
      <c r="T92" s="3">
        <f t="shared" si="17"/>
        <v>294.03411598191809</v>
      </c>
      <c r="U92" s="10">
        <f t="shared" si="18"/>
        <v>56.659147736640712</v>
      </c>
      <c r="V92" s="23">
        <f t="shared" si="19"/>
        <v>114.03411598191809</v>
      </c>
      <c r="W92" s="21">
        <f t="shared" si="20"/>
        <v>24.034115981918092</v>
      </c>
      <c r="X92" s="22">
        <f t="shared" si="21"/>
        <v>33.340852263359288</v>
      </c>
      <c r="Y92" s="33"/>
      <c r="Z92" s="34"/>
      <c r="AA92" s="16">
        <v>0</v>
      </c>
      <c r="AB92" s="17">
        <v>0</v>
      </c>
      <c r="AC92" s="35">
        <f t="shared" si="25"/>
        <v>114.03411598191809</v>
      </c>
      <c r="AD92" s="36">
        <f t="shared" si="22"/>
        <v>24.034115981918092</v>
      </c>
      <c r="AE92" s="36">
        <f t="shared" si="23"/>
        <v>33.340852263359288</v>
      </c>
    </row>
    <row r="93" spans="1:31">
      <c r="A93" s="4">
        <v>1518</v>
      </c>
      <c r="B93" s="28" t="s">
        <v>37</v>
      </c>
      <c r="C93" s="29" t="s">
        <v>47</v>
      </c>
      <c r="D93" s="4">
        <v>3</v>
      </c>
      <c r="E93" s="5" t="s">
        <v>28</v>
      </c>
      <c r="F93" s="14">
        <v>65</v>
      </c>
      <c r="G93" s="15">
        <v>65</v>
      </c>
      <c r="H93" s="1">
        <f t="shared" si="13"/>
        <v>65</v>
      </c>
      <c r="I93" s="2"/>
      <c r="J93" s="1">
        <v>127.15</v>
      </c>
      <c r="K93" s="1">
        <v>127.15</v>
      </c>
      <c r="L93" s="1">
        <f t="shared" si="24"/>
        <v>127.15</v>
      </c>
      <c r="M93" s="33">
        <v>270</v>
      </c>
      <c r="N93" s="34">
        <v>11</v>
      </c>
      <c r="O93" s="34">
        <v>0</v>
      </c>
      <c r="P93" s="34">
        <v>10</v>
      </c>
      <c r="Q93" s="6">
        <f t="shared" si="14"/>
        <v>-0.17045777155400837</v>
      </c>
      <c r="R93" s="6">
        <f t="shared" si="15"/>
        <v>0.18791017799129189</v>
      </c>
      <c r="S93" s="6">
        <f t="shared" si="16"/>
        <v>0.96671406082679645</v>
      </c>
      <c r="T93" s="3">
        <f t="shared" si="17"/>
        <v>132.21191629307765</v>
      </c>
      <c r="U93" s="10">
        <f t="shared" si="18"/>
        <v>75.294896442323633</v>
      </c>
      <c r="V93" s="23">
        <f t="shared" si="19"/>
        <v>312.21191629307765</v>
      </c>
      <c r="W93" s="21">
        <f t="shared" si="20"/>
        <v>222.21191629307765</v>
      </c>
      <c r="X93" s="22">
        <f t="shared" si="21"/>
        <v>14.705103557676367</v>
      </c>
      <c r="Y93" s="33"/>
      <c r="Z93" s="34"/>
      <c r="AA93" s="16">
        <v>0</v>
      </c>
      <c r="AB93" s="17">
        <v>0</v>
      </c>
      <c r="AC93" s="35">
        <f t="shared" si="25"/>
        <v>312.21191629307765</v>
      </c>
      <c r="AD93" s="36">
        <f t="shared" si="22"/>
        <v>222.21191629307765</v>
      </c>
      <c r="AE93" s="36">
        <f t="shared" si="23"/>
        <v>14.705103557676367</v>
      </c>
    </row>
    <row r="94" spans="1:31">
      <c r="A94" s="4">
        <v>1518</v>
      </c>
      <c r="B94" s="28" t="s">
        <v>37</v>
      </c>
      <c r="C94" s="29" t="s">
        <v>47</v>
      </c>
      <c r="D94" s="4">
        <v>3</v>
      </c>
      <c r="E94" s="5" t="s">
        <v>28</v>
      </c>
      <c r="F94" s="14">
        <v>97</v>
      </c>
      <c r="G94" s="15">
        <v>97</v>
      </c>
      <c r="H94" s="1">
        <f t="shared" si="13"/>
        <v>97</v>
      </c>
      <c r="I94" s="2"/>
      <c r="J94" s="1">
        <v>127.47</v>
      </c>
      <c r="K94" s="1">
        <v>127.47</v>
      </c>
      <c r="L94" s="1">
        <f t="shared" si="24"/>
        <v>127.47</v>
      </c>
      <c r="M94" s="33">
        <v>270</v>
      </c>
      <c r="N94" s="34">
        <v>8</v>
      </c>
      <c r="O94" s="34">
        <v>0</v>
      </c>
      <c r="P94" s="34">
        <v>17</v>
      </c>
      <c r="Q94" s="6">
        <f t="shared" si="14"/>
        <v>-0.28952636339046522</v>
      </c>
      <c r="R94" s="6">
        <f t="shared" si="15"/>
        <v>0.13309189835023433</v>
      </c>
      <c r="S94" s="6">
        <f t="shared" si="16"/>
        <v>0.9469980638158938</v>
      </c>
      <c r="T94" s="3">
        <f t="shared" si="17"/>
        <v>155.31230890251743</v>
      </c>
      <c r="U94" s="10">
        <f t="shared" si="18"/>
        <v>71.402622892789196</v>
      </c>
      <c r="V94" s="23">
        <f t="shared" si="19"/>
        <v>335.31230890251743</v>
      </c>
      <c r="W94" s="21">
        <f t="shared" si="20"/>
        <v>245.31230890251743</v>
      </c>
      <c r="X94" s="22">
        <f t="shared" si="21"/>
        <v>18.597377107210804</v>
      </c>
      <c r="Y94" s="33"/>
      <c r="Z94" s="34"/>
      <c r="AA94" s="16">
        <v>0</v>
      </c>
      <c r="AB94" s="17">
        <v>0</v>
      </c>
      <c r="AC94" s="35">
        <f t="shared" si="25"/>
        <v>335.31230890251743</v>
      </c>
      <c r="AD94" s="36">
        <f t="shared" si="22"/>
        <v>245.31230890251743</v>
      </c>
      <c r="AE94" s="36">
        <f t="shared" si="23"/>
        <v>18.597377107210804</v>
      </c>
    </row>
    <row r="95" spans="1:31">
      <c r="A95" s="4">
        <v>1518</v>
      </c>
      <c r="B95" s="28" t="s">
        <v>37</v>
      </c>
      <c r="C95" s="29" t="s">
        <v>47</v>
      </c>
      <c r="D95" s="4">
        <v>4</v>
      </c>
      <c r="E95" s="5" t="s">
        <v>28</v>
      </c>
      <c r="F95" s="14">
        <v>15</v>
      </c>
      <c r="G95" s="15">
        <v>15</v>
      </c>
      <c r="H95" s="1">
        <f t="shared" si="13"/>
        <v>15</v>
      </c>
      <c r="I95" s="2"/>
      <c r="J95" s="1">
        <v>128.05000000000001</v>
      </c>
      <c r="K95" s="1">
        <v>128.44999999999999</v>
      </c>
      <c r="L95" s="1">
        <f t="shared" si="24"/>
        <v>128.25</v>
      </c>
      <c r="M95" s="33">
        <v>90</v>
      </c>
      <c r="N95" s="34">
        <v>6</v>
      </c>
      <c r="O95" s="34">
        <v>0</v>
      </c>
      <c r="P95" s="34">
        <v>12</v>
      </c>
      <c r="Q95" s="6">
        <f t="shared" si="14"/>
        <v>0.20677272882130041</v>
      </c>
      <c r="R95" s="6">
        <f t="shared" si="15"/>
        <v>0.10224426555364695</v>
      </c>
      <c r="S95" s="6">
        <f t="shared" si="16"/>
        <v>-0.97278920583171347</v>
      </c>
      <c r="T95" s="3">
        <f t="shared" si="17"/>
        <v>26.311315929675153</v>
      </c>
      <c r="U95" s="10">
        <f t="shared" si="18"/>
        <v>-76.660244740818214</v>
      </c>
      <c r="V95" s="23">
        <f t="shared" si="19"/>
        <v>26.311315929675153</v>
      </c>
      <c r="W95" s="21">
        <f t="shared" si="20"/>
        <v>296.31131592967517</v>
      </c>
      <c r="X95" s="22">
        <f t="shared" si="21"/>
        <v>13.339755259181786</v>
      </c>
      <c r="Y95" s="33"/>
      <c r="Z95" s="34"/>
      <c r="AA95" s="16">
        <v>0</v>
      </c>
      <c r="AB95" s="17">
        <v>0</v>
      </c>
      <c r="AC95" s="35">
        <f t="shared" si="25"/>
        <v>26.311315929675153</v>
      </c>
      <c r="AD95" s="36">
        <f t="shared" si="22"/>
        <v>296.31131592967517</v>
      </c>
      <c r="AE95" s="36">
        <f t="shared" si="23"/>
        <v>13.339755259181786</v>
      </c>
    </row>
    <row r="96" spans="1:31">
      <c r="A96" s="4">
        <v>1518</v>
      </c>
      <c r="B96" s="28" t="s">
        <v>37</v>
      </c>
      <c r="C96" s="29" t="s">
        <v>47</v>
      </c>
      <c r="D96" s="4">
        <v>4</v>
      </c>
      <c r="E96" s="5" t="s">
        <v>48</v>
      </c>
      <c r="F96" s="14">
        <v>56</v>
      </c>
      <c r="G96" s="15">
        <v>60</v>
      </c>
      <c r="H96" s="1">
        <f t="shared" si="13"/>
        <v>58</v>
      </c>
      <c r="I96" s="2"/>
      <c r="J96" s="1">
        <v>128.46</v>
      </c>
      <c r="K96" s="1">
        <v>128.5</v>
      </c>
      <c r="L96" s="1">
        <f t="shared" si="24"/>
        <v>128.48000000000002</v>
      </c>
      <c r="M96" s="33">
        <v>90</v>
      </c>
      <c r="N96" s="34">
        <v>20</v>
      </c>
      <c r="O96" s="34">
        <v>180</v>
      </c>
      <c r="P96" s="34">
        <v>4</v>
      </c>
      <c r="Q96" s="6">
        <f t="shared" si="14"/>
        <v>6.5549643629400481E-2</v>
      </c>
      <c r="R96" s="6">
        <f t="shared" si="15"/>
        <v>-0.34118699944639969</v>
      </c>
      <c r="S96" s="6">
        <f t="shared" si="16"/>
        <v>0.93740357679045982</v>
      </c>
      <c r="T96" s="3">
        <f t="shared" si="17"/>
        <v>280.87528536383451</v>
      </c>
      <c r="U96" s="10">
        <f t="shared" si="18"/>
        <v>69.663953345299277</v>
      </c>
      <c r="V96" s="23">
        <f t="shared" si="19"/>
        <v>100.87528536383451</v>
      </c>
      <c r="W96" s="21">
        <f t="shared" si="20"/>
        <v>10.875285363834507</v>
      </c>
      <c r="X96" s="22">
        <f t="shared" si="21"/>
        <v>20.336046654700723</v>
      </c>
      <c r="Y96" s="33"/>
      <c r="Z96" s="34"/>
      <c r="AA96" s="16">
        <v>0</v>
      </c>
      <c r="AB96" s="17">
        <v>0</v>
      </c>
      <c r="AC96" s="35">
        <f t="shared" si="25"/>
        <v>100.87528536383451</v>
      </c>
      <c r="AD96" s="36">
        <f t="shared" si="22"/>
        <v>10.875285363834507</v>
      </c>
      <c r="AE96" s="36">
        <f t="shared" si="23"/>
        <v>20.336046654700723</v>
      </c>
    </row>
    <row r="97" spans="1:31">
      <c r="A97" s="4">
        <v>1518</v>
      </c>
      <c r="B97" s="28" t="s">
        <v>37</v>
      </c>
      <c r="C97" s="29" t="s">
        <v>47</v>
      </c>
      <c r="D97" s="4">
        <v>4</v>
      </c>
      <c r="E97" s="5" t="s">
        <v>48</v>
      </c>
      <c r="F97" s="14">
        <v>56</v>
      </c>
      <c r="G97" s="15">
        <v>60</v>
      </c>
      <c r="H97" s="1">
        <f t="shared" si="13"/>
        <v>58</v>
      </c>
      <c r="I97" s="2"/>
      <c r="J97" s="1">
        <v>128.46</v>
      </c>
      <c r="K97" s="1">
        <v>128.5</v>
      </c>
      <c r="L97" s="1">
        <f t="shared" si="24"/>
        <v>128.48000000000002</v>
      </c>
      <c r="M97" s="33">
        <v>270</v>
      </c>
      <c r="N97" s="34">
        <v>27</v>
      </c>
      <c r="O97" s="34">
        <v>180</v>
      </c>
      <c r="P97" s="34">
        <v>4</v>
      </c>
      <c r="Q97" s="6">
        <f t="shared" si="14"/>
        <v>-6.2153473210390289E-2</v>
      </c>
      <c r="R97" s="6">
        <f t="shared" si="15"/>
        <v>-0.45288460169966394</v>
      </c>
      <c r="S97" s="6">
        <f t="shared" si="16"/>
        <v>-0.8888360770772763</v>
      </c>
      <c r="T97" s="3">
        <f t="shared" si="17"/>
        <v>262.18559533943932</v>
      </c>
      <c r="U97" s="10">
        <f t="shared" si="18"/>
        <v>-62.783177147757762</v>
      </c>
      <c r="V97" s="23">
        <f t="shared" si="19"/>
        <v>262.18559533943932</v>
      </c>
      <c r="W97" s="21">
        <f t="shared" si="20"/>
        <v>172.18559533943932</v>
      </c>
      <c r="X97" s="22">
        <f t="shared" si="21"/>
        <v>27.216822852242238</v>
      </c>
      <c r="Y97" s="33"/>
      <c r="Z97" s="34"/>
      <c r="AA97" s="16">
        <v>0</v>
      </c>
      <c r="AB97" s="17">
        <v>0</v>
      </c>
      <c r="AC97" s="35">
        <f t="shared" si="25"/>
        <v>262.18559533943932</v>
      </c>
      <c r="AD97" s="36">
        <f t="shared" si="22"/>
        <v>172.18559533943932</v>
      </c>
      <c r="AE97" s="36">
        <f t="shared" si="23"/>
        <v>27.216822852242238</v>
      </c>
    </row>
    <row r="98" spans="1:31">
      <c r="A98" s="4">
        <v>1518</v>
      </c>
      <c r="B98" s="28" t="s">
        <v>37</v>
      </c>
      <c r="C98" s="29" t="s">
        <v>47</v>
      </c>
      <c r="D98" s="4">
        <v>4</v>
      </c>
      <c r="E98" s="5" t="s">
        <v>48</v>
      </c>
      <c r="F98" s="14">
        <v>90</v>
      </c>
      <c r="G98" s="15">
        <v>93</v>
      </c>
      <c r="H98" s="1">
        <f t="shared" si="13"/>
        <v>91.5</v>
      </c>
      <c r="I98" s="2"/>
      <c r="J98" s="1">
        <v>128.80000000000001</v>
      </c>
      <c r="K98" s="1">
        <v>128.83000000000001</v>
      </c>
      <c r="L98" s="1">
        <f t="shared" si="24"/>
        <v>128.815</v>
      </c>
      <c r="M98" s="33">
        <v>90</v>
      </c>
      <c r="N98" s="34">
        <v>19</v>
      </c>
      <c r="O98" s="34">
        <v>180</v>
      </c>
      <c r="P98" s="34">
        <v>3</v>
      </c>
      <c r="Q98" s="6">
        <f t="shared" si="14"/>
        <v>4.9484618799456377E-2</v>
      </c>
      <c r="R98" s="6">
        <f t="shared" si="15"/>
        <v>-0.32512197461645559</v>
      </c>
      <c r="S98" s="6">
        <f t="shared" si="16"/>
        <v>0.94422277525255316</v>
      </c>
      <c r="T98" s="3">
        <f t="shared" si="17"/>
        <v>278.65418421409595</v>
      </c>
      <c r="U98" s="10">
        <f t="shared" si="18"/>
        <v>70.797125635948163</v>
      </c>
      <c r="V98" s="23">
        <f t="shared" si="19"/>
        <v>98.654184214095949</v>
      </c>
      <c r="W98" s="21">
        <f t="shared" si="20"/>
        <v>8.6541842140959488</v>
      </c>
      <c r="X98" s="22">
        <f t="shared" si="21"/>
        <v>19.202874364051837</v>
      </c>
      <c r="Y98" s="33"/>
      <c r="Z98" s="34"/>
      <c r="AA98" s="16">
        <v>0</v>
      </c>
      <c r="AB98" s="17">
        <v>0</v>
      </c>
      <c r="AC98" s="35">
        <f t="shared" si="25"/>
        <v>98.654184214095949</v>
      </c>
      <c r="AD98" s="36">
        <f t="shared" si="22"/>
        <v>8.6541842140959488</v>
      </c>
      <c r="AE98" s="36">
        <f t="shared" si="23"/>
        <v>19.202874364051837</v>
      </c>
    </row>
    <row r="99" spans="1:31">
      <c r="A99" s="4">
        <v>1518</v>
      </c>
      <c r="B99" s="28" t="s">
        <v>37</v>
      </c>
      <c r="C99" s="29" t="s">
        <v>47</v>
      </c>
      <c r="D99" s="4">
        <v>5</v>
      </c>
      <c r="E99" s="5" t="s">
        <v>28</v>
      </c>
      <c r="F99" s="14">
        <v>95</v>
      </c>
      <c r="G99" s="15">
        <v>95</v>
      </c>
      <c r="H99" s="1">
        <f t="shared" si="13"/>
        <v>95</v>
      </c>
      <c r="I99" s="2"/>
      <c r="J99" s="1">
        <v>130.32</v>
      </c>
      <c r="K99" s="1">
        <v>130.32</v>
      </c>
      <c r="L99" s="1">
        <f t="shared" si="24"/>
        <v>130.32</v>
      </c>
      <c r="M99" s="33">
        <v>270</v>
      </c>
      <c r="N99" s="34">
        <v>18</v>
      </c>
      <c r="O99" s="34">
        <v>0</v>
      </c>
      <c r="P99" s="34">
        <v>17</v>
      </c>
      <c r="Q99" s="6">
        <f t="shared" si="14"/>
        <v>-0.27806201495688132</v>
      </c>
      <c r="R99" s="6">
        <f t="shared" si="15"/>
        <v>0.29551442139416484</v>
      </c>
      <c r="S99" s="6">
        <f t="shared" si="16"/>
        <v>0.90949986972269148</v>
      </c>
      <c r="T99" s="3">
        <f t="shared" si="17"/>
        <v>133.25717943222566</v>
      </c>
      <c r="U99" s="10">
        <f t="shared" si="18"/>
        <v>65.956269187508994</v>
      </c>
      <c r="V99" s="23">
        <f t="shared" si="19"/>
        <v>313.25717943222566</v>
      </c>
      <c r="W99" s="21">
        <f t="shared" si="20"/>
        <v>223.25717943222566</v>
      </c>
      <c r="X99" s="22">
        <f t="shared" si="21"/>
        <v>24.043730812491006</v>
      </c>
      <c r="Y99" s="33"/>
      <c r="Z99" s="34"/>
      <c r="AA99" s="16">
        <v>0</v>
      </c>
      <c r="AB99" s="17">
        <v>0</v>
      </c>
      <c r="AC99" s="35">
        <f t="shared" si="25"/>
        <v>313.25717943222566</v>
      </c>
      <c r="AD99" s="36">
        <f t="shared" si="22"/>
        <v>223.25717943222566</v>
      </c>
      <c r="AE99" s="36">
        <f t="shared" si="23"/>
        <v>24.043730812491006</v>
      </c>
    </row>
    <row r="100" spans="1:31">
      <c r="A100" s="4">
        <v>1518</v>
      </c>
      <c r="B100" s="28" t="s">
        <v>37</v>
      </c>
      <c r="C100" s="29" t="s">
        <v>47</v>
      </c>
      <c r="D100" s="4">
        <v>6</v>
      </c>
      <c r="E100" s="5" t="s">
        <v>30</v>
      </c>
      <c r="F100" s="14">
        <v>4</v>
      </c>
      <c r="G100" s="15">
        <v>9</v>
      </c>
      <c r="H100" s="1">
        <f t="shared" si="13"/>
        <v>6.5</v>
      </c>
      <c r="I100" s="2"/>
      <c r="J100" s="1">
        <v>130.66</v>
      </c>
      <c r="K100" s="1">
        <v>130.71</v>
      </c>
      <c r="L100" s="1">
        <f t="shared" si="24"/>
        <v>130.685</v>
      </c>
      <c r="M100" s="33">
        <v>90</v>
      </c>
      <c r="N100" s="34">
        <v>31</v>
      </c>
      <c r="O100" s="34">
        <v>180</v>
      </c>
      <c r="P100" s="34">
        <v>19</v>
      </c>
      <c r="Q100" s="6">
        <f t="shared" si="14"/>
        <v>0.27906637615060931</v>
      </c>
      <c r="R100" s="6">
        <f t="shared" si="15"/>
        <v>-0.48697806696836865</v>
      </c>
      <c r="S100" s="6">
        <f t="shared" si="16"/>
        <v>0.81046760521017258</v>
      </c>
      <c r="T100" s="3">
        <f t="shared" si="17"/>
        <v>299.81518385152947</v>
      </c>
      <c r="U100" s="10">
        <f t="shared" si="18"/>
        <v>55.296315577258277</v>
      </c>
      <c r="V100" s="23">
        <f t="shared" si="19"/>
        <v>119.81518385152947</v>
      </c>
      <c r="W100" s="21">
        <f t="shared" si="20"/>
        <v>29.815183851529468</v>
      </c>
      <c r="X100" s="22">
        <f t="shared" si="21"/>
        <v>34.703684422741723</v>
      </c>
      <c r="Y100" s="33"/>
      <c r="Z100" s="34"/>
      <c r="AA100" s="16">
        <v>0</v>
      </c>
      <c r="AB100" s="17">
        <v>0</v>
      </c>
      <c r="AC100" s="35">
        <f t="shared" si="25"/>
        <v>119.81518385152947</v>
      </c>
      <c r="AD100" s="36">
        <f t="shared" si="22"/>
        <v>29.815183851529468</v>
      </c>
      <c r="AE100" s="36">
        <f t="shared" si="23"/>
        <v>34.703684422741723</v>
      </c>
    </row>
    <row r="101" spans="1:31">
      <c r="A101" s="4">
        <v>1518</v>
      </c>
      <c r="B101" s="28" t="s">
        <v>37</v>
      </c>
      <c r="C101" s="29" t="s">
        <v>47</v>
      </c>
      <c r="D101" s="4">
        <v>6</v>
      </c>
      <c r="E101" s="5" t="s">
        <v>28</v>
      </c>
      <c r="F101" s="14">
        <v>117</v>
      </c>
      <c r="G101" s="15">
        <v>117</v>
      </c>
      <c r="H101" s="1">
        <f t="shared" si="13"/>
        <v>117</v>
      </c>
      <c r="I101" s="2"/>
      <c r="J101" s="1">
        <v>131.79</v>
      </c>
      <c r="K101" s="1">
        <v>131.79</v>
      </c>
      <c r="L101" s="1">
        <f t="shared" si="24"/>
        <v>131.79</v>
      </c>
      <c r="M101" s="33">
        <v>90</v>
      </c>
      <c r="N101" s="34">
        <v>3</v>
      </c>
      <c r="O101" s="34">
        <v>180</v>
      </c>
      <c r="P101" s="34">
        <v>9</v>
      </c>
      <c r="Q101" s="6">
        <f t="shared" si="14"/>
        <v>0.15622007704270641</v>
      </c>
      <c r="R101" s="6">
        <f t="shared" si="15"/>
        <v>-5.1691613775052936E-2</v>
      </c>
      <c r="S101" s="6">
        <f t="shared" si="16"/>
        <v>0.98633474805103949</v>
      </c>
      <c r="T101" s="3">
        <f t="shared" si="17"/>
        <v>341.69115252150169</v>
      </c>
      <c r="U101" s="10">
        <f t="shared" si="18"/>
        <v>80.528579772654624</v>
      </c>
      <c r="V101" s="23">
        <f t="shared" si="19"/>
        <v>161.69115252150169</v>
      </c>
      <c r="W101" s="21">
        <f t="shared" si="20"/>
        <v>71.691152521501692</v>
      </c>
      <c r="X101" s="22">
        <f t="shared" si="21"/>
        <v>9.4714202273453765</v>
      </c>
      <c r="Y101" s="33"/>
      <c r="Z101" s="34"/>
      <c r="AA101" s="16">
        <v>0</v>
      </c>
      <c r="AB101" s="17">
        <v>0</v>
      </c>
      <c r="AC101" s="35">
        <f t="shared" si="25"/>
        <v>161.69115252150169</v>
      </c>
      <c r="AD101" s="36">
        <f t="shared" si="22"/>
        <v>71.691152521501692</v>
      </c>
      <c r="AE101" s="36">
        <f t="shared" si="23"/>
        <v>9.4714202273453765</v>
      </c>
    </row>
    <row r="102" spans="1:31">
      <c r="A102" s="4">
        <v>1518</v>
      </c>
      <c r="B102" s="28" t="s">
        <v>37</v>
      </c>
      <c r="C102" s="29" t="s">
        <v>47</v>
      </c>
      <c r="D102" s="4">
        <v>6</v>
      </c>
      <c r="E102" s="5" t="s">
        <v>31</v>
      </c>
      <c r="F102" s="14">
        <v>131</v>
      </c>
      <c r="G102" s="15">
        <v>134</v>
      </c>
      <c r="H102" s="1">
        <f t="shared" si="13"/>
        <v>132.5</v>
      </c>
      <c r="I102" s="2"/>
      <c r="J102" s="1">
        <v>131.93</v>
      </c>
      <c r="K102" s="1">
        <v>131.96</v>
      </c>
      <c r="L102" s="1">
        <f t="shared" si="24"/>
        <v>131.94499999999999</v>
      </c>
      <c r="M102" s="33">
        <v>90</v>
      </c>
      <c r="N102" s="34">
        <v>42</v>
      </c>
      <c r="O102" s="34">
        <v>180</v>
      </c>
      <c r="P102" s="34">
        <v>4</v>
      </c>
      <c r="Q102" s="6">
        <f t="shared" si="14"/>
        <v>5.1839162506496346E-2</v>
      </c>
      <c r="R102" s="6">
        <f t="shared" si="15"/>
        <v>-0.66750063783215474</v>
      </c>
      <c r="S102" s="6">
        <f t="shared" si="16"/>
        <v>0.74133456203285963</v>
      </c>
      <c r="T102" s="3">
        <f t="shared" si="17"/>
        <v>274.44076789087012</v>
      </c>
      <c r="U102" s="10">
        <f t="shared" si="18"/>
        <v>47.914325660267913</v>
      </c>
      <c r="V102" s="23">
        <f t="shared" si="19"/>
        <v>94.44076789087012</v>
      </c>
      <c r="W102" s="21">
        <f t="shared" si="20"/>
        <v>4.44076789087012</v>
      </c>
      <c r="X102" s="22">
        <f t="shared" si="21"/>
        <v>42.085674339732087</v>
      </c>
      <c r="Y102" s="33"/>
      <c r="Z102" s="34"/>
      <c r="AA102" s="16">
        <v>0</v>
      </c>
      <c r="AB102" s="17">
        <v>0</v>
      </c>
      <c r="AC102" s="35">
        <f t="shared" si="25"/>
        <v>94.44076789087012</v>
      </c>
      <c r="AD102" s="36">
        <f t="shared" si="22"/>
        <v>4.44076789087012</v>
      </c>
      <c r="AE102" s="36">
        <f t="shared" si="23"/>
        <v>42.085674339732087</v>
      </c>
    </row>
    <row r="103" spans="1:31">
      <c r="A103" s="4">
        <v>1518</v>
      </c>
      <c r="B103" s="28" t="s">
        <v>37</v>
      </c>
      <c r="C103" s="29" t="s">
        <v>47</v>
      </c>
      <c r="D103" s="4">
        <v>7</v>
      </c>
      <c r="E103" s="5" t="s">
        <v>28</v>
      </c>
      <c r="F103" s="14">
        <v>39</v>
      </c>
      <c r="G103" s="15">
        <v>39</v>
      </c>
      <c r="H103" s="1">
        <f t="shared" si="13"/>
        <v>39</v>
      </c>
      <c r="I103" s="2"/>
      <c r="J103" s="1">
        <v>132.51</v>
      </c>
      <c r="K103" s="1">
        <v>132.51</v>
      </c>
      <c r="L103" s="1">
        <f t="shared" si="24"/>
        <v>132.51</v>
      </c>
      <c r="M103" s="33">
        <v>270</v>
      </c>
      <c r="N103" s="34">
        <v>29</v>
      </c>
      <c r="O103" s="34">
        <v>0</v>
      </c>
      <c r="P103" s="34">
        <v>16</v>
      </c>
      <c r="Q103" s="6">
        <f t="shared" si="14"/>
        <v>-0.24107786342134122</v>
      </c>
      <c r="R103" s="6">
        <f t="shared" si="15"/>
        <v>0.46602891776520639</v>
      </c>
      <c r="S103" s="6">
        <f t="shared" si="16"/>
        <v>0.8407384229858913</v>
      </c>
      <c r="T103" s="3">
        <f t="shared" si="17"/>
        <v>117.3526326145265</v>
      </c>
      <c r="U103" s="10">
        <f t="shared" si="18"/>
        <v>58.032352988049389</v>
      </c>
      <c r="V103" s="23">
        <f t="shared" si="19"/>
        <v>297.3526326145265</v>
      </c>
      <c r="W103" s="21">
        <f t="shared" si="20"/>
        <v>207.3526326145265</v>
      </c>
      <c r="X103" s="22">
        <f t="shared" si="21"/>
        <v>31.967647011950611</v>
      </c>
      <c r="Y103" s="33"/>
      <c r="Z103" s="34"/>
      <c r="AA103" s="16">
        <v>0</v>
      </c>
      <c r="AB103" s="17">
        <v>0</v>
      </c>
      <c r="AC103" s="35">
        <f t="shared" si="25"/>
        <v>297.3526326145265</v>
      </c>
      <c r="AD103" s="36">
        <f t="shared" si="22"/>
        <v>207.3526326145265</v>
      </c>
      <c r="AE103" s="36">
        <f t="shared" si="23"/>
        <v>31.967647011950611</v>
      </c>
    </row>
    <row r="104" spans="1:31">
      <c r="A104" s="4">
        <v>1518</v>
      </c>
      <c r="B104" s="28" t="s">
        <v>37</v>
      </c>
      <c r="C104" s="29" t="s">
        <v>49</v>
      </c>
      <c r="D104" s="4">
        <v>2</v>
      </c>
      <c r="E104" s="5" t="s">
        <v>28</v>
      </c>
      <c r="F104" s="14">
        <v>97</v>
      </c>
      <c r="G104" s="15">
        <v>97</v>
      </c>
      <c r="H104" s="1">
        <f t="shared" si="13"/>
        <v>97</v>
      </c>
      <c r="I104" s="2"/>
      <c r="J104" s="1">
        <v>135.78</v>
      </c>
      <c r="K104" s="1">
        <v>135.78</v>
      </c>
      <c r="L104" s="1">
        <f t="shared" si="24"/>
        <v>135.78</v>
      </c>
      <c r="M104" s="33">
        <v>90</v>
      </c>
      <c r="N104" s="34">
        <v>1</v>
      </c>
      <c r="O104" s="34">
        <v>0</v>
      </c>
      <c r="P104" s="34">
        <v>25</v>
      </c>
      <c r="Q104" s="6">
        <f t="shared" si="14"/>
        <v>0.42255389493243883</v>
      </c>
      <c r="R104" s="6">
        <f t="shared" si="15"/>
        <v>1.581725185663858E-2</v>
      </c>
      <c r="S104" s="6">
        <f t="shared" si="16"/>
        <v>-0.9061697519708839</v>
      </c>
      <c r="T104" s="3">
        <f t="shared" si="17"/>
        <v>2.1437238156164438</v>
      </c>
      <c r="U104" s="10">
        <f t="shared" si="18"/>
        <v>-64.984632328632159</v>
      </c>
      <c r="V104" s="23">
        <f t="shared" si="19"/>
        <v>2.1437238156164438</v>
      </c>
      <c r="W104" s="21">
        <f t="shared" si="20"/>
        <v>272.14372381561645</v>
      </c>
      <c r="X104" s="22">
        <f t="shared" si="21"/>
        <v>25.015367671367841</v>
      </c>
      <c r="Y104" s="33"/>
      <c r="Z104" s="34"/>
      <c r="AA104" s="16">
        <v>350</v>
      </c>
      <c r="AB104" s="17">
        <v>0</v>
      </c>
      <c r="AC104" s="35">
        <f t="shared" si="25"/>
        <v>12.143723815616454</v>
      </c>
      <c r="AD104" s="36">
        <f t="shared" si="22"/>
        <v>282.14372381561645</v>
      </c>
      <c r="AE104" s="36">
        <f t="shared" si="23"/>
        <v>25.015367671367841</v>
      </c>
    </row>
    <row r="105" spans="1:31">
      <c r="A105" s="4">
        <v>1518</v>
      </c>
      <c r="B105" s="28" t="s">
        <v>37</v>
      </c>
      <c r="C105" s="29" t="s">
        <v>49</v>
      </c>
      <c r="D105" s="4">
        <v>3</v>
      </c>
      <c r="E105" s="5" t="s">
        <v>28</v>
      </c>
      <c r="F105" s="14">
        <v>19</v>
      </c>
      <c r="G105" s="15">
        <v>19</v>
      </c>
      <c r="H105" s="1">
        <f t="shared" si="13"/>
        <v>19</v>
      </c>
      <c r="I105" s="2"/>
      <c r="J105" s="1">
        <v>136.41</v>
      </c>
      <c r="K105" s="1">
        <v>136.41</v>
      </c>
      <c r="L105" s="1">
        <f t="shared" si="24"/>
        <v>136.41</v>
      </c>
      <c r="M105" s="33">
        <v>90</v>
      </c>
      <c r="N105" s="34">
        <v>2</v>
      </c>
      <c r="O105" s="34">
        <v>180</v>
      </c>
      <c r="P105" s="34">
        <v>8</v>
      </c>
      <c r="Q105" s="6">
        <f t="shared" si="14"/>
        <v>0.13908832046729191</v>
      </c>
      <c r="R105" s="6">
        <f t="shared" si="15"/>
        <v>-3.4559857199638444E-2</v>
      </c>
      <c r="S105" s="6">
        <f t="shared" si="16"/>
        <v>0.98966482419024082</v>
      </c>
      <c r="T105" s="3">
        <f t="shared" si="17"/>
        <v>346.04606622060129</v>
      </c>
      <c r="U105" s="10">
        <f t="shared" si="18"/>
        <v>81.760032831371518</v>
      </c>
      <c r="V105" s="23">
        <f t="shared" si="19"/>
        <v>166.04606622060129</v>
      </c>
      <c r="W105" s="21">
        <f t="shared" si="20"/>
        <v>76.04606622060129</v>
      </c>
      <c r="X105" s="22">
        <f t="shared" si="21"/>
        <v>8.2399671686284819</v>
      </c>
      <c r="Y105" s="33"/>
      <c r="Z105" s="34"/>
      <c r="AA105" s="16">
        <v>350</v>
      </c>
      <c r="AB105" s="17">
        <v>0</v>
      </c>
      <c r="AC105" s="35">
        <f t="shared" si="25"/>
        <v>176.04606622060129</v>
      </c>
      <c r="AD105" s="36">
        <f t="shared" si="22"/>
        <v>86.04606622060129</v>
      </c>
      <c r="AE105" s="36">
        <f t="shared" si="23"/>
        <v>8.2399671686284819</v>
      </c>
    </row>
    <row r="106" spans="1:31">
      <c r="A106" s="4">
        <v>1518</v>
      </c>
      <c r="B106" s="28" t="s">
        <v>37</v>
      </c>
      <c r="C106" s="29" t="s">
        <v>49</v>
      </c>
      <c r="D106" s="4">
        <v>3</v>
      </c>
      <c r="E106" s="5" t="s">
        <v>30</v>
      </c>
      <c r="F106" s="14">
        <v>19</v>
      </c>
      <c r="G106" s="15">
        <v>24</v>
      </c>
      <c r="H106" s="1">
        <f t="shared" si="13"/>
        <v>21.5</v>
      </c>
      <c r="I106" s="2"/>
      <c r="J106" s="1">
        <v>136.41</v>
      </c>
      <c r="K106" s="1">
        <v>136.46</v>
      </c>
      <c r="L106" s="1">
        <f t="shared" si="24"/>
        <v>136.435</v>
      </c>
      <c r="M106" s="33">
        <v>90</v>
      </c>
      <c r="N106" s="34">
        <v>33</v>
      </c>
      <c r="O106" s="34">
        <v>180</v>
      </c>
      <c r="P106" s="34">
        <v>18</v>
      </c>
      <c r="Q106" s="6">
        <f t="shared" si="14"/>
        <v>0.25916345817722497</v>
      </c>
      <c r="R106" s="6">
        <f t="shared" si="15"/>
        <v>-0.51798250327974582</v>
      </c>
      <c r="S106" s="6">
        <f t="shared" si="16"/>
        <v>0.79762310866945285</v>
      </c>
      <c r="T106" s="3">
        <f t="shared" si="17"/>
        <v>296.58028782399123</v>
      </c>
      <c r="U106" s="10">
        <f t="shared" si="18"/>
        <v>54.014484906509104</v>
      </c>
      <c r="V106" s="23">
        <f t="shared" si="19"/>
        <v>116.58028782399123</v>
      </c>
      <c r="W106" s="21">
        <f t="shared" si="20"/>
        <v>26.580287823991227</v>
      </c>
      <c r="X106" s="22">
        <f t="shared" si="21"/>
        <v>35.985515093490896</v>
      </c>
      <c r="Y106" s="33"/>
      <c r="Z106" s="34"/>
      <c r="AA106" s="16">
        <v>350</v>
      </c>
      <c r="AB106" s="17">
        <v>0</v>
      </c>
      <c r="AC106" s="35">
        <f t="shared" si="25"/>
        <v>126.58028782399123</v>
      </c>
      <c r="AD106" s="36">
        <f t="shared" si="22"/>
        <v>36.580287823991227</v>
      </c>
      <c r="AE106" s="36">
        <f t="shared" si="23"/>
        <v>35.985515093490896</v>
      </c>
    </row>
    <row r="107" spans="1:31">
      <c r="A107" s="4">
        <v>1518</v>
      </c>
      <c r="B107" s="28" t="s">
        <v>37</v>
      </c>
      <c r="C107" s="29" t="s">
        <v>49</v>
      </c>
      <c r="D107" s="4">
        <v>3</v>
      </c>
      <c r="E107" s="5" t="s">
        <v>48</v>
      </c>
      <c r="F107" s="14">
        <v>35</v>
      </c>
      <c r="G107" s="15">
        <v>37</v>
      </c>
      <c r="H107" s="1">
        <f t="shared" si="13"/>
        <v>36</v>
      </c>
      <c r="I107" s="2"/>
      <c r="J107" s="1">
        <v>136.57</v>
      </c>
      <c r="K107" s="1">
        <v>136.59</v>
      </c>
      <c r="L107" s="1">
        <f t="shared" si="24"/>
        <v>136.57999999999998</v>
      </c>
      <c r="M107" s="33">
        <v>270</v>
      </c>
      <c r="N107" s="34">
        <v>18</v>
      </c>
      <c r="O107" s="34">
        <v>0</v>
      </c>
      <c r="P107" s="34">
        <v>17</v>
      </c>
      <c r="Q107" s="6">
        <f t="shared" si="14"/>
        <v>-0.27806201495688132</v>
      </c>
      <c r="R107" s="6">
        <f t="shared" si="15"/>
        <v>0.29551442139416484</v>
      </c>
      <c r="S107" s="6">
        <f t="shared" si="16"/>
        <v>0.90949986972269148</v>
      </c>
      <c r="T107" s="3">
        <f t="shared" si="17"/>
        <v>133.25717943222566</v>
      </c>
      <c r="U107" s="10">
        <f t="shared" si="18"/>
        <v>65.956269187508994</v>
      </c>
      <c r="V107" s="23">
        <f t="shared" si="19"/>
        <v>313.25717943222566</v>
      </c>
      <c r="W107" s="21">
        <f t="shared" si="20"/>
        <v>223.25717943222566</v>
      </c>
      <c r="X107" s="22">
        <f t="shared" si="21"/>
        <v>24.043730812491006</v>
      </c>
      <c r="Y107" s="33"/>
      <c r="Z107" s="34"/>
      <c r="AA107" s="16">
        <v>350</v>
      </c>
      <c r="AB107" s="17">
        <v>0</v>
      </c>
      <c r="AC107" s="35">
        <f t="shared" si="25"/>
        <v>323.25717943222566</v>
      </c>
      <c r="AD107" s="36">
        <f t="shared" si="22"/>
        <v>233.25717943222566</v>
      </c>
      <c r="AE107" s="36">
        <f t="shared" si="23"/>
        <v>24.043730812491006</v>
      </c>
    </row>
    <row r="108" spans="1:31">
      <c r="A108" s="4">
        <v>1518</v>
      </c>
      <c r="B108" s="28" t="s">
        <v>37</v>
      </c>
      <c r="C108" s="29" t="s">
        <v>49</v>
      </c>
      <c r="D108" s="4">
        <v>3</v>
      </c>
      <c r="E108" s="5" t="s">
        <v>30</v>
      </c>
      <c r="F108" s="14">
        <v>67</v>
      </c>
      <c r="G108" s="15">
        <v>71</v>
      </c>
      <c r="H108" s="1">
        <f t="shared" si="13"/>
        <v>69</v>
      </c>
      <c r="I108" s="2"/>
      <c r="J108" s="1">
        <v>136.88999999999999</v>
      </c>
      <c r="K108" s="1">
        <v>136.93</v>
      </c>
      <c r="L108" s="1">
        <f t="shared" si="24"/>
        <v>136.91</v>
      </c>
      <c r="M108" s="33">
        <v>90</v>
      </c>
      <c r="N108" s="34">
        <v>26</v>
      </c>
      <c r="O108" s="34">
        <v>0</v>
      </c>
      <c r="P108" s="34">
        <v>7</v>
      </c>
      <c r="Q108" s="6">
        <f t="shared" si="14"/>
        <v>0.10953544027893521</v>
      </c>
      <c r="R108" s="6">
        <f t="shared" si="15"/>
        <v>0.43510359473609184</v>
      </c>
      <c r="S108" s="6">
        <f t="shared" si="16"/>
        <v>-0.89209457177237039</v>
      </c>
      <c r="T108" s="3">
        <f t="shared" si="17"/>
        <v>75.869659950261848</v>
      </c>
      <c r="U108" s="10">
        <f t="shared" si="18"/>
        <v>-63.299871134584173</v>
      </c>
      <c r="V108" s="23">
        <f t="shared" si="19"/>
        <v>75.869659950261848</v>
      </c>
      <c r="W108" s="21">
        <f t="shared" si="20"/>
        <v>345.86965995026185</v>
      </c>
      <c r="X108" s="22">
        <f t="shared" si="21"/>
        <v>26.700128865415827</v>
      </c>
      <c r="Y108" s="33"/>
      <c r="Z108" s="34"/>
      <c r="AA108" s="16">
        <v>350</v>
      </c>
      <c r="AB108" s="17">
        <v>0</v>
      </c>
      <c r="AC108" s="35">
        <f t="shared" si="25"/>
        <v>85.869659950261848</v>
      </c>
      <c r="AD108" s="36">
        <f t="shared" si="22"/>
        <v>355.86965995026185</v>
      </c>
      <c r="AE108" s="36">
        <f t="shared" si="23"/>
        <v>26.700128865415827</v>
      </c>
    </row>
    <row r="109" spans="1:31">
      <c r="A109" s="4">
        <v>1518</v>
      </c>
      <c r="B109" s="28" t="s">
        <v>37</v>
      </c>
      <c r="C109" s="29" t="s">
        <v>49</v>
      </c>
      <c r="D109" s="4">
        <v>3</v>
      </c>
      <c r="E109" s="5" t="s">
        <v>30</v>
      </c>
      <c r="F109" s="14">
        <v>89</v>
      </c>
      <c r="G109" s="15">
        <v>93</v>
      </c>
      <c r="H109" s="1">
        <f t="shared" si="13"/>
        <v>91</v>
      </c>
      <c r="I109" s="2"/>
      <c r="J109" s="1">
        <v>137.11000000000001</v>
      </c>
      <c r="K109" s="1">
        <v>137.15</v>
      </c>
      <c r="L109" s="1">
        <f t="shared" si="24"/>
        <v>137.13</v>
      </c>
      <c r="M109" s="33">
        <v>90</v>
      </c>
      <c r="N109" s="34">
        <v>31</v>
      </c>
      <c r="O109" s="34">
        <v>180</v>
      </c>
      <c r="P109" s="34">
        <v>53</v>
      </c>
      <c r="Q109" s="6">
        <f t="shared" si="14"/>
        <v>0.68456424439209274</v>
      </c>
      <c r="R109" s="6">
        <f t="shared" si="15"/>
        <v>-0.30995765097618072</v>
      </c>
      <c r="S109" s="6">
        <f t="shared" si="16"/>
        <v>0.51585615891722059</v>
      </c>
      <c r="T109" s="3">
        <f t="shared" si="17"/>
        <v>335.63988799609893</v>
      </c>
      <c r="U109" s="10">
        <f t="shared" si="18"/>
        <v>34.468270905456563</v>
      </c>
      <c r="V109" s="23">
        <f t="shared" si="19"/>
        <v>155.63988799609893</v>
      </c>
      <c r="W109" s="21">
        <f t="shared" si="20"/>
        <v>65.639887996098935</v>
      </c>
      <c r="X109" s="22">
        <f t="shared" si="21"/>
        <v>55.531729094543437</v>
      </c>
      <c r="Y109" s="33"/>
      <c r="Z109" s="34"/>
      <c r="AA109" s="16">
        <v>350</v>
      </c>
      <c r="AB109" s="17">
        <v>0</v>
      </c>
      <c r="AC109" s="35">
        <f t="shared" si="25"/>
        <v>165.63988799609893</v>
      </c>
      <c r="AD109" s="36">
        <f t="shared" si="22"/>
        <v>75.639887996098935</v>
      </c>
      <c r="AE109" s="36">
        <f t="shared" si="23"/>
        <v>55.531729094543437</v>
      </c>
    </row>
    <row r="110" spans="1:31">
      <c r="A110" s="4">
        <v>1518</v>
      </c>
      <c r="B110" s="28" t="s">
        <v>37</v>
      </c>
      <c r="C110" s="29" t="s">
        <v>49</v>
      </c>
      <c r="D110" s="4">
        <v>3</v>
      </c>
      <c r="E110" s="5" t="s">
        <v>31</v>
      </c>
      <c r="F110" s="14">
        <v>111</v>
      </c>
      <c r="G110" s="15">
        <v>120</v>
      </c>
      <c r="H110" s="1">
        <f t="shared" si="13"/>
        <v>115.5</v>
      </c>
      <c r="I110" s="2"/>
      <c r="J110" s="1">
        <v>137.33000000000001</v>
      </c>
      <c r="K110" s="1">
        <v>137.41</v>
      </c>
      <c r="L110" s="1">
        <f t="shared" si="24"/>
        <v>137.37</v>
      </c>
      <c r="M110" s="33">
        <v>90</v>
      </c>
      <c r="N110" s="34">
        <v>51</v>
      </c>
      <c r="O110" s="34">
        <v>0</v>
      </c>
      <c r="P110" s="34">
        <v>26</v>
      </c>
      <c r="Q110" s="6">
        <f t="shared" si="14"/>
        <v>0.27587590152226793</v>
      </c>
      <c r="R110" s="6">
        <f t="shared" si="15"/>
        <v>0.69849416326296732</v>
      </c>
      <c r="S110" s="6">
        <f t="shared" si="16"/>
        <v>-0.56562942069025757</v>
      </c>
      <c r="T110" s="3">
        <f t="shared" si="17"/>
        <v>68.448058637793082</v>
      </c>
      <c r="U110" s="10">
        <f t="shared" si="18"/>
        <v>-36.985886875687513</v>
      </c>
      <c r="V110" s="23">
        <f t="shared" si="19"/>
        <v>68.448058637793082</v>
      </c>
      <c r="W110" s="21">
        <f t="shared" si="20"/>
        <v>338.44805863779311</v>
      </c>
      <c r="X110" s="22">
        <f t="shared" si="21"/>
        <v>53.014113124312487</v>
      </c>
      <c r="Y110" s="33"/>
      <c r="Z110" s="34"/>
      <c r="AA110" s="16">
        <v>350</v>
      </c>
      <c r="AB110" s="17">
        <v>0</v>
      </c>
      <c r="AC110" s="35">
        <f t="shared" si="25"/>
        <v>78.44805863779311</v>
      </c>
      <c r="AD110" s="36">
        <f t="shared" si="22"/>
        <v>348.44805863779311</v>
      </c>
      <c r="AE110" s="36">
        <f t="shared" si="23"/>
        <v>53.014113124312487</v>
      </c>
    </row>
    <row r="111" spans="1:31">
      <c r="A111" s="4">
        <v>1518</v>
      </c>
      <c r="B111" s="28" t="s">
        <v>37</v>
      </c>
      <c r="C111" s="29" t="s">
        <v>49</v>
      </c>
      <c r="D111" s="4">
        <v>3</v>
      </c>
      <c r="E111" s="5" t="s">
        <v>28</v>
      </c>
      <c r="F111" s="14">
        <v>119</v>
      </c>
      <c r="G111" s="15">
        <v>129</v>
      </c>
      <c r="H111" s="1">
        <f t="shared" si="13"/>
        <v>124</v>
      </c>
      <c r="I111" s="2"/>
      <c r="J111" s="1">
        <v>137.36000000000001</v>
      </c>
      <c r="K111" s="1">
        <v>137.36000000000001</v>
      </c>
      <c r="L111" s="1">
        <f t="shared" si="24"/>
        <v>137.36000000000001</v>
      </c>
      <c r="M111" s="33">
        <v>90</v>
      </c>
      <c r="N111" s="34">
        <v>0</v>
      </c>
      <c r="O111" s="34">
        <v>180</v>
      </c>
      <c r="P111" s="34">
        <v>14</v>
      </c>
      <c r="Q111" s="6">
        <f t="shared" si="14"/>
        <v>0.24192189559966773</v>
      </c>
      <c r="R111" s="6">
        <f t="shared" si="15"/>
        <v>-1.4819511830124869E-17</v>
      </c>
      <c r="S111" s="6">
        <f t="shared" si="16"/>
        <v>0.97029572627599647</v>
      </c>
      <c r="T111" s="3">
        <f t="shared" si="17"/>
        <v>360</v>
      </c>
      <c r="U111" s="10">
        <f t="shared" si="18"/>
        <v>76</v>
      </c>
      <c r="V111" s="23">
        <f t="shared" si="19"/>
        <v>180</v>
      </c>
      <c r="W111" s="21">
        <f t="shared" si="20"/>
        <v>90</v>
      </c>
      <c r="X111" s="22">
        <f t="shared" si="21"/>
        <v>14</v>
      </c>
      <c r="Y111" s="33"/>
      <c r="Z111" s="34"/>
      <c r="AA111" s="16">
        <v>350</v>
      </c>
      <c r="AB111" s="17">
        <v>0</v>
      </c>
      <c r="AC111" s="35">
        <f t="shared" si="25"/>
        <v>190</v>
      </c>
      <c r="AD111" s="36">
        <f t="shared" si="22"/>
        <v>100</v>
      </c>
      <c r="AE111" s="36">
        <f t="shared" si="23"/>
        <v>14</v>
      </c>
    </row>
    <row r="112" spans="1:31">
      <c r="A112" s="4">
        <v>1518</v>
      </c>
      <c r="B112" s="28" t="s">
        <v>37</v>
      </c>
      <c r="C112" s="29" t="s">
        <v>49</v>
      </c>
      <c r="D112" s="4">
        <v>4</v>
      </c>
      <c r="E112" s="5" t="s">
        <v>28</v>
      </c>
      <c r="F112" s="14">
        <v>45</v>
      </c>
      <c r="G112" s="15">
        <v>45</v>
      </c>
      <c r="H112" s="1">
        <f t="shared" si="13"/>
        <v>45</v>
      </c>
      <c r="I112" s="2"/>
      <c r="J112" s="1">
        <v>138.16999999999999</v>
      </c>
      <c r="K112" s="1">
        <v>138.16999999999999</v>
      </c>
      <c r="L112" s="1">
        <f t="shared" si="24"/>
        <v>138.16999999999999</v>
      </c>
      <c r="M112" s="33">
        <v>90</v>
      </c>
      <c r="N112" s="34">
        <v>3</v>
      </c>
      <c r="O112" s="34">
        <v>0</v>
      </c>
      <c r="P112" s="34">
        <v>5</v>
      </c>
      <c r="Q112" s="6">
        <f t="shared" si="14"/>
        <v>8.7036298831283193E-2</v>
      </c>
      <c r="R112" s="6">
        <f t="shared" si="15"/>
        <v>5.2136802128782224E-2</v>
      </c>
      <c r="S112" s="6">
        <f t="shared" si="16"/>
        <v>-0.99482944788033301</v>
      </c>
      <c r="T112" s="3">
        <f t="shared" si="17"/>
        <v>30.922606269927922</v>
      </c>
      <c r="U112" s="10">
        <f t="shared" si="18"/>
        <v>-84.176850498235666</v>
      </c>
      <c r="V112" s="23">
        <f t="shared" si="19"/>
        <v>30.922606269927922</v>
      </c>
      <c r="W112" s="21">
        <f t="shared" si="20"/>
        <v>300.92260626992794</v>
      </c>
      <c r="X112" s="22">
        <f t="shared" si="21"/>
        <v>5.823149501764334</v>
      </c>
      <c r="Y112" s="33"/>
      <c r="Z112" s="34"/>
      <c r="AA112" s="16">
        <v>350</v>
      </c>
      <c r="AB112" s="17">
        <v>0</v>
      </c>
      <c r="AC112" s="35">
        <f t="shared" si="25"/>
        <v>40.92260626992794</v>
      </c>
      <c r="AD112" s="36">
        <f t="shared" si="22"/>
        <v>310.92260626992794</v>
      </c>
      <c r="AE112" s="36">
        <f t="shared" si="23"/>
        <v>5.823149501764334</v>
      </c>
    </row>
    <row r="113" spans="1:31">
      <c r="A113" s="4">
        <v>1518</v>
      </c>
      <c r="B113" s="28" t="s">
        <v>37</v>
      </c>
      <c r="C113" s="29" t="s">
        <v>49</v>
      </c>
      <c r="D113" s="4">
        <v>4</v>
      </c>
      <c r="E113" s="5" t="s">
        <v>31</v>
      </c>
      <c r="F113" s="14">
        <v>45</v>
      </c>
      <c r="G113" s="15">
        <v>48</v>
      </c>
      <c r="H113" s="1">
        <f t="shared" si="13"/>
        <v>46.5</v>
      </c>
      <c r="I113" s="2"/>
      <c r="J113" s="1">
        <v>138.16999999999999</v>
      </c>
      <c r="K113" s="1">
        <v>138.19999999999999</v>
      </c>
      <c r="L113" s="1">
        <f t="shared" si="24"/>
        <v>138.185</v>
      </c>
      <c r="M113" s="33">
        <v>270</v>
      </c>
      <c r="N113" s="34">
        <v>33</v>
      </c>
      <c r="O113" s="34">
        <v>0</v>
      </c>
      <c r="P113" s="34">
        <v>9</v>
      </c>
      <c r="Q113" s="6">
        <f t="shared" si="14"/>
        <v>-0.13119698164152901</v>
      </c>
      <c r="R113" s="6">
        <f t="shared" si="15"/>
        <v>0.5379336247173292</v>
      </c>
      <c r="S113" s="6">
        <f t="shared" si="16"/>
        <v>0.82834514155999761</v>
      </c>
      <c r="T113" s="3">
        <f t="shared" si="17"/>
        <v>103.70632349233753</v>
      </c>
      <c r="U113" s="10">
        <f t="shared" si="18"/>
        <v>56.239535306290776</v>
      </c>
      <c r="V113" s="23">
        <f t="shared" si="19"/>
        <v>283.70632349233756</v>
      </c>
      <c r="W113" s="21">
        <f t="shared" si="20"/>
        <v>193.70632349233756</v>
      </c>
      <c r="X113" s="22">
        <f t="shared" si="21"/>
        <v>33.760464693709224</v>
      </c>
      <c r="Y113" s="33"/>
      <c r="Z113" s="34"/>
      <c r="AA113" s="16">
        <v>350</v>
      </c>
      <c r="AB113" s="17">
        <v>0</v>
      </c>
      <c r="AC113" s="35">
        <f t="shared" si="25"/>
        <v>293.70632349233756</v>
      </c>
      <c r="AD113" s="36">
        <f t="shared" si="22"/>
        <v>203.70632349233756</v>
      </c>
      <c r="AE113" s="36">
        <f t="shared" si="23"/>
        <v>33.760464693709224</v>
      </c>
    </row>
    <row r="114" spans="1:31">
      <c r="A114" s="4">
        <v>1518</v>
      </c>
      <c r="B114" s="28" t="s">
        <v>37</v>
      </c>
      <c r="C114" s="29" t="s">
        <v>49</v>
      </c>
      <c r="D114" s="4">
        <v>4</v>
      </c>
      <c r="E114" s="5" t="s">
        <v>28</v>
      </c>
      <c r="F114" s="14">
        <v>73</v>
      </c>
      <c r="G114" s="15">
        <v>73</v>
      </c>
      <c r="H114" s="1">
        <f t="shared" si="13"/>
        <v>73</v>
      </c>
      <c r="I114" s="2"/>
      <c r="J114" s="1">
        <v>138.44999999999999</v>
      </c>
      <c r="K114" s="1">
        <v>138.44999999999999</v>
      </c>
      <c r="L114" s="1">
        <f t="shared" si="24"/>
        <v>138.44999999999999</v>
      </c>
      <c r="M114" s="33">
        <v>270</v>
      </c>
      <c r="N114" s="34">
        <v>3</v>
      </c>
      <c r="O114" s="34">
        <v>0</v>
      </c>
      <c r="P114" s="34">
        <v>14</v>
      </c>
      <c r="Q114" s="6">
        <f t="shared" si="14"/>
        <v>-0.24159035004964077</v>
      </c>
      <c r="R114" s="6">
        <f t="shared" si="15"/>
        <v>5.0781354673095996E-2</v>
      </c>
      <c r="S114" s="6">
        <f t="shared" si="16"/>
        <v>0.96896596970534965</v>
      </c>
      <c r="T114" s="3">
        <f t="shared" si="17"/>
        <v>168.12945896470703</v>
      </c>
      <c r="U114" s="10">
        <f t="shared" si="18"/>
        <v>75.706476425080339</v>
      </c>
      <c r="V114" s="23">
        <f t="shared" si="19"/>
        <v>348.12945896470706</v>
      </c>
      <c r="W114" s="21">
        <f t="shared" si="20"/>
        <v>258.12945896470706</v>
      </c>
      <c r="X114" s="22">
        <f t="shared" si="21"/>
        <v>14.293523574919661</v>
      </c>
      <c r="Y114" s="33"/>
      <c r="Z114" s="34"/>
      <c r="AA114" s="16">
        <v>350</v>
      </c>
      <c r="AB114" s="17">
        <v>0</v>
      </c>
      <c r="AC114" s="35">
        <f t="shared" si="25"/>
        <v>358.12945896470706</v>
      </c>
      <c r="AD114" s="36">
        <f t="shared" si="22"/>
        <v>268.12945896470706</v>
      </c>
      <c r="AE114" s="36">
        <f t="shared" si="23"/>
        <v>14.293523574919661</v>
      </c>
    </row>
    <row r="115" spans="1:31">
      <c r="A115" s="4">
        <v>1518</v>
      </c>
      <c r="B115" s="28" t="s">
        <v>37</v>
      </c>
      <c r="C115" s="29" t="s">
        <v>49</v>
      </c>
      <c r="D115" s="4">
        <v>4</v>
      </c>
      <c r="E115" s="5" t="s">
        <v>30</v>
      </c>
      <c r="F115" s="14">
        <v>107</v>
      </c>
      <c r="G115" s="15">
        <v>113</v>
      </c>
      <c r="H115" s="1">
        <f t="shared" si="13"/>
        <v>110</v>
      </c>
      <c r="I115" s="2"/>
      <c r="J115" s="1">
        <v>138.79</v>
      </c>
      <c r="K115" s="1">
        <v>138.85</v>
      </c>
      <c r="L115" s="1">
        <f t="shared" si="24"/>
        <v>138.82</v>
      </c>
      <c r="M115" s="33">
        <v>270</v>
      </c>
      <c r="N115" s="34">
        <v>37</v>
      </c>
      <c r="O115" s="34">
        <v>180</v>
      </c>
      <c r="P115" s="34">
        <v>5</v>
      </c>
      <c r="Q115" s="6">
        <f t="shared" si="14"/>
        <v>-6.9605671062826696E-2</v>
      </c>
      <c r="R115" s="6">
        <f t="shared" si="15"/>
        <v>-0.59952493529603157</v>
      </c>
      <c r="S115" s="6">
        <f t="shared" si="16"/>
        <v>-0.79559646081691004</v>
      </c>
      <c r="T115" s="3">
        <f t="shared" si="17"/>
        <v>263.37753076556527</v>
      </c>
      <c r="U115" s="10">
        <f t="shared" si="18"/>
        <v>-52.815470392700036</v>
      </c>
      <c r="V115" s="23">
        <f t="shared" si="19"/>
        <v>263.37753076556527</v>
      </c>
      <c r="W115" s="21">
        <f t="shared" si="20"/>
        <v>173.37753076556527</v>
      </c>
      <c r="X115" s="22">
        <f t="shared" si="21"/>
        <v>37.184529607299964</v>
      </c>
      <c r="Y115" s="33"/>
      <c r="Z115" s="34"/>
      <c r="AA115" s="16">
        <v>350</v>
      </c>
      <c r="AB115" s="17">
        <v>0</v>
      </c>
      <c r="AC115" s="35">
        <f t="shared" si="25"/>
        <v>273.37753076556527</v>
      </c>
      <c r="AD115" s="36">
        <f t="shared" si="22"/>
        <v>183.37753076556527</v>
      </c>
      <c r="AE115" s="36">
        <f t="shared" si="23"/>
        <v>37.184529607299964</v>
      </c>
    </row>
    <row r="116" spans="1:31">
      <c r="A116" s="4">
        <v>1518</v>
      </c>
      <c r="B116" s="28" t="s">
        <v>37</v>
      </c>
      <c r="C116" s="29" t="s">
        <v>49</v>
      </c>
      <c r="D116" s="4">
        <v>4</v>
      </c>
      <c r="E116" s="5" t="s">
        <v>48</v>
      </c>
      <c r="F116" s="14">
        <v>107</v>
      </c>
      <c r="G116" s="15">
        <v>113</v>
      </c>
      <c r="H116" s="1">
        <f t="shared" si="13"/>
        <v>110</v>
      </c>
      <c r="I116" s="2"/>
      <c r="J116" s="1">
        <v>138.79</v>
      </c>
      <c r="K116" s="1">
        <v>138.85</v>
      </c>
      <c r="L116" s="1">
        <f t="shared" si="24"/>
        <v>138.82</v>
      </c>
      <c r="M116" s="33">
        <v>90</v>
      </c>
      <c r="N116" s="34">
        <v>10</v>
      </c>
      <c r="O116" s="34">
        <v>180</v>
      </c>
      <c r="P116" s="34">
        <v>22</v>
      </c>
      <c r="Q116" s="6">
        <f t="shared" si="14"/>
        <v>0.36891547752548209</v>
      </c>
      <c r="R116" s="6">
        <f t="shared" si="15"/>
        <v>-0.16100378670772283</v>
      </c>
      <c r="S116" s="6">
        <f t="shared" si="16"/>
        <v>0.91309784844511577</v>
      </c>
      <c r="T116" s="3">
        <f t="shared" si="17"/>
        <v>336.42236001489647</v>
      </c>
      <c r="U116" s="10">
        <f t="shared" si="18"/>
        <v>66.210822194393373</v>
      </c>
      <c r="V116" s="23">
        <f t="shared" si="19"/>
        <v>156.42236001489647</v>
      </c>
      <c r="W116" s="21">
        <f t="shared" si="20"/>
        <v>66.422360014896469</v>
      </c>
      <c r="X116" s="22">
        <f t="shared" si="21"/>
        <v>23.789177805606627</v>
      </c>
      <c r="Y116" s="33"/>
      <c r="Z116" s="34"/>
      <c r="AA116" s="16">
        <v>350</v>
      </c>
      <c r="AB116" s="17">
        <v>0</v>
      </c>
      <c r="AC116" s="35">
        <f t="shared" si="25"/>
        <v>166.42236001489647</v>
      </c>
      <c r="AD116" s="36">
        <f t="shared" si="22"/>
        <v>76.422360014896469</v>
      </c>
      <c r="AE116" s="36">
        <f t="shared" si="23"/>
        <v>23.789177805606627</v>
      </c>
    </row>
    <row r="117" spans="1:31">
      <c r="A117" s="4">
        <v>1518</v>
      </c>
      <c r="B117" s="28" t="s">
        <v>37</v>
      </c>
      <c r="C117" s="29" t="s">
        <v>49</v>
      </c>
      <c r="D117" s="4">
        <v>4</v>
      </c>
      <c r="E117" s="5" t="s">
        <v>30</v>
      </c>
      <c r="F117" s="14">
        <v>117</v>
      </c>
      <c r="G117" s="15">
        <v>122</v>
      </c>
      <c r="H117" s="1">
        <f t="shared" si="13"/>
        <v>119.5</v>
      </c>
      <c r="I117" s="2"/>
      <c r="J117" s="1">
        <v>138.88999999999999</v>
      </c>
      <c r="K117" s="1">
        <v>138.94</v>
      </c>
      <c r="L117" s="1">
        <f t="shared" si="24"/>
        <v>138.91499999999999</v>
      </c>
      <c r="M117" s="33">
        <v>270</v>
      </c>
      <c r="N117" s="34">
        <v>45</v>
      </c>
      <c r="O117" s="34">
        <v>180</v>
      </c>
      <c r="P117" s="34">
        <v>11</v>
      </c>
      <c r="Q117" s="6">
        <f t="shared" si="14"/>
        <v>-0.13492233454214753</v>
      </c>
      <c r="R117" s="6">
        <f t="shared" si="15"/>
        <v>-0.69411523801289421</v>
      </c>
      <c r="S117" s="6">
        <f t="shared" si="16"/>
        <v>-0.69411523801289432</v>
      </c>
      <c r="T117" s="3">
        <f t="shared" si="17"/>
        <v>259</v>
      </c>
      <c r="U117" s="10">
        <f t="shared" si="18"/>
        <v>-44.468792771486051</v>
      </c>
      <c r="V117" s="23">
        <f t="shared" si="19"/>
        <v>259</v>
      </c>
      <c r="W117" s="21">
        <f t="shared" si="20"/>
        <v>169</v>
      </c>
      <c r="X117" s="22">
        <f t="shared" si="21"/>
        <v>45.531207228513949</v>
      </c>
      <c r="Y117" s="33"/>
      <c r="Z117" s="34"/>
      <c r="AA117" s="16">
        <v>350</v>
      </c>
      <c r="AB117" s="17">
        <v>0</v>
      </c>
      <c r="AC117" s="35">
        <f t="shared" si="25"/>
        <v>269</v>
      </c>
      <c r="AD117" s="36">
        <f t="shared" si="22"/>
        <v>179</v>
      </c>
      <c r="AE117" s="36">
        <f t="shared" si="23"/>
        <v>45.531207228513949</v>
      </c>
    </row>
    <row r="118" spans="1:31">
      <c r="A118" s="4">
        <v>1518</v>
      </c>
      <c r="B118" s="28" t="s">
        <v>37</v>
      </c>
      <c r="C118" s="29" t="s">
        <v>49</v>
      </c>
      <c r="D118" s="4">
        <v>4</v>
      </c>
      <c r="E118" s="5" t="s">
        <v>48</v>
      </c>
      <c r="F118" s="14">
        <v>117</v>
      </c>
      <c r="G118" s="15">
        <v>122</v>
      </c>
      <c r="H118" s="1">
        <f t="shared" si="13"/>
        <v>119.5</v>
      </c>
      <c r="I118" s="2"/>
      <c r="J118" s="1">
        <v>138.88999999999999</v>
      </c>
      <c r="K118" s="1">
        <v>138.94</v>
      </c>
      <c r="L118" s="1">
        <f t="shared" si="24"/>
        <v>138.91499999999999</v>
      </c>
      <c r="M118" s="33">
        <v>90</v>
      </c>
      <c r="N118" s="34">
        <v>8</v>
      </c>
      <c r="O118" s="34">
        <v>180</v>
      </c>
      <c r="P118" s="34">
        <v>9</v>
      </c>
      <c r="Q118" s="6">
        <f t="shared" si="14"/>
        <v>0.15491205558001009</v>
      </c>
      <c r="R118" s="6">
        <f t="shared" si="15"/>
        <v>-0.1374596491427266</v>
      </c>
      <c r="S118" s="6">
        <f t="shared" si="16"/>
        <v>0.97807622555971341</v>
      </c>
      <c r="T118" s="3">
        <f t="shared" si="17"/>
        <v>318.41607643764075</v>
      </c>
      <c r="U118" s="10">
        <f t="shared" si="18"/>
        <v>78.044313512894107</v>
      </c>
      <c r="V118" s="23">
        <f t="shared" si="19"/>
        <v>138.41607643764075</v>
      </c>
      <c r="W118" s="21">
        <f t="shared" si="20"/>
        <v>48.416076437640754</v>
      </c>
      <c r="X118" s="22">
        <f t="shared" si="21"/>
        <v>11.955686487105893</v>
      </c>
      <c r="Y118" s="33"/>
      <c r="Z118" s="34"/>
      <c r="AA118" s="16">
        <v>350</v>
      </c>
      <c r="AB118" s="17">
        <v>0</v>
      </c>
      <c r="AC118" s="35">
        <f t="shared" si="25"/>
        <v>148.41607643764075</v>
      </c>
      <c r="AD118" s="36">
        <f t="shared" si="22"/>
        <v>58.416076437640754</v>
      </c>
      <c r="AE118" s="36">
        <f t="shared" si="23"/>
        <v>11.955686487105893</v>
      </c>
    </row>
    <row r="119" spans="1:31">
      <c r="A119" s="4">
        <v>1518</v>
      </c>
      <c r="B119" s="28" t="s">
        <v>37</v>
      </c>
      <c r="C119" s="29" t="s">
        <v>49</v>
      </c>
      <c r="D119" s="4">
        <v>5</v>
      </c>
      <c r="E119" s="5" t="s">
        <v>28</v>
      </c>
      <c r="F119" s="14">
        <v>22</v>
      </c>
      <c r="G119" s="15">
        <v>22</v>
      </c>
      <c r="H119" s="1">
        <f t="shared" si="13"/>
        <v>22</v>
      </c>
      <c r="I119" s="2"/>
      <c r="J119" s="1">
        <v>139.44999999999999</v>
      </c>
      <c r="K119" s="1">
        <v>139.44999999999999</v>
      </c>
      <c r="L119" s="1">
        <f t="shared" si="24"/>
        <v>139.44999999999999</v>
      </c>
      <c r="M119" s="33">
        <v>90</v>
      </c>
      <c r="N119" s="34">
        <v>1</v>
      </c>
      <c r="O119" s="34">
        <v>180</v>
      </c>
      <c r="P119" s="34">
        <v>6</v>
      </c>
      <c r="Q119" s="6">
        <f t="shared" si="14"/>
        <v>0.10451254307640281</v>
      </c>
      <c r="R119" s="6">
        <f t="shared" si="15"/>
        <v>-1.7356800328744659E-2</v>
      </c>
      <c r="S119" s="6">
        <f t="shared" si="16"/>
        <v>0.99437042486653382</v>
      </c>
      <c r="T119" s="3">
        <f t="shared" si="17"/>
        <v>350.57072890058095</v>
      </c>
      <c r="U119" s="10">
        <f t="shared" si="18"/>
        <v>83.918432948729844</v>
      </c>
      <c r="V119" s="23">
        <f t="shared" si="19"/>
        <v>170.57072890058095</v>
      </c>
      <c r="W119" s="21">
        <f t="shared" si="20"/>
        <v>80.570728900580946</v>
      </c>
      <c r="X119" s="22">
        <f t="shared" si="21"/>
        <v>6.0815670512701558</v>
      </c>
      <c r="Y119" s="33"/>
      <c r="Z119" s="34"/>
      <c r="AA119" s="16">
        <v>350</v>
      </c>
      <c r="AB119" s="17">
        <v>0</v>
      </c>
      <c r="AC119" s="35">
        <f t="shared" si="25"/>
        <v>180.57072890058095</v>
      </c>
      <c r="AD119" s="36">
        <f t="shared" si="22"/>
        <v>90.570728900580946</v>
      </c>
      <c r="AE119" s="36">
        <f t="shared" si="23"/>
        <v>6.0815670512701558</v>
      </c>
    </row>
    <row r="120" spans="1:31">
      <c r="A120" s="4">
        <v>1518</v>
      </c>
      <c r="B120" s="28" t="s">
        <v>37</v>
      </c>
      <c r="C120" s="29" t="s">
        <v>49</v>
      </c>
      <c r="D120" s="4">
        <v>5</v>
      </c>
      <c r="E120" s="5" t="s">
        <v>31</v>
      </c>
      <c r="F120" s="14">
        <v>22</v>
      </c>
      <c r="G120" s="15">
        <v>28</v>
      </c>
      <c r="H120" s="1">
        <f t="shared" si="13"/>
        <v>25</v>
      </c>
      <c r="I120" s="2"/>
      <c r="J120" s="1">
        <v>139.44999999999999</v>
      </c>
      <c r="K120" s="1">
        <v>139.51</v>
      </c>
      <c r="L120" s="1">
        <f t="shared" si="24"/>
        <v>139.47999999999999</v>
      </c>
      <c r="M120" s="33">
        <v>270</v>
      </c>
      <c r="N120" s="34">
        <v>60</v>
      </c>
      <c r="O120" s="34">
        <v>180</v>
      </c>
      <c r="P120" s="34">
        <v>10</v>
      </c>
      <c r="Q120" s="6">
        <f t="shared" si="14"/>
        <v>-8.682408883346529E-2</v>
      </c>
      <c r="R120" s="6">
        <f t="shared" si="15"/>
        <v>-0.85286853195244317</v>
      </c>
      <c r="S120" s="6">
        <f t="shared" si="16"/>
        <v>-0.49240387650610412</v>
      </c>
      <c r="T120" s="3">
        <f t="shared" si="17"/>
        <v>264.18717608711017</v>
      </c>
      <c r="U120" s="10">
        <f t="shared" si="18"/>
        <v>-29.872265643834591</v>
      </c>
      <c r="V120" s="23">
        <f t="shared" si="19"/>
        <v>264.18717608711017</v>
      </c>
      <c r="W120" s="21">
        <f t="shared" si="20"/>
        <v>174.18717608711017</v>
      </c>
      <c r="X120" s="22">
        <f t="shared" si="21"/>
        <v>60.127734356165405</v>
      </c>
      <c r="Y120" s="33"/>
      <c r="Z120" s="34"/>
      <c r="AA120" s="16">
        <v>350</v>
      </c>
      <c r="AB120" s="17">
        <v>0</v>
      </c>
      <c r="AC120" s="35">
        <f t="shared" si="25"/>
        <v>274.18717608711017</v>
      </c>
      <c r="AD120" s="36">
        <f t="shared" si="22"/>
        <v>184.18717608711017</v>
      </c>
      <c r="AE120" s="36">
        <f t="shared" si="23"/>
        <v>60.127734356165405</v>
      </c>
    </row>
    <row r="121" spans="1:31">
      <c r="A121" s="4">
        <v>1518</v>
      </c>
      <c r="B121" s="28" t="s">
        <v>37</v>
      </c>
      <c r="C121" s="29" t="s">
        <v>49</v>
      </c>
      <c r="D121" s="4">
        <v>5</v>
      </c>
      <c r="E121" s="5" t="s">
        <v>31</v>
      </c>
      <c r="F121" s="14">
        <v>22</v>
      </c>
      <c r="G121" s="15">
        <v>28</v>
      </c>
      <c r="H121" s="1">
        <f t="shared" si="13"/>
        <v>25</v>
      </c>
      <c r="I121" s="2"/>
      <c r="J121" s="1">
        <v>139.44999999999999</v>
      </c>
      <c r="K121" s="1">
        <v>139.51</v>
      </c>
      <c r="L121" s="1">
        <f t="shared" si="24"/>
        <v>139.47999999999999</v>
      </c>
      <c r="M121" s="33">
        <v>90</v>
      </c>
      <c r="N121" s="34">
        <v>13</v>
      </c>
      <c r="O121" s="34">
        <v>180</v>
      </c>
      <c r="P121" s="34">
        <v>2</v>
      </c>
      <c r="Q121" s="6">
        <f t="shared" si="14"/>
        <v>3.4005024862987947E-2</v>
      </c>
      <c r="R121" s="6">
        <f t="shared" si="15"/>
        <v>-0.22481402023953281</v>
      </c>
      <c r="S121" s="6">
        <f t="shared" si="16"/>
        <v>0.9737765048683662</v>
      </c>
      <c r="T121" s="3">
        <f t="shared" si="17"/>
        <v>278.60127094616723</v>
      </c>
      <c r="U121" s="10">
        <f t="shared" si="18"/>
        <v>76.857232228509957</v>
      </c>
      <c r="V121" s="23">
        <f t="shared" si="19"/>
        <v>98.601270946167233</v>
      </c>
      <c r="W121" s="21">
        <f t="shared" si="20"/>
        <v>8.601270946167233</v>
      </c>
      <c r="X121" s="22">
        <f t="shared" si="21"/>
        <v>13.142767771490043</v>
      </c>
      <c r="Y121" s="33"/>
      <c r="Z121" s="34"/>
      <c r="AA121" s="16">
        <v>350</v>
      </c>
      <c r="AB121" s="17">
        <v>0</v>
      </c>
      <c r="AC121" s="35">
        <f t="shared" si="25"/>
        <v>108.60127094616723</v>
      </c>
      <c r="AD121" s="36">
        <f t="shared" si="22"/>
        <v>18.601270946167233</v>
      </c>
      <c r="AE121" s="36">
        <f t="shared" si="23"/>
        <v>13.142767771490043</v>
      </c>
    </row>
    <row r="122" spans="1:31">
      <c r="A122" s="4">
        <v>1518</v>
      </c>
      <c r="B122" s="28" t="s">
        <v>37</v>
      </c>
      <c r="C122" s="29" t="s">
        <v>49</v>
      </c>
      <c r="D122" s="4">
        <v>5</v>
      </c>
      <c r="E122" s="5" t="s">
        <v>28</v>
      </c>
      <c r="F122" s="14">
        <v>57</v>
      </c>
      <c r="G122" s="15">
        <v>57</v>
      </c>
      <c r="H122" s="1">
        <f t="shared" si="13"/>
        <v>57</v>
      </c>
      <c r="I122" s="2"/>
      <c r="J122" s="1">
        <v>139.80000000000001</v>
      </c>
      <c r="K122" s="1">
        <v>139.80000000000001</v>
      </c>
      <c r="L122" s="1">
        <f t="shared" si="24"/>
        <v>139.80000000000001</v>
      </c>
      <c r="M122" s="33">
        <v>270</v>
      </c>
      <c r="N122" s="34">
        <v>2</v>
      </c>
      <c r="O122" s="34">
        <v>0</v>
      </c>
      <c r="P122" s="34">
        <v>7</v>
      </c>
      <c r="Q122" s="6">
        <f t="shared" si="14"/>
        <v>-0.12179510389394452</v>
      </c>
      <c r="R122" s="6">
        <f t="shared" si="15"/>
        <v>3.4639361146286365E-2</v>
      </c>
      <c r="S122" s="6">
        <f t="shared" si="16"/>
        <v>0.99194151934344166</v>
      </c>
      <c r="T122" s="3">
        <f t="shared" si="17"/>
        <v>164.1238852179074</v>
      </c>
      <c r="U122" s="10">
        <f t="shared" si="18"/>
        <v>82.725317082150838</v>
      </c>
      <c r="V122" s="23">
        <f t="shared" si="19"/>
        <v>344.1238852179074</v>
      </c>
      <c r="W122" s="21">
        <f t="shared" si="20"/>
        <v>254.1238852179074</v>
      </c>
      <c r="X122" s="22">
        <f t="shared" si="21"/>
        <v>7.2746829178491623</v>
      </c>
      <c r="Y122" s="33"/>
      <c r="Z122" s="34"/>
      <c r="AA122" s="16">
        <v>350</v>
      </c>
      <c r="AB122" s="17">
        <v>0</v>
      </c>
      <c r="AC122" s="35">
        <f t="shared" si="25"/>
        <v>354.1238852179074</v>
      </c>
      <c r="AD122" s="36">
        <f t="shared" si="22"/>
        <v>264.1238852179074</v>
      </c>
      <c r="AE122" s="36">
        <f t="shared" si="23"/>
        <v>7.2746829178491623</v>
      </c>
    </row>
    <row r="123" spans="1:31">
      <c r="A123" s="4">
        <v>1518</v>
      </c>
      <c r="B123" s="28" t="s">
        <v>37</v>
      </c>
      <c r="C123" s="29" t="s">
        <v>49</v>
      </c>
      <c r="D123" s="4">
        <v>6</v>
      </c>
      <c r="E123" s="5" t="s">
        <v>28</v>
      </c>
      <c r="F123" s="14">
        <v>126</v>
      </c>
      <c r="G123" s="15">
        <v>126</v>
      </c>
      <c r="H123" s="1">
        <f t="shared" si="13"/>
        <v>126</v>
      </c>
      <c r="I123" s="2"/>
      <c r="J123" s="1">
        <v>141.79</v>
      </c>
      <c r="K123" s="1">
        <v>141.79</v>
      </c>
      <c r="L123" s="1">
        <f t="shared" si="24"/>
        <v>141.79</v>
      </c>
      <c r="M123" s="33">
        <v>90</v>
      </c>
      <c r="N123" s="34">
        <v>8</v>
      </c>
      <c r="O123" s="34">
        <v>0</v>
      </c>
      <c r="P123" s="34">
        <v>13</v>
      </c>
      <c r="Q123" s="6">
        <f t="shared" si="14"/>
        <v>0.22276184614647923</v>
      </c>
      <c r="R123" s="6">
        <f t="shared" si="15"/>
        <v>0.13560610339882104</v>
      </c>
      <c r="S123" s="6">
        <f t="shared" si="16"/>
        <v>-0.9648875622944737</v>
      </c>
      <c r="T123" s="3">
        <f t="shared" si="17"/>
        <v>31.330932901158917</v>
      </c>
      <c r="U123" s="10">
        <f t="shared" si="18"/>
        <v>-74.875416916681999</v>
      </c>
      <c r="V123" s="23">
        <f t="shared" si="19"/>
        <v>31.330932901158917</v>
      </c>
      <c r="W123" s="21">
        <f t="shared" si="20"/>
        <v>301.33093290115892</v>
      </c>
      <c r="X123" s="22">
        <f t="shared" si="21"/>
        <v>15.124583083318001</v>
      </c>
      <c r="Y123" s="33"/>
      <c r="Z123" s="34"/>
      <c r="AA123" s="16">
        <v>350</v>
      </c>
      <c r="AB123" s="17">
        <v>0</v>
      </c>
      <c r="AC123" s="35">
        <f t="shared" si="25"/>
        <v>41.330932901158917</v>
      </c>
      <c r="AD123" s="36">
        <f t="shared" si="22"/>
        <v>311.33093290115892</v>
      </c>
      <c r="AE123" s="36">
        <f t="shared" si="23"/>
        <v>15.124583083318001</v>
      </c>
    </row>
    <row r="124" spans="1:31">
      <c r="A124" s="4">
        <v>1518</v>
      </c>
      <c r="B124" s="28" t="s">
        <v>37</v>
      </c>
      <c r="C124" s="29" t="s">
        <v>49</v>
      </c>
      <c r="D124" s="4">
        <v>7</v>
      </c>
      <c r="E124" s="5" t="s">
        <v>28</v>
      </c>
      <c r="F124" s="14">
        <v>11</v>
      </c>
      <c r="G124" s="15">
        <v>11</v>
      </c>
      <c r="H124" s="1">
        <f t="shared" si="13"/>
        <v>11</v>
      </c>
      <c r="I124" s="2"/>
      <c r="J124" s="1">
        <v>141.94</v>
      </c>
      <c r="K124" s="1">
        <v>141.94</v>
      </c>
      <c r="L124" s="1">
        <f t="shared" si="24"/>
        <v>141.94</v>
      </c>
      <c r="M124" s="33">
        <v>90</v>
      </c>
      <c r="N124" s="34">
        <v>0</v>
      </c>
      <c r="O124" s="34">
        <v>0</v>
      </c>
      <c r="P124" s="34">
        <v>8</v>
      </c>
      <c r="Q124" s="6">
        <f t="shared" si="14"/>
        <v>0.13917310096006544</v>
      </c>
      <c r="R124" s="6">
        <f t="shared" si="15"/>
        <v>-8.5253854803032782E-18</v>
      </c>
      <c r="S124" s="6">
        <f t="shared" si="16"/>
        <v>-0.99026806874157036</v>
      </c>
      <c r="T124" s="3">
        <f t="shared" si="17"/>
        <v>360</v>
      </c>
      <c r="U124" s="10">
        <f t="shared" si="18"/>
        <v>-82.000000000000028</v>
      </c>
      <c r="V124" s="23">
        <f t="shared" si="19"/>
        <v>360</v>
      </c>
      <c r="W124" s="21">
        <f t="shared" si="20"/>
        <v>270</v>
      </c>
      <c r="X124" s="22">
        <f t="shared" si="21"/>
        <v>7.9999999999999716</v>
      </c>
      <c r="Y124" s="33"/>
      <c r="Z124" s="34"/>
      <c r="AA124" s="16">
        <v>350</v>
      </c>
      <c r="AB124" s="17">
        <v>0</v>
      </c>
      <c r="AC124" s="35">
        <f t="shared" si="25"/>
        <v>10</v>
      </c>
      <c r="AD124" s="36">
        <f t="shared" si="22"/>
        <v>280</v>
      </c>
      <c r="AE124" s="36">
        <f t="shared" si="23"/>
        <v>7.9999999999999716</v>
      </c>
    </row>
    <row r="125" spans="1:31">
      <c r="A125" s="4">
        <v>1518</v>
      </c>
      <c r="B125" s="28" t="s">
        <v>37</v>
      </c>
      <c r="C125" s="29" t="s">
        <v>49</v>
      </c>
      <c r="D125" s="4">
        <v>7</v>
      </c>
      <c r="E125" s="5" t="s">
        <v>30</v>
      </c>
      <c r="F125" s="14">
        <v>26</v>
      </c>
      <c r="G125" s="15">
        <v>30</v>
      </c>
      <c r="H125" s="1">
        <f t="shared" si="13"/>
        <v>28</v>
      </c>
      <c r="I125" s="2"/>
      <c r="J125" s="1">
        <v>142.09</v>
      </c>
      <c r="K125" s="1">
        <v>142.13</v>
      </c>
      <c r="L125" s="1">
        <f t="shared" si="24"/>
        <v>142.11000000000001</v>
      </c>
      <c r="M125" s="33">
        <v>90</v>
      </c>
      <c r="N125" s="34">
        <v>8</v>
      </c>
      <c r="O125" s="34">
        <v>180</v>
      </c>
      <c r="P125" s="34">
        <v>2</v>
      </c>
      <c r="Q125" s="6">
        <f t="shared" si="14"/>
        <v>3.4559857199638423E-2</v>
      </c>
      <c r="R125" s="6">
        <f t="shared" si="15"/>
        <v>-0.13908832046729191</v>
      </c>
      <c r="S125" s="6">
        <f t="shared" si="16"/>
        <v>0.98966482419024082</v>
      </c>
      <c r="T125" s="3">
        <f t="shared" si="17"/>
        <v>283.95393377939871</v>
      </c>
      <c r="U125" s="10">
        <f t="shared" si="18"/>
        <v>81.760032831371518</v>
      </c>
      <c r="V125" s="23">
        <f t="shared" si="19"/>
        <v>103.95393377939871</v>
      </c>
      <c r="W125" s="21">
        <f t="shared" si="20"/>
        <v>13.95393377939871</v>
      </c>
      <c r="X125" s="22">
        <f t="shared" si="21"/>
        <v>8.2399671686284819</v>
      </c>
      <c r="Y125" s="33"/>
      <c r="Z125" s="34"/>
      <c r="AA125" s="16">
        <v>350</v>
      </c>
      <c r="AB125" s="17">
        <v>0</v>
      </c>
      <c r="AC125" s="35">
        <f t="shared" si="25"/>
        <v>113.95393377939871</v>
      </c>
      <c r="AD125" s="36">
        <f t="shared" si="22"/>
        <v>23.95393377939871</v>
      </c>
      <c r="AE125" s="36">
        <f t="shared" si="23"/>
        <v>8.2399671686284819</v>
      </c>
    </row>
    <row r="126" spans="1:31">
      <c r="A126" s="4">
        <v>1518</v>
      </c>
      <c r="B126" s="28" t="s">
        <v>37</v>
      </c>
      <c r="C126" s="29" t="s">
        <v>49</v>
      </c>
      <c r="D126" s="4">
        <v>7</v>
      </c>
      <c r="E126" s="5" t="s">
        <v>31</v>
      </c>
      <c r="F126" s="14">
        <v>26</v>
      </c>
      <c r="G126" s="15">
        <v>30</v>
      </c>
      <c r="H126" s="1">
        <f t="shared" si="13"/>
        <v>28</v>
      </c>
      <c r="I126" s="2"/>
      <c r="J126" s="1">
        <v>142.09</v>
      </c>
      <c r="K126" s="1">
        <v>142.13</v>
      </c>
      <c r="L126" s="1">
        <f t="shared" si="24"/>
        <v>142.11000000000001</v>
      </c>
      <c r="M126" s="33">
        <v>270</v>
      </c>
      <c r="N126" s="34">
        <v>36</v>
      </c>
      <c r="O126" s="34">
        <v>180</v>
      </c>
      <c r="P126" s="34">
        <v>18</v>
      </c>
      <c r="Q126" s="6">
        <f t="shared" si="14"/>
        <v>-0.25000000000000006</v>
      </c>
      <c r="R126" s="6">
        <f t="shared" si="15"/>
        <v>-0.55901699437494745</v>
      </c>
      <c r="S126" s="6">
        <f t="shared" si="16"/>
        <v>-0.76942088429381339</v>
      </c>
      <c r="T126" s="3">
        <f t="shared" si="17"/>
        <v>245.90515744788928</v>
      </c>
      <c r="U126" s="10">
        <f t="shared" si="18"/>
        <v>-51.484157697672195</v>
      </c>
      <c r="V126" s="23">
        <f t="shared" si="19"/>
        <v>245.90515744788928</v>
      </c>
      <c r="W126" s="21">
        <f t="shared" si="20"/>
        <v>155.90515744788928</v>
      </c>
      <c r="X126" s="22">
        <f t="shared" si="21"/>
        <v>38.515842302327805</v>
      </c>
      <c r="Y126" s="33"/>
      <c r="Z126" s="34"/>
      <c r="AA126" s="16">
        <v>350</v>
      </c>
      <c r="AB126" s="17">
        <v>0</v>
      </c>
      <c r="AC126" s="35">
        <f t="shared" si="25"/>
        <v>255.90515744788928</v>
      </c>
      <c r="AD126" s="36">
        <f t="shared" si="22"/>
        <v>165.90515744788928</v>
      </c>
      <c r="AE126" s="36">
        <f t="shared" si="23"/>
        <v>38.515842302327805</v>
      </c>
    </row>
    <row r="127" spans="1:31">
      <c r="A127" s="4">
        <v>1518</v>
      </c>
      <c r="B127" s="28" t="s">
        <v>37</v>
      </c>
      <c r="C127" s="29" t="s">
        <v>50</v>
      </c>
      <c r="D127" s="4">
        <v>1</v>
      </c>
      <c r="E127" s="5" t="s">
        <v>28</v>
      </c>
      <c r="F127" s="14">
        <v>30</v>
      </c>
      <c r="G127" s="15">
        <v>30</v>
      </c>
      <c r="H127" s="1">
        <f t="shared" si="13"/>
        <v>30</v>
      </c>
      <c r="I127" s="2"/>
      <c r="J127" s="1">
        <v>143.4</v>
      </c>
      <c r="K127" s="1">
        <v>143.4</v>
      </c>
      <c r="L127" s="1">
        <f t="shared" si="24"/>
        <v>143.4</v>
      </c>
      <c r="M127" s="33">
        <v>90</v>
      </c>
      <c r="N127" s="34">
        <v>9</v>
      </c>
      <c r="O127" s="34">
        <v>180</v>
      </c>
      <c r="P127" s="34">
        <v>10</v>
      </c>
      <c r="Q127" s="6">
        <f t="shared" si="14"/>
        <v>0.17151028044722005</v>
      </c>
      <c r="R127" s="6">
        <f t="shared" si="15"/>
        <v>-0.15405787400993656</v>
      </c>
      <c r="S127" s="6">
        <f t="shared" si="16"/>
        <v>0.972683135377854</v>
      </c>
      <c r="T127" s="3">
        <f t="shared" si="17"/>
        <v>318.06846061713901</v>
      </c>
      <c r="U127" s="10">
        <f t="shared" si="18"/>
        <v>76.666006174649482</v>
      </c>
      <c r="V127" s="23">
        <f t="shared" si="19"/>
        <v>138.06846061713901</v>
      </c>
      <c r="W127" s="21">
        <f t="shared" si="20"/>
        <v>48.06846061713901</v>
      </c>
      <c r="X127" s="22">
        <f t="shared" si="21"/>
        <v>13.333993825350518</v>
      </c>
      <c r="Y127" s="33"/>
      <c r="Z127" s="34"/>
      <c r="AA127" s="16">
        <v>350</v>
      </c>
      <c r="AB127" s="17">
        <v>0</v>
      </c>
      <c r="AC127" s="35">
        <f t="shared" si="25"/>
        <v>148.06846061713901</v>
      </c>
      <c r="AD127" s="36">
        <f t="shared" si="22"/>
        <v>58.06846061713901</v>
      </c>
      <c r="AE127" s="36">
        <f t="shared" si="23"/>
        <v>13.333993825350518</v>
      </c>
    </row>
    <row r="128" spans="1:31">
      <c r="A128" s="4">
        <v>1518</v>
      </c>
      <c r="B128" s="28" t="s">
        <v>37</v>
      </c>
      <c r="C128" s="29" t="s">
        <v>50</v>
      </c>
      <c r="D128" s="4">
        <v>1</v>
      </c>
      <c r="E128" s="5" t="s">
        <v>30</v>
      </c>
      <c r="F128" s="14">
        <v>63</v>
      </c>
      <c r="G128" s="15">
        <v>66</v>
      </c>
      <c r="H128" s="1">
        <f t="shared" si="13"/>
        <v>64.5</v>
      </c>
      <c r="I128" s="2"/>
      <c r="J128" s="1">
        <v>143.72999999999999</v>
      </c>
      <c r="K128" s="1">
        <v>143.76</v>
      </c>
      <c r="L128" s="1">
        <f t="shared" si="24"/>
        <v>143.745</v>
      </c>
      <c r="M128" s="33">
        <v>270</v>
      </c>
      <c r="N128" s="34">
        <v>26</v>
      </c>
      <c r="O128" s="34">
        <v>180</v>
      </c>
      <c r="P128" s="34">
        <v>11</v>
      </c>
      <c r="Q128" s="6">
        <f t="shared" si="14"/>
        <v>-0.17149798902476382</v>
      </c>
      <c r="R128" s="6">
        <f t="shared" si="15"/>
        <v>-0.43031703412728445</v>
      </c>
      <c r="S128" s="6">
        <f t="shared" si="16"/>
        <v>-0.88228066816818063</v>
      </c>
      <c r="T128" s="3">
        <f t="shared" si="17"/>
        <v>248.2708049975771</v>
      </c>
      <c r="U128" s="10">
        <f t="shared" si="18"/>
        <v>-62.298739957726873</v>
      </c>
      <c r="V128" s="23">
        <f t="shared" si="19"/>
        <v>248.2708049975771</v>
      </c>
      <c r="W128" s="21">
        <f t="shared" si="20"/>
        <v>158.2708049975771</v>
      </c>
      <c r="X128" s="22">
        <f t="shared" si="21"/>
        <v>27.701260042273127</v>
      </c>
      <c r="Y128" s="33"/>
      <c r="Z128" s="34"/>
      <c r="AA128" s="16">
        <v>350</v>
      </c>
      <c r="AB128" s="17">
        <v>0</v>
      </c>
      <c r="AC128" s="35">
        <f t="shared" si="25"/>
        <v>258.2708049975771</v>
      </c>
      <c r="AD128" s="36">
        <f t="shared" si="22"/>
        <v>168.2708049975771</v>
      </c>
      <c r="AE128" s="36">
        <f t="shared" si="23"/>
        <v>27.701260042273127</v>
      </c>
    </row>
    <row r="129" spans="1:31">
      <c r="A129" s="4">
        <v>1518</v>
      </c>
      <c r="B129" s="28" t="s">
        <v>37</v>
      </c>
      <c r="C129" s="29" t="s">
        <v>50</v>
      </c>
      <c r="D129" s="4">
        <v>2</v>
      </c>
      <c r="E129" s="5" t="s">
        <v>28</v>
      </c>
      <c r="F129" s="14">
        <v>83</v>
      </c>
      <c r="G129" s="15">
        <v>83</v>
      </c>
      <c r="H129" s="1">
        <f t="shared" si="13"/>
        <v>83</v>
      </c>
      <c r="I129" s="2"/>
      <c r="J129" s="1">
        <v>145.41999999999999</v>
      </c>
      <c r="K129" s="1">
        <v>145.41999999999999</v>
      </c>
      <c r="L129" s="1">
        <f t="shared" si="24"/>
        <v>145.41999999999999</v>
      </c>
      <c r="M129" s="33">
        <v>90</v>
      </c>
      <c r="N129" s="34">
        <v>0</v>
      </c>
      <c r="O129" s="34">
        <v>180</v>
      </c>
      <c r="P129" s="34">
        <v>9</v>
      </c>
      <c r="Q129" s="6">
        <f t="shared" si="14"/>
        <v>0.15643446504023087</v>
      </c>
      <c r="R129" s="6">
        <f t="shared" si="15"/>
        <v>-9.5827721569247697E-18</v>
      </c>
      <c r="S129" s="6">
        <f t="shared" si="16"/>
        <v>0.98768834059513777</v>
      </c>
      <c r="T129" s="3">
        <f t="shared" si="17"/>
        <v>360</v>
      </c>
      <c r="U129" s="10">
        <f t="shared" si="18"/>
        <v>81.000000000000028</v>
      </c>
      <c r="V129" s="23">
        <f t="shared" si="19"/>
        <v>180</v>
      </c>
      <c r="W129" s="21">
        <f t="shared" si="20"/>
        <v>90</v>
      </c>
      <c r="X129" s="22">
        <f t="shared" si="21"/>
        <v>8.9999999999999716</v>
      </c>
      <c r="Y129" s="33"/>
      <c r="Z129" s="34"/>
      <c r="AA129" s="16">
        <v>350</v>
      </c>
      <c r="AB129" s="17">
        <v>0</v>
      </c>
      <c r="AC129" s="35">
        <f t="shared" si="25"/>
        <v>190</v>
      </c>
      <c r="AD129" s="36">
        <f t="shared" si="22"/>
        <v>100</v>
      </c>
      <c r="AE129" s="36">
        <f t="shared" si="23"/>
        <v>8.9999999999999716</v>
      </c>
    </row>
    <row r="130" spans="1:31">
      <c r="A130" s="4">
        <v>1518</v>
      </c>
      <c r="B130" s="28" t="s">
        <v>37</v>
      </c>
      <c r="C130" s="29" t="s">
        <v>50</v>
      </c>
      <c r="D130" s="4">
        <v>3</v>
      </c>
      <c r="E130" s="5" t="s">
        <v>28</v>
      </c>
      <c r="F130" s="14">
        <v>111</v>
      </c>
      <c r="G130" s="15">
        <v>111</v>
      </c>
      <c r="H130" s="1">
        <f t="shared" si="13"/>
        <v>111</v>
      </c>
      <c r="I130" s="2"/>
      <c r="J130" s="1">
        <v>147.03</v>
      </c>
      <c r="K130" s="1">
        <v>147.03</v>
      </c>
      <c r="L130" s="1">
        <f t="shared" si="24"/>
        <v>147.03</v>
      </c>
      <c r="M130" s="33">
        <v>270</v>
      </c>
      <c r="N130" s="34">
        <v>10</v>
      </c>
      <c r="O130" s="34">
        <v>180</v>
      </c>
      <c r="P130" s="34">
        <v>4</v>
      </c>
      <c r="Q130" s="6">
        <f t="shared" si="14"/>
        <v>-6.8696716166007157E-2</v>
      </c>
      <c r="R130" s="6">
        <f t="shared" si="15"/>
        <v>-0.17322517943366056</v>
      </c>
      <c r="S130" s="6">
        <f t="shared" si="16"/>
        <v>-0.98240881082213483</v>
      </c>
      <c r="T130" s="3">
        <f t="shared" si="17"/>
        <v>248.36797774921638</v>
      </c>
      <c r="U130" s="10">
        <f t="shared" si="18"/>
        <v>-79.259371038792622</v>
      </c>
      <c r="V130" s="23">
        <f t="shared" si="19"/>
        <v>248.36797774921638</v>
      </c>
      <c r="W130" s="21">
        <f t="shared" si="20"/>
        <v>158.36797774921638</v>
      </c>
      <c r="X130" s="22">
        <f t="shared" si="21"/>
        <v>10.740628961207378</v>
      </c>
      <c r="Y130" s="33"/>
      <c r="Z130" s="34"/>
      <c r="AA130" s="16">
        <v>350</v>
      </c>
      <c r="AB130" s="17">
        <v>0</v>
      </c>
      <c r="AC130" s="35">
        <f t="shared" si="25"/>
        <v>258.36797774921638</v>
      </c>
      <c r="AD130" s="36">
        <f t="shared" si="22"/>
        <v>168.36797774921638</v>
      </c>
      <c r="AE130" s="36">
        <f t="shared" si="23"/>
        <v>10.740628961207378</v>
      </c>
    </row>
    <row r="131" spans="1:31">
      <c r="A131" s="4">
        <v>1518</v>
      </c>
      <c r="B131" s="28" t="s">
        <v>37</v>
      </c>
      <c r="C131" s="29" t="s">
        <v>50</v>
      </c>
      <c r="D131" s="4">
        <v>3</v>
      </c>
      <c r="E131" s="5" t="s">
        <v>28</v>
      </c>
      <c r="F131" s="14">
        <v>132</v>
      </c>
      <c r="G131" s="15">
        <v>132</v>
      </c>
      <c r="H131" s="1">
        <f t="shared" ref="H131:H194" si="26">(+F131+G131)/2</f>
        <v>132</v>
      </c>
      <c r="I131" s="2"/>
      <c r="J131" s="1">
        <v>147.24</v>
      </c>
      <c r="K131" s="1">
        <v>147.24</v>
      </c>
      <c r="L131" s="1">
        <f t="shared" si="24"/>
        <v>147.24</v>
      </c>
      <c r="M131" s="33">
        <v>90</v>
      </c>
      <c r="N131" s="34">
        <v>17</v>
      </c>
      <c r="O131" s="34">
        <v>180</v>
      </c>
      <c r="P131" s="34">
        <v>14</v>
      </c>
      <c r="Q131" s="6">
        <f t="shared" ref="Q131:Q194" si="27">COS(N131*PI()/180)*SIN(M131*PI()/180)*(SIN(P131*PI()/180))-(COS(P131*PI()/180)*SIN(O131*PI()/180))*(SIN(N131*PI()/180))</f>
        <v>0.23135105933355515</v>
      </c>
      <c r="R131" s="6">
        <f t="shared" ref="R131:R194" si="28">(SIN(N131*PI()/180))*(COS(P131*PI()/180)*COS(O131*PI()/180))-(SIN(P131*PI()/180))*(COS(N131*PI()/180)*COS(M131*PI()/180))</f>
        <v>-0.28368701557649906</v>
      </c>
      <c r="S131" s="6">
        <f t="shared" ref="S131:S194" si="29">(COS(N131*PI()/180)*COS(M131*PI()/180))*(COS(P131*PI()/180)*SIN(O131*PI()/180))-(COS(N131*PI()/180)*SIN(M131*PI()/180))*(COS(P131*PI()/180)*COS(O131*PI()/180))</f>
        <v>0.92789841772834303</v>
      </c>
      <c r="T131" s="3">
        <f t="shared" ref="T131:T194" si="30">IF(Q131=0,IF(R131&gt;=0,90,270),IF(Q131&gt;0,IF(R131&gt;=0,ATAN(R131/Q131)*180/PI(),ATAN(R131/Q131)*180/PI()+360),ATAN(R131/Q131)*180/PI()+180))</f>
        <v>309.19776518094108</v>
      </c>
      <c r="U131" s="10">
        <f t="shared" ref="U131:U194" si="31">ASIN(S131/SQRT(Q131^2+R131^2+S131^2))*180/PI()</f>
        <v>68.470423058774131</v>
      </c>
      <c r="V131" s="23">
        <f t="shared" ref="V131:V194" si="32">IF(S131&lt;0,T131,IF(T131+180&gt;=360,T131-180,T131+180))</f>
        <v>129.19776518094108</v>
      </c>
      <c r="W131" s="21">
        <f t="shared" ref="W131:W194" si="33">IF(V131-90&lt;0,V131+270,V131-90)</f>
        <v>39.197765180941076</v>
      </c>
      <c r="X131" s="22">
        <f t="shared" ref="X131:X194" si="34">IF(S131&lt;0,90+U131,90-U131)</f>
        <v>21.529576941225869</v>
      </c>
      <c r="Y131" s="33"/>
      <c r="Z131" s="34"/>
      <c r="AA131" s="16">
        <v>350</v>
      </c>
      <c r="AB131" s="17">
        <v>0</v>
      </c>
      <c r="AC131" s="35">
        <f t="shared" si="25"/>
        <v>139.19776518094108</v>
      </c>
      <c r="AD131" s="36">
        <f t="shared" ref="AD131:AD194" si="35">IF(AC131-90&lt;0,AC131+270,AC131-90)</f>
        <v>49.197765180941076</v>
      </c>
      <c r="AE131" s="36">
        <f t="shared" ref="AE131:AE194" si="36">X131</f>
        <v>21.529576941225869</v>
      </c>
    </row>
    <row r="132" spans="1:31">
      <c r="A132" s="4">
        <v>1518</v>
      </c>
      <c r="B132" s="28" t="s">
        <v>37</v>
      </c>
      <c r="C132" s="29" t="s">
        <v>50</v>
      </c>
      <c r="D132" s="4">
        <v>4</v>
      </c>
      <c r="E132" s="5" t="s">
        <v>31</v>
      </c>
      <c r="F132" s="14">
        <v>43</v>
      </c>
      <c r="G132" s="15">
        <v>47</v>
      </c>
      <c r="H132" s="1">
        <f t="shared" si="26"/>
        <v>45</v>
      </c>
      <c r="I132" s="2"/>
      <c r="J132" s="1">
        <v>147.84</v>
      </c>
      <c r="K132" s="1">
        <v>147.88</v>
      </c>
      <c r="L132" s="1">
        <f t="shared" ref="L132:L195" si="37">(J132+K132)/2</f>
        <v>147.86000000000001</v>
      </c>
      <c r="M132" s="33">
        <v>90</v>
      </c>
      <c r="N132" s="34">
        <v>40</v>
      </c>
      <c r="O132" s="34">
        <v>0</v>
      </c>
      <c r="P132" s="34">
        <v>4</v>
      </c>
      <c r="Q132" s="6">
        <f t="shared" si="27"/>
        <v>5.3436559083262079E-2</v>
      </c>
      <c r="R132" s="6">
        <f t="shared" si="28"/>
        <v>0.64122181137573508</v>
      </c>
      <c r="S132" s="6">
        <f t="shared" si="29"/>
        <v>-0.76417839735679927</v>
      </c>
      <c r="T132" s="3">
        <f t="shared" si="30"/>
        <v>85.236233354418033</v>
      </c>
      <c r="U132" s="10">
        <f t="shared" si="31"/>
        <v>-49.902343659928526</v>
      </c>
      <c r="V132" s="23">
        <f t="shared" si="32"/>
        <v>85.236233354418033</v>
      </c>
      <c r="W132" s="21">
        <f t="shared" si="33"/>
        <v>355.236233354418</v>
      </c>
      <c r="X132" s="22">
        <f t="shared" si="34"/>
        <v>40.097656340071474</v>
      </c>
      <c r="Y132" s="33"/>
      <c r="Z132" s="34"/>
      <c r="AA132" s="16">
        <v>350</v>
      </c>
      <c r="AB132" s="17">
        <v>0</v>
      </c>
      <c r="AC132" s="35">
        <f t="shared" ref="AC132:AC195" si="38">IF(AB132&lt;=0,IF(V132&gt;=AA132,V132-AA132,V132-AA132+360),IF((V132-AA132-180)&lt;0,IF(V132-AA132+180&lt;0,V132-AA132+540,V132-AA132+180),V132-AA132-180))</f>
        <v>95.236233354418005</v>
      </c>
      <c r="AD132" s="36">
        <f t="shared" si="35"/>
        <v>5.2362333544180046</v>
      </c>
      <c r="AE132" s="36">
        <f t="shared" si="36"/>
        <v>40.097656340071474</v>
      </c>
    </row>
    <row r="133" spans="1:31">
      <c r="A133" s="4">
        <v>1518</v>
      </c>
      <c r="B133" s="28" t="s">
        <v>37</v>
      </c>
      <c r="C133" s="29" t="s">
        <v>50</v>
      </c>
      <c r="D133" s="4">
        <v>4</v>
      </c>
      <c r="E133" s="5" t="s">
        <v>28</v>
      </c>
      <c r="F133" s="14">
        <v>46</v>
      </c>
      <c r="G133" s="15">
        <v>46</v>
      </c>
      <c r="H133" s="1">
        <f t="shared" si="26"/>
        <v>46</v>
      </c>
      <c r="I133" s="2"/>
      <c r="J133" s="1">
        <v>147.87</v>
      </c>
      <c r="K133" s="1">
        <v>147.87</v>
      </c>
      <c r="L133" s="1">
        <f t="shared" si="37"/>
        <v>147.87</v>
      </c>
      <c r="M133" s="33">
        <v>270</v>
      </c>
      <c r="N133" s="34">
        <v>2</v>
      </c>
      <c r="O133" s="34">
        <v>0</v>
      </c>
      <c r="P133" s="34">
        <v>16</v>
      </c>
      <c r="Q133" s="6">
        <f t="shared" si="27"/>
        <v>-0.27546944498730758</v>
      </c>
      <c r="R133" s="6">
        <f t="shared" si="28"/>
        <v>3.3547549387639895E-2</v>
      </c>
      <c r="S133" s="6">
        <f t="shared" si="29"/>
        <v>0.96067612128557511</v>
      </c>
      <c r="T133" s="3">
        <f t="shared" si="30"/>
        <v>173.05652868996981</v>
      </c>
      <c r="U133" s="10">
        <f t="shared" si="31"/>
        <v>73.88790108085982</v>
      </c>
      <c r="V133" s="23">
        <f t="shared" si="32"/>
        <v>353.05652868996981</v>
      </c>
      <c r="W133" s="21">
        <f t="shared" si="33"/>
        <v>263.05652868996981</v>
      </c>
      <c r="X133" s="22">
        <f t="shared" si="34"/>
        <v>16.11209891914018</v>
      </c>
      <c r="Y133" s="33"/>
      <c r="Z133" s="34"/>
      <c r="AA133" s="16">
        <v>350</v>
      </c>
      <c r="AB133" s="17">
        <v>0</v>
      </c>
      <c r="AC133" s="35">
        <f t="shared" si="38"/>
        <v>3.0565286899698094</v>
      </c>
      <c r="AD133" s="36">
        <f t="shared" si="35"/>
        <v>273.05652868996981</v>
      </c>
      <c r="AE133" s="36">
        <f t="shared" si="36"/>
        <v>16.11209891914018</v>
      </c>
    </row>
    <row r="134" spans="1:31">
      <c r="A134" s="4">
        <v>1518</v>
      </c>
      <c r="B134" s="28" t="s">
        <v>37</v>
      </c>
      <c r="C134" s="29" t="s">
        <v>50</v>
      </c>
      <c r="D134" s="4">
        <v>4</v>
      </c>
      <c r="E134" s="5" t="s">
        <v>28</v>
      </c>
      <c r="F134" s="14">
        <v>131</v>
      </c>
      <c r="G134" s="15">
        <v>131</v>
      </c>
      <c r="H134" s="1">
        <f t="shared" si="26"/>
        <v>131</v>
      </c>
      <c r="I134" s="2"/>
      <c r="J134" s="1">
        <v>148.72</v>
      </c>
      <c r="K134" s="1">
        <v>148.72</v>
      </c>
      <c r="L134" s="1">
        <f t="shared" si="37"/>
        <v>148.72</v>
      </c>
      <c r="M134" s="33">
        <v>90</v>
      </c>
      <c r="N134" s="34">
        <v>6</v>
      </c>
      <c r="O134" s="34">
        <v>0</v>
      </c>
      <c r="P134" s="34">
        <v>21</v>
      </c>
      <c r="Q134" s="6">
        <f t="shared" si="27"/>
        <v>0.35640477242103374</v>
      </c>
      <c r="R134" s="6">
        <f t="shared" si="28"/>
        <v>9.7585727318512977E-2</v>
      </c>
      <c r="S134" s="6">
        <f t="shared" si="29"/>
        <v>-0.92846617523871799</v>
      </c>
      <c r="T134" s="3">
        <f t="shared" si="30"/>
        <v>15.312624889482809</v>
      </c>
      <c r="U134" s="10">
        <f t="shared" si="31"/>
        <v>-68.297786319283205</v>
      </c>
      <c r="V134" s="23">
        <f t="shared" si="32"/>
        <v>15.312624889482809</v>
      </c>
      <c r="W134" s="21">
        <f t="shared" si="33"/>
        <v>285.31262488948283</v>
      </c>
      <c r="X134" s="22">
        <f t="shared" si="34"/>
        <v>21.702213680716795</v>
      </c>
      <c r="Y134" s="33"/>
      <c r="Z134" s="34"/>
      <c r="AA134" s="16">
        <v>350</v>
      </c>
      <c r="AB134" s="17">
        <v>0</v>
      </c>
      <c r="AC134" s="35">
        <f t="shared" si="38"/>
        <v>25.312624889482834</v>
      </c>
      <c r="AD134" s="36">
        <f t="shared" si="35"/>
        <v>295.31262488948283</v>
      </c>
      <c r="AE134" s="36">
        <f t="shared" si="36"/>
        <v>21.702213680716795</v>
      </c>
    </row>
    <row r="135" spans="1:31">
      <c r="A135" s="4">
        <v>1518</v>
      </c>
      <c r="B135" s="28" t="s">
        <v>37</v>
      </c>
      <c r="C135" s="29" t="s">
        <v>50</v>
      </c>
      <c r="D135" s="4">
        <v>5</v>
      </c>
      <c r="E135" s="5" t="s">
        <v>28</v>
      </c>
      <c r="F135" s="14">
        <v>44</v>
      </c>
      <c r="G135" s="15">
        <v>44</v>
      </c>
      <c r="H135" s="1">
        <f t="shared" si="26"/>
        <v>44</v>
      </c>
      <c r="I135" s="2"/>
      <c r="J135" s="1">
        <v>149.34</v>
      </c>
      <c r="K135" s="1">
        <v>149.34</v>
      </c>
      <c r="L135" s="1">
        <f t="shared" si="37"/>
        <v>149.34</v>
      </c>
      <c r="M135" s="33">
        <v>90</v>
      </c>
      <c r="N135" s="34">
        <v>2</v>
      </c>
      <c r="O135" s="34">
        <v>0</v>
      </c>
      <c r="P135" s="34">
        <v>14</v>
      </c>
      <c r="Q135" s="6">
        <f t="shared" si="27"/>
        <v>0.24177452331737928</v>
      </c>
      <c r="R135" s="6">
        <f t="shared" si="28"/>
        <v>3.386283249961991E-2</v>
      </c>
      <c r="S135" s="6">
        <f t="shared" si="29"/>
        <v>-0.96970464833606229</v>
      </c>
      <c r="T135" s="3">
        <f t="shared" si="30"/>
        <v>7.9729571047973105</v>
      </c>
      <c r="U135" s="10">
        <f t="shared" si="31"/>
        <v>-75.868799862943632</v>
      </c>
      <c r="V135" s="23">
        <f t="shared" si="32"/>
        <v>7.9729571047973105</v>
      </c>
      <c r="W135" s="21">
        <f t="shared" si="33"/>
        <v>277.97295710479733</v>
      </c>
      <c r="X135" s="22">
        <f t="shared" si="34"/>
        <v>14.131200137056368</v>
      </c>
      <c r="Y135" s="33"/>
      <c r="Z135" s="34"/>
      <c r="AA135" s="16">
        <v>350</v>
      </c>
      <c r="AB135" s="17">
        <v>0</v>
      </c>
      <c r="AC135" s="35">
        <f t="shared" si="38"/>
        <v>17.972957104797331</v>
      </c>
      <c r="AD135" s="36">
        <f t="shared" si="35"/>
        <v>287.97295710479733</v>
      </c>
      <c r="AE135" s="36">
        <f t="shared" si="36"/>
        <v>14.131200137056368</v>
      </c>
    </row>
    <row r="136" spans="1:31">
      <c r="A136" s="4">
        <v>1518</v>
      </c>
      <c r="B136" s="28" t="s">
        <v>37</v>
      </c>
      <c r="C136" s="29" t="s">
        <v>50</v>
      </c>
      <c r="D136" s="4">
        <v>5</v>
      </c>
      <c r="E136" s="5" t="s">
        <v>28</v>
      </c>
      <c r="F136" s="14">
        <v>50</v>
      </c>
      <c r="G136" s="15">
        <v>50</v>
      </c>
      <c r="H136" s="1">
        <f t="shared" si="26"/>
        <v>50</v>
      </c>
      <c r="I136" s="2"/>
      <c r="J136" s="1">
        <v>149.4</v>
      </c>
      <c r="K136" s="1">
        <v>149.4</v>
      </c>
      <c r="L136" s="1">
        <f t="shared" si="37"/>
        <v>149.4</v>
      </c>
      <c r="M136" s="33">
        <v>90</v>
      </c>
      <c r="N136" s="34">
        <v>23</v>
      </c>
      <c r="O136" s="34">
        <v>0</v>
      </c>
      <c r="P136" s="34">
        <v>9</v>
      </c>
      <c r="Q136" s="6">
        <f t="shared" si="27"/>
        <v>0.14399868431676863</v>
      </c>
      <c r="R136" s="6">
        <f t="shared" si="28"/>
        <v>0.3859205799164363</v>
      </c>
      <c r="S136" s="6">
        <f t="shared" si="29"/>
        <v>-0.90917191121621133</v>
      </c>
      <c r="T136" s="3">
        <f t="shared" si="30"/>
        <v>69.537928137345986</v>
      </c>
      <c r="U136" s="10">
        <f t="shared" si="31"/>
        <v>-65.626561629130052</v>
      </c>
      <c r="V136" s="23">
        <f t="shared" si="32"/>
        <v>69.537928137345986</v>
      </c>
      <c r="W136" s="21">
        <f t="shared" si="33"/>
        <v>339.537928137346</v>
      </c>
      <c r="X136" s="22">
        <f t="shared" si="34"/>
        <v>24.373438370869948</v>
      </c>
      <c r="Y136" s="33"/>
      <c r="Z136" s="34"/>
      <c r="AA136" s="16">
        <v>350</v>
      </c>
      <c r="AB136" s="17">
        <v>0</v>
      </c>
      <c r="AC136" s="35">
        <f t="shared" si="38"/>
        <v>79.537928137346</v>
      </c>
      <c r="AD136" s="36">
        <f t="shared" si="35"/>
        <v>349.537928137346</v>
      </c>
      <c r="AE136" s="36">
        <f t="shared" si="36"/>
        <v>24.373438370869948</v>
      </c>
    </row>
    <row r="137" spans="1:31">
      <c r="A137" s="4">
        <v>1518</v>
      </c>
      <c r="B137" s="28" t="s">
        <v>37</v>
      </c>
      <c r="C137" s="29" t="s">
        <v>50</v>
      </c>
      <c r="D137" s="4">
        <v>6</v>
      </c>
      <c r="E137" s="5" t="s">
        <v>28</v>
      </c>
      <c r="F137" s="14">
        <v>70</v>
      </c>
      <c r="G137" s="15">
        <v>70</v>
      </c>
      <c r="H137" s="1">
        <f t="shared" si="26"/>
        <v>70</v>
      </c>
      <c r="I137" s="2"/>
      <c r="J137" s="1">
        <v>150.6</v>
      </c>
      <c r="K137" s="1">
        <v>150.6</v>
      </c>
      <c r="L137" s="1">
        <f t="shared" si="37"/>
        <v>150.6</v>
      </c>
      <c r="M137" s="33">
        <v>270</v>
      </c>
      <c r="N137" s="34">
        <v>15</v>
      </c>
      <c r="O137" s="34">
        <v>0</v>
      </c>
      <c r="P137" s="34">
        <v>9</v>
      </c>
      <c r="Q137" s="6">
        <f t="shared" si="27"/>
        <v>-0.15110408990407337</v>
      </c>
      <c r="R137" s="6">
        <f t="shared" si="28"/>
        <v>0.2556325531717269</v>
      </c>
      <c r="S137" s="6">
        <f t="shared" si="29"/>
        <v>0.95403367650543713</v>
      </c>
      <c r="T137" s="3">
        <f t="shared" si="30"/>
        <v>120.58728172267512</v>
      </c>
      <c r="U137" s="10">
        <f t="shared" si="31"/>
        <v>72.710756541691538</v>
      </c>
      <c r="V137" s="23">
        <f t="shared" si="32"/>
        <v>300.58728172267513</v>
      </c>
      <c r="W137" s="21">
        <f t="shared" si="33"/>
        <v>210.58728172267513</v>
      </c>
      <c r="X137" s="22">
        <f t="shared" si="34"/>
        <v>17.289243458308462</v>
      </c>
      <c r="Y137" s="33"/>
      <c r="Z137" s="34"/>
      <c r="AA137" s="16">
        <v>350</v>
      </c>
      <c r="AB137" s="17">
        <v>0</v>
      </c>
      <c r="AC137" s="35">
        <f t="shared" si="38"/>
        <v>310.58728172267513</v>
      </c>
      <c r="AD137" s="36">
        <f t="shared" si="35"/>
        <v>220.58728172267513</v>
      </c>
      <c r="AE137" s="36">
        <f t="shared" si="36"/>
        <v>17.289243458308462</v>
      </c>
    </row>
    <row r="138" spans="1:31">
      <c r="A138" s="4">
        <v>1518</v>
      </c>
      <c r="B138" s="28" t="s">
        <v>37</v>
      </c>
      <c r="C138" s="29" t="s">
        <v>50</v>
      </c>
      <c r="D138" s="4">
        <v>6</v>
      </c>
      <c r="E138" s="5" t="s">
        <v>28</v>
      </c>
      <c r="F138" s="14">
        <v>87</v>
      </c>
      <c r="G138" s="15">
        <v>87</v>
      </c>
      <c r="H138" s="1">
        <f t="shared" si="26"/>
        <v>87</v>
      </c>
      <c r="I138" s="2"/>
      <c r="J138" s="1">
        <v>150.77000000000001</v>
      </c>
      <c r="K138" s="1">
        <v>150.77000000000001</v>
      </c>
      <c r="L138" s="1">
        <f t="shared" si="37"/>
        <v>150.77000000000001</v>
      </c>
      <c r="M138" s="33">
        <v>90</v>
      </c>
      <c r="N138" s="34">
        <v>20</v>
      </c>
      <c r="O138" s="34">
        <v>0</v>
      </c>
      <c r="P138" s="34">
        <v>10</v>
      </c>
      <c r="Q138" s="6">
        <f t="shared" si="27"/>
        <v>0.16317591116653482</v>
      </c>
      <c r="R138" s="6">
        <f t="shared" si="28"/>
        <v>0.33682408883346515</v>
      </c>
      <c r="S138" s="6">
        <f t="shared" si="29"/>
        <v>-0.92541657839832336</v>
      </c>
      <c r="T138" s="3">
        <f t="shared" si="30"/>
        <v>64.151927888120824</v>
      </c>
      <c r="U138" s="10">
        <f t="shared" si="31"/>
        <v>-67.979998392282766</v>
      </c>
      <c r="V138" s="23">
        <f t="shared" si="32"/>
        <v>64.151927888120824</v>
      </c>
      <c r="W138" s="21">
        <f t="shared" si="33"/>
        <v>334.15192788812084</v>
      </c>
      <c r="X138" s="22">
        <f t="shared" si="34"/>
        <v>22.020001607717234</v>
      </c>
      <c r="Y138" s="33"/>
      <c r="Z138" s="34"/>
      <c r="AA138" s="16">
        <v>350</v>
      </c>
      <c r="AB138" s="17">
        <v>0</v>
      </c>
      <c r="AC138" s="35">
        <f t="shared" si="38"/>
        <v>74.151927888120838</v>
      </c>
      <c r="AD138" s="36">
        <f t="shared" si="35"/>
        <v>344.15192788812084</v>
      </c>
      <c r="AE138" s="36">
        <f t="shared" si="36"/>
        <v>22.020001607717234</v>
      </c>
    </row>
    <row r="139" spans="1:31">
      <c r="A139" s="4">
        <v>1518</v>
      </c>
      <c r="B139" s="28" t="s">
        <v>37</v>
      </c>
      <c r="C139" s="29" t="s">
        <v>50</v>
      </c>
      <c r="D139" s="4">
        <v>7</v>
      </c>
      <c r="E139" s="5" t="s">
        <v>28</v>
      </c>
      <c r="F139" s="14">
        <v>28</v>
      </c>
      <c r="G139" s="15">
        <v>28</v>
      </c>
      <c r="H139" s="1">
        <f t="shared" si="26"/>
        <v>28</v>
      </c>
      <c r="I139" s="2"/>
      <c r="J139" s="1">
        <v>151.66999999999999</v>
      </c>
      <c r="K139" s="1">
        <v>151.66999999999999</v>
      </c>
      <c r="L139" s="1">
        <f t="shared" si="37"/>
        <v>151.66999999999999</v>
      </c>
      <c r="M139" s="33">
        <v>270</v>
      </c>
      <c r="N139" s="34">
        <v>6</v>
      </c>
      <c r="O139" s="34">
        <v>180</v>
      </c>
      <c r="P139" s="34">
        <v>1</v>
      </c>
      <c r="Q139" s="6">
        <f t="shared" si="27"/>
        <v>-1.7356800328744666E-2</v>
      </c>
      <c r="R139" s="6">
        <f t="shared" si="28"/>
        <v>-0.10451254307640281</v>
      </c>
      <c r="S139" s="6">
        <f t="shared" si="29"/>
        <v>-0.99437042486653382</v>
      </c>
      <c r="T139" s="3">
        <f t="shared" si="30"/>
        <v>260.57072890058095</v>
      </c>
      <c r="U139" s="10">
        <f t="shared" si="31"/>
        <v>-83.918432948729773</v>
      </c>
      <c r="V139" s="23">
        <f t="shared" si="32"/>
        <v>260.57072890058095</v>
      </c>
      <c r="W139" s="21">
        <f t="shared" si="33"/>
        <v>170.57072890058095</v>
      </c>
      <c r="X139" s="22">
        <f t="shared" si="34"/>
        <v>6.0815670512702269</v>
      </c>
      <c r="Y139" s="33"/>
      <c r="Z139" s="34"/>
      <c r="AA139" s="16">
        <v>350</v>
      </c>
      <c r="AB139" s="17">
        <v>0</v>
      </c>
      <c r="AC139" s="35">
        <f t="shared" si="38"/>
        <v>270.57072890058095</v>
      </c>
      <c r="AD139" s="36">
        <f t="shared" si="35"/>
        <v>180.57072890058095</v>
      </c>
      <c r="AE139" s="36">
        <f t="shared" si="36"/>
        <v>6.0815670512702269</v>
      </c>
    </row>
    <row r="140" spans="1:31">
      <c r="A140" s="4">
        <v>1518</v>
      </c>
      <c r="B140" s="28" t="s">
        <v>37</v>
      </c>
      <c r="C140" s="29" t="s">
        <v>50</v>
      </c>
      <c r="D140" s="4">
        <v>7</v>
      </c>
      <c r="E140" s="5" t="s">
        <v>28</v>
      </c>
      <c r="F140" s="14">
        <v>48</v>
      </c>
      <c r="G140" s="15">
        <v>48</v>
      </c>
      <c r="H140" s="1">
        <f t="shared" si="26"/>
        <v>48</v>
      </c>
      <c r="I140" s="2"/>
      <c r="J140" s="1">
        <v>151.87</v>
      </c>
      <c r="K140" s="1">
        <v>151.87</v>
      </c>
      <c r="L140" s="1">
        <f t="shared" si="37"/>
        <v>151.87</v>
      </c>
      <c r="M140" s="33">
        <v>90</v>
      </c>
      <c r="N140" s="34">
        <v>7</v>
      </c>
      <c r="O140" s="34">
        <v>18</v>
      </c>
      <c r="P140" s="34">
        <v>3</v>
      </c>
      <c r="Q140" s="6">
        <f t="shared" si="27"/>
        <v>1.4337765063439409E-2</v>
      </c>
      <c r="R140" s="6">
        <f t="shared" si="28"/>
        <v>0.1157457899105174</v>
      </c>
      <c r="S140" s="6">
        <f t="shared" si="29"/>
        <v>-0.94267381061082012</v>
      </c>
      <c r="T140" s="3">
        <f t="shared" si="30"/>
        <v>82.938577788823025</v>
      </c>
      <c r="U140" s="10">
        <f t="shared" si="31"/>
        <v>-82.947035556953352</v>
      </c>
      <c r="V140" s="23">
        <f t="shared" si="32"/>
        <v>82.938577788823025</v>
      </c>
      <c r="W140" s="21">
        <f t="shared" si="33"/>
        <v>352.93857778882301</v>
      </c>
      <c r="X140" s="22">
        <f t="shared" si="34"/>
        <v>7.0529644430466476</v>
      </c>
      <c r="Y140" s="33"/>
      <c r="Z140" s="34"/>
      <c r="AA140" s="16">
        <v>350</v>
      </c>
      <c r="AB140" s="17">
        <v>0</v>
      </c>
      <c r="AC140" s="35">
        <f t="shared" si="38"/>
        <v>92.938577788823011</v>
      </c>
      <c r="AD140" s="36">
        <f t="shared" si="35"/>
        <v>2.9385777888230109</v>
      </c>
      <c r="AE140" s="36">
        <f t="shared" si="36"/>
        <v>7.0529644430466476</v>
      </c>
    </row>
    <row r="141" spans="1:31">
      <c r="A141" s="4">
        <v>1518</v>
      </c>
      <c r="B141" s="28" t="s">
        <v>37</v>
      </c>
      <c r="C141" s="28" t="s">
        <v>51</v>
      </c>
      <c r="D141" s="4">
        <v>2</v>
      </c>
      <c r="E141" s="24" t="s">
        <v>39</v>
      </c>
      <c r="F141" s="14">
        <v>73</v>
      </c>
      <c r="G141" s="15">
        <v>75</v>
      </c>
      <c r="H141" s="1">
        <f t="shared" si="26"/>
        <v>74</v>
      </c>
      <c r="I141" s="2"/>
      <c r="J141" s="1">
        <v>155.03</v>
      </c>
      <c r="K141" s="1">
        <v>155.05000000000001</v>
      </c>
      <c r="L141" s="1">
        <f t="shared" si="37"/>
        <v>155.04000000000002</v>
      </c>
      <c r="M141" s="33">
        <v>90</v>
      </c>
      <c r="N141" s="34">
        <v>17</v>
      </c>
      <c r="O141" s="34">
        <v>180</v>
      </c>
      <c r="P141" s="34">
        <v>10</v>
      </c>
      <c r="Q141" s="6">
        <f t="shared" si="27"/>
        <v>0.1660605781671996</v>
      </c>
      <c r="R141" s="6">
        <f t="shared" si="28"/>
        <v>-0.28792992157234715</v>
      </c>
      <c r="S141" s="6">
        <f t="shared" si="29"/>
        <v>0.94177633791484483</v>
      </c>
      <c r="T141" s="3">
        <f t="shared" si="30"/>
        <v>299.97375004782157</v>
      </c>
      <c r="U141" s="10">
        <f t="shared" si="31"/>
        <v>70.56032753415856</v>
      </c>
      <c r="V141" s="23">
        <f t="shared" si="32"/>
        <v>119.97375004782157</v>
      </c>
      <c r="W141" s="21">
        <f t="shared" si="33"/>
        <v>29.973750047821568</v>
      </c>
      <c r="X141" s="22">
        <f t="shared" si="34"/>
        <v>19.43967246584144</v>
      </c>
      <c r="Y141" s="33"/>
      <c r="Z141" s="34"/>
      <c r="AA141" s="16" t="s">
        <v>126</v>
      </c>
      <c r="AB141" s="17" t="s">
        <v>126</v>
      </c>
      <c r="AC141" s="35" t="e">
        <f t="shared" si="38"/>
        <v>#VALUE!</v>
      </c>
      <c r="AD141" s="36" t="e">
        <f t="shared" si="35"/>
        <v>#VALUE!</v>
      </c>
      <c r="AE141" s="36">
        <f t="shared" si="36"/>
        <v>19.43967246584144</v>
      </c>
    </row>
    <row r="142" spans="1:31">
      <c r="A142" s="4">
        <v>1518</v>
      </c>
      <c r="B142" s="28" t="s">
        <v>37</v>
      </c>
      <c r="C142" s="28" t="s">
        <v>51</v>
      </c>
      <c r="D142" s="4">
        <v>2</v>
      </c>
      <c r="E142" s="24" t="s">
        <v>39</v>
      </c>
      <c r="F142" s="14">
        <v>123</v>
      </c>
      <c r="G142" s="15">
        <v>125</v>
      </c>
      <c r="H142" s="1">
        <f t="shared" si="26"/>
        <v>124</v>
      </c>
      <c r="I142" s="2"/>
      <c r="J142" s="1">
        <v>155.53</v>
      </c>
      <c r="K142" s="1">
        <v>155.55000000000001</v>
      </c>
      <c r="L142" s="1">
        <f t="shared" si="37"/>
        <v>155.54000000000002</v>
      </c>
      <c r="M142" s="33">
        <v>90</v>
      </c>
      <c r="N142" s="34">
        <v>0</v>
      </c>
      <c r="O142" s="34">
        <v>180</v>
      </c>
      <c r="P142" s="34">
        <v>0</v>
      </c>
      <c r="Q142" s="6">
        <f t="shared" si="27"/>
        <v>0</v>
      </c>
      <c r="R142" s="6">
        <f t="shared" si="28"/>
        <v>0</v>
      </c>
      <c r="S142" s="6">
        <f t="shared" si="29"/>
        <v>1</v>
      </c>
      <c r="T142" s="3">
        <f t="shared" si="30"/>
        <v>90</v>
      </c>
      <c r="U142" s="10">
        <f t="shared" si="31"/>
        <v>90</v>
      </c>
      <c r="V142" s="23">
        <f t="shared" si="32"/>
        <v>270</v>
      </c>
      <c r="W142" s="21">
        <f t="shared" si="33"/>
        <v>180</v>
      </c>
      <c r="X142" s="22">
        <f t="shared" si="34"/>
        <v>0</v>
      </c>
      <c r="Y142" s="33"/>
      <c r="Z142" s="34"/>
      <c r="AA142" s="16" t="s">
        <v>126</v>
      </c>
      <c r="AB142" s="17" t="s">
        <v>126</v>
      </c>
      <c r="AC142" s="35" t="e">
        <f t="shared" si="38"/>
        <v>#VALUE!</v>
      </c>
      <c r="AD142" s="36" t="e">
        <f t="shared" si="35"/>
        <v>#VALUE!</v>
      </c>
      <c r="AE142" s="36">
        <f t="shared" si="36"/>
        <v>0</v>
      </c>
    </row>
    <row r="143" spans="1:31">
      <c r="A143" s="4">
        <v>1518</v>
      </c>
      <c r="B143" s="28" t="s">
        <v>37</v>
      </c>
      <c r="C143" s="28" t="s">
        <v>51</v>
      </c>
      <c r="D143" s="4">
        <v>3</v>
      </c>
      <c r="E143" s="24" t="s">
        <v>39</v>
      </c>
      <c r="F143" s="14">
        <v>61</v>
      </c>
      <c r="G143" s="15">
        <v>63</v>
      </c>
      <c r="H143" s="1">
        <f t="shared" si="26"/>
        <v>62</v>
      </c>
      <c r="I143" s="2"/>
      <c r="J143" s="1">
        <v>156.41999999999999</v>
      </c>
      <c r="K143" s="1">
        <v>156.44</v>
      </c>
      <c r="L143" s="1">
        <f t="shared" si="37"/>
        <v>156.43</v>
      </c>
      <c r="M143" s="33">
        <v>90</v>
      </c>
      <c r="N143" s="34">
        <v>32</v>
      </c>
      <c r="O143" s="34">
        <v>180</v>
      </c>
      <c r="P143" s="34">
        <v>32</v>
      </c>
      <c r="Q143" s="6">
        <f t="shared" si="27"/>
        <v>0.44939702314958341</v>
      </c>
      <c r="R143" s="6">
        <f t="shared" si="28"/>
        <v>-0.44939702314958346</v>
      </c>
      <c r="S143" s="6">
        <f t="shared" si="29"/>
        <v>0.7191855733945387</v>
      </c>
      <c r="T143" s="3">
        <f t="shared" si="30"/>
        <v>315</v>
      </c>
      <c r="U143" s="10">
        <f t="shared" si="31"/>
        <v>48.533009374045747</v>
      </c>
      <c r="V143" s="23">
        <f t="shared" si="32"/>
        <v>135</v>
      </c>
      <c r="W143" s="21">
        <f t="shared" si="33"/>
        <v>45</v>
      </c>
      <c r="X143" s="22">
        <f t="shared" si="34"/>
        <v>41.466990625954253</v>
      </c>
      <c r="Y143" s="33"/>
      <c r="Z143" s="34"/>
      <c r="AA143" s="16" t="s">
        <v>126</v>
      </c>
      <c r="AB143" s="17" t="s">
        <v>126</v>
      </c>
      <c r="AC143" s="35" t="e">
        <f t="shared" si="38"/>
        <v>#VALUE!</v>
      </c>
      <c r="AD143" s="36" t="e">
        <f t="shared" si="35"/>
        <v>#VALUE!</v>
      </c>
      <c r="AE143" s="36">
        <f t="shared" si="36"/>
        <v>41.466990625954253</v>
      </c>
    </row>
    <row r="144" spans="1:31">
      <c r="A144" s="4">
        <v>1518</v>
      </c>
      <c r="B144" s="28" t="s">
        <v>37</v>
      </c>
      <c r="C144" s="28" t="s">
        <v>51</v>
      </c>
      <c r="D144" s="4">
        <v>3</v>
      </c>
      <c r="E144" s="24" t="s">
        <v>39</v>
      </c>
      <c r="F144" s="14">
        <v>85</v>
      </c>
      <c r="G144" s="15">
        <v>87</v>
      </c>
      <c r="H144" s="1">
        <f t="shared" si="26"/>
        <v>86</v>
      </c>
      <c r="I144" s="2"/>
      <c r="J144" s="1">
        <v>156.66</v>
      </c>
      <c r="K144" s="1">
        <v>156.68</v>
      </c>
      <c r="L144" s="1">
        <f t="shared" si="37"/>
        <v>156.67000000000002</v>
      </c>
      <c r="M144" s="33">
        <v>270</v>
      </c>
      <c r="N144" s="34">
        <v>20</v>
      </c>
      <c r="O144" s="34">
        <v>180</v>
      </c>
      <c r="P144" s="34">
        <v>32</v>
      </c>
      <c r="Q144" s="6">
        <f t="shared" si="27"/>
        <v>-0.49796122221224065</v>
      </c>
      <c r="R144" s="6">
        <f t="shared" si="28"/>
        <v>-0.2900495313944812</v>
      </c>
      <c r="S144" s="6">
        <f t="shared" si="29"/>
        <v>-0.79690453802973193</v>
      </c>
      <c r="T144" s="3">
        <f t="shared" si="30"/>
        <v>210.21969333493266</v>
      </c>
      <c r="U144" s="10">
        <f t="shared" si="31"/>
        <v>-54.127684221635811</v>
      </c>
      <c r="V144" s="23">
        <f t="shared" si="32"/>
        <v>210.21969333493266</v>
      </c>
      <c r="W144" s="21">
        <f t="shared" si="33"/>
        <v>120.21969333493266</v>
      </c>
      <c r="X144" s="22">
        <f t="shared" si="34"/>
        <v>35.872315778364189</v>
      </c>
      <c r="Y144" s="33"/>
      <c r="Z144" s="34"/>
      <c r="AA144" s="16" t="s">
        <v>126</v>
      </c>
      <c r="AB144" s="17" t="s">
        <v>126</v>
      </c>
      <c r="AC144" s="35" t="e">
        <f t="shared" si="38"/>
        <v>#VALUE!</v>
      </c>
      <c r="AD144" s="36" t="e">
        <f t="shared" si="35"/>
        <v>#VALUE!</v>
      </c>
      <c r="AE144" s="36">
        <f t="shared" si="36"/>
        <v>35.872315778364189</v>
      </c>
    </row>
    <row r="145" spans="1:31">
      <c r="A145" s="4">
        <v>1518</v>
      </c>
      <c r="B145" s="28" t="s">
        <v>37</v>
      </c>
      <c r="C145" s="28" t="s">
        <v>51</v>
      </c>
      <c r="D145" s="4">
        <v>6</v>
      </c>
      <c r="E145" s="24" t="s">
        <v>39</v>
      </c>
      <c r="F145" s="14">
        <v>14</v>
      </c>
      <c r="G145" s="15">
        <v>16</v>
      </c>
      <c r="H145" s="1">
        <f t="shared" si="26"/>
        <v>15</v>
      </c>
      <c r="I145" s="2"/>
      <c r="J145" s="1">
        <v>158.6</v>
      </c>
      <c r="K145" s="1">
        <v>158.62</v>
      </c>
      <c r="L145" s="1">
        <f t="shared" si="37"/>
        <v>158.61000000000001</v>
      </c>
      <c r="M145" s="33">
        <v>90</v>
      </c>
      <c r="N145" s="34">
        <v>85</v>
      </c>
      <c r="O145" s="34">
        <v>15</v>
      </c>
      <c r="P145" s="34">
        <v>0</v>
      </c>
      <c r="Q145" s="6">
        <f t="shared" si="27"/>
        <v>-0.25783416049629954</v>
      </c>
      <c r="R145" s="6">
        <f t="shared" si="28"/>
        <v>0.96225018689905828</v>
      </c>
      <c r="S145" s="6">
        <f t="shared" si="29"/>
        <v>-8.4185982829369163E-2</v>
      </c>
      <c r="T145" s="3">
        <f t="shared" si="30"/>
        <v>104.99999999999999</v>
      </c>
      <c r="U145" s="10">
        <f t="shared" si="31"/>
        <v>-4.8304493902843921</v>
      </c>
      <c r="V145" s="23">
        <f t="shared" si="32"/>
        <v>104.99999999999999</v>
      </c>
      <c r="W145" s="21">
        <f t="shared" si="33"/>
        <v>14.999999999999986</v>
      </c>
      <c r="X145" s="22">
        <f t="shared" si="34"/>
        <v>85.169550609715614</v>
      </c>
      <c r="Y145" s="33"/>
      <c r="Z145" s="34"/>
      <c r="AA145" s="16" t="s">
        <v>126</v>
      </c>
      <c r="AB145" s="17" t="s">
        <v>126</v>
      </c>
      <c r="AC145" s="35" t="e">
        <f t="shared" si="38"/>
        <v>#VALUE!</v>
      </c>
      <c r="AD145" s="36" t="e">
        <f t="shared" si="35"/>
        <v>#VALUE!</v>
      </c>
      <c r="AE145" s="36">
        <f t="shared" si="36"/>
        <v>85.169550609715614</v>
      </c>
    </row>
    <row r="146" spans="1:31">
      <c r="A146" s="4">
        <v>1518</v>
      </c>
      <c r="B146" s="28" t="s">
        <v>37</v>
      </c>
      <c r="C146" s="28" t="s">
        <v>51</v>
      </c>
      <c r="D146" s="4">
        <v>7</v>
      </c>
      <c r="E146" s="24" t="s">
        <v>39</v>
      </c>
      <c r="F146" s="14">
        <v>47</v>
      </c>
      <c r="G146" s="15">
        <v>50</v>
      </c>
      <c r="H146" s="1">
        <f t="shared" si="26"/>
        <v>48.5</v>
      </c>
      <c r="I146" s="2"/>
      <c r="J146" s="1">
        <v>160.36000000000001</v>
      </c>
      <c r="K146" s="1">
        <v>160.38999999999999</v>
      </c>
      <c r="L146" s="1">
        <f t="shared" si="37"/>
        <v>160.375</v>
      </c>
      <c r="M146" s="33">
        <v>270</v>
      </c>
      <c r="N146" s="34">
        <v>32</v>
      </c>
      <c r="O146" s="34">
        <v>180</v>
      </c>
      <c r="P146" s="34">
        <v>10</v>
      </c>
      <c r="Q146" s="6">
        <f t="shared" si="27"/>
        <v>-0.14726200647147314</v>
      </c>
      <c r="R146" s="6">
        <f t="shared" si="28"/>
        <v>-0.5218685998873851</v>
      </c>
      <c r="S146" s="6">
        <f t="shared" si="29"/>
        <v>-0.83516434002209072</v>
      </c>
      <c r="T146" s="3">
        <f t="shared" si="30"/>
        <v>254.24188063979727</v>
      </c>
      <c r="U146" s="10">
        <f t="shared" si="31"/>
        <v>-57.005502582334984</v>
      </c>
      <c r="V146" s="23">
        <f t="shared" si="32"/>
        <v>254.24188063979727</v>
      </c>
      <c r="W146" s="21">
        <f t="shared" si="33"/>
        <v>164.24188063979727</v>
      </c>
      <c r="X146" s="22">
        <f t="shared" si="34"/>
        <v>32.994497417665016</v>
      </c>
      <c r="Y146" s="33"/>
      <c r="Z146" s="34"/>
      <c r="AA146" s="16" t="s">
        <v>126</v>
      </c>
      <c r="AB146" s="17" t="s">
        <v>126</v>
      </c>
      <c r="AC146" s="35" t="e">
        <f t="shared" si="38"/>
        <v>#VALUE!</v>
      </c>
      <c r="AD146" s="36" t="e">
        <f t="shared" si="35"/>
        <v>#VALUE!</v>
      </c>
      <c r="AE146" s="36">
        <f t="shared" si="36"/>
        <v>32.994497417665016</v>
      </c>
    </row>
    <row r="147" spans="1:31">
      <c r="A147" s="4">
        <v>1518</v>
      </c>
      <c r="B147" s="28" t="s">
        <v>37</v>
      </c>
      <c r="C147" s="28" t="s">
        <v>51</v>
      </c>
      <c r="D147" s="4">
        <v>7</v>
      </c>
      <c r="E147" s="24" t="s">
        <v>52</v>
      </c>
      <c r="F147" s="14">
        <v>98</v>
      </c>
      <c r="G147" s="15">
        <v>102</v>
      </c>
      <c r="H147" s="1">
        <f t="shared" si="26"/>
        <v>100</v>
      </c>
      <c r="I147" s="2"/>
      <c r="J147" s="1">
        <v>160.87</v>
      </c>
      <c r="K147" s="1">
        <v>160.91</v>
      </c>
      <c r="L147" s="1">
        <f t="shared" si="37"/>
        <v>160.88999999999999</v>
      </c>
      <c r="M147" s="33">
        <v>90</v>
      </c>
      <c r="N147" s="34">
        <v>65</v>
      </c>
      <c r="O147" s="34">
        <v>180</v>
      </c>
      <c r="P147" s="34">
        <v>55</v>
      </c>
      <c r="Q147" s="6">
        <f t="shared" si="27"/>
        <v>0.34618861305875409</v>
      </c>
      <c r="R147" s="6">
        <f t="shared" si="28"/>
        <v>-0.51983679072568456</v>
      </c>
      <c r="S147" s="6">
        <f t="shared" si="29"/>
        <v>0.24240387650610407</v>
      </c>
      <c r="T147" s="3">
        <f t="shared" si="30"/>
        <v>303.66188274798265</v>
      </c>
      <c r="U147" s="10">
        <f t="shared" si="31"/>
        <v>21.212159884614966</v>
      </c>
      <c r="V147" s="23">
        <f t="shared" si="32"/>
        <v>123.66188274798265</v>
      </c>
      <c r="W147" s="21">
        <f t="shared" si="33"/>
        <v>33.661882747982645</v>
      </c>
      <c r="X147" s="22">
        <f t="shared" si="34"/>
        <v>68.787840115385038</v>
      </c>
      <c r="Y147" s="33"/>
      <c r="Z147" s="34"/>
      <c r="AA147" s="16" t="s">
        <v>126</v>
      </c>
      <c r="AB147" s="17" t="s">
        <v>126</v>
      </c>
      <c r="AC147" s="35" t="e">
        <f t="shared" si="38"/>
        <v>#VALUE!</v>
      </c>
      <c r="AD147" s="36" t="e">
        <f t="shared" si="35"/>
        <v>#VALUE!</v>
      </c>
      <c r="AE147" s="36">
        <f t="shared" si="36"/>
        <v>68.787840115385038</v>
      </c>
    </row>
    <row r="148" spans="1:31">
      <c r="A148" s="4">
        <v>1518</v>
      </c>
      <c r="B148" s="28" t="s">
        <v>37</v>
      </c>
      <c r="C148" s="28" t="s">
        <v>51</v>
      </c>
      <c r="D148" s="4">
        <v>7</v>
      </c>
      <c r="E148" s="24" t="s">
        <v>39</v>
      </c>
      <c r="F148" s="14">
        <v>98</v>
      </c>
      <c r="G148" s="15">
        <v>102</v>
      </c>
      <c r="H148" s="1">
        <f t="shared" si="26"/>
        <v>100</v>
      </c>
      <c r="I148" s="2"/>
      <c r="J148" s="1">
        <v>160.87</v>
      </c>
      <c r="K148" s="1">
        <v>160.91</v>
      </c>
      <c r="L148" s="1">
        <f t="shared" si="37"/>
        <v>160.88999999999999</v>
      </c>
      <c r="M148" s="33">
        <v>270</v>
      </c>
      <c r="N148" s="34">
        <v>27</v>
      </c>
      <c r="O148" s="34">
        <v>180</v>
      </c>
      <c r="P148" s="34">
        <v>12</v>
      </c>
      <c r="Q148" s="6">
        <f t="shared" si="27"/>
        <v>-0.18525067297365838</v>
      </c>
      <c r="R148" s="6">
        <f t="shared" si="28"/>
        <v>-0.44406971807617901</v>
      </c>
      <c r="S148" s="6">
        <f t="shared" si="29"/>
        <v>-0.87153589387301966</v>
      </c>
      <c r="T148" s="3">
        <f t="shared" si="30"/>
        <v>247.35577452720273</v>
      </c>
      <c r="U148" s="10">
        <f t="shared" si="31"/>
        <v>-61.09762432615419</v>
      </c>
      <c r="V148" s="23">
        <f t="shared" si="32"/>
        <v>247.35577452720273</v>
      </c>
      <c r="W148" s="21">
        <f t="shared" si="33"/>
        <v>157.35577452720273</v>
      </c>
      <c r="X148" s="22">
        <f t="shared" si="34"/>
        <v>28.90237567384581</v>
      </c>
      <c r="Y148" s="33"/>
      <c r="Z148" s="34"/>
      <c r="AA148" s="16" t="s">
        <v>126</v>
      </c>
      <c r="AB148" s="17" t="s">
        <v>126</v>
      </c>
      <c r="AC148" s="35" t="e">
        <f t="shared" si="38"/>
        <v>#VALUE!</v>
      </c>
      <c r="AD148" s="36" t="e">
        <f t="shared" si="35"/>
        <v>#VALUE!</v>
      </c>
      <c r="AE148" s="36">
        <f t="shared" si="36"/>
        <v>28.90237567384581</v>
      </c>
    </row>
    <row r="149" spans="1:31">
      <c r="A149" s="4">
        <v>1518</v>
      </c>
      <c r="B149" s="28" t="s">
        <v>37</v>
      </c>
      <c r="C149" s="28" t="s">
        <v>53</v>
      </c>
      <c r="D149" s="4">
        <v>1</v>
      </c>
      <c r="E149" s="24" t="s">
        <v>39</v>
      </c>
      <c r="F149" s="14">
        <v>23</v>
      </c>
      <c r="G149" s="15">
        <v>27</v>
      </c>
      <c r="H149" s="1">
        <f t="shared" si="26"/>
        <v>25</v>
      </c>
      <c r="I149" s="2"/>
      <c r="J149" s="1">
        <v>162.63</v>
      </c>
      <c r="K149" s="1">
        <v>162.66999999999999</v>
      </c>
      <c r="L149" s="1">
        <f t="shared" si="37"/>
        <v>162.64999999999998</v>
      </c>
      <c r="M149" s="33">
        <v>90</v>
      </c>
      <c r="N149" s="34">
        <v>43</v>
      </c>
      <c r="O149" s="34">
        <v>180</v>
      </c>
      <c r="P149" s="34">
        <v>10</v>
      </c>
      <c r="Q149" s="6">
        <f t="shared" si="27"/>
        <v>0.12699823751613279</v>
      </c>
      <c r="R149" s="6">
        <f t="shared" si="28"/>
        <v>-0.6716372725311599</v>
      </c>
      <c r="S149" s="6">
        <f t="shared" si="29"/>
        <v>0.72024279554873616</v>
      </c>
      <c r="T149" s="3">
        <f t="shared" si="30"/>
        <v>280.70749992921674</v>
      </c>
      <c r="U149" s="10">
        <f t="shared" si="31"/>
        <v>46.497747131205479</v>
      </c>
      <c r="V149" s="23">
        <f t="shared" si="32"/>
        <v>100.70749992921674</v>
      </c>
      <c r="W149" s="21">
        <f t="shared" si="33"/>
        <v>10.707499929216738</v>
      </c>
      <c r="X149" s="22">
        <f t="shared" si="34"/>
        <v>43.502252868794521</v>
      </c>
      <c r="Y149" s="33"/>
      <c r="Z149" s="34"/>
      <c r="AA149" s="16" t="s">
        <v>126</v>
      </c>
      <c r="AB149" s="17" t="s">
        <v>126</v>
      </c>
      <c r="AC149" s="35" t="e">
        <f t="shared" si="38"/>
        <v>#VALUE!</v>
      </c>
      <c r="AD149" s="36" t="e">
        <f t="shared" si="35"/>
        <v>#VALUE!</v>
      </c>
      <c r="AE149" s="36">
        <f t="shared" si="36"/>
        <v>43.502252868794521</v>
      </c>
    </row>
    <row r="150" spans="1:31">
      <c r="A150" s="4">
        <v>1518</v>
      </c>
      <c r="B150" s="28" t="s">
        <v>37</v>
      </c>
      <c r="C150" s="28" t="s">
        <v>54</v>
      </c>
      <c r="D150" s="4">
        <v>1</v>
      </c>
      <c r="E150" s="24" t="s">
        <v>39</v>
      </c>
      <c r="F150" s="14">
        <v>83</v>
      </c>
      <c r="G150" s="15">
        <v>89</v>
      </c>
      <c r="H150" s="1">
        <f t="shared" si="26"/>
        <v>86</v>
      </c>
      <c r="I150" s="2"/>
      <c r="J150" s="1">
        <v>163.22999999999999</v>
      </c>
      <c r="K150" s="1">
        <v>163.29</v>
      </c>
      <c r="L150" s="1">
        <f t="shared" si="37"/>
        <v>163.26</v>
      </c>
      <c r="M150" s="33">
        <v>270</v>
      </c>
      <c r="N150" s="34">
        <v>40</v>
      </c>
      <c r="O150" s="34">
        <v>0</v>
      </c>
      <c r="P150" s="34">
        <v>35</v>
      </c>
      <c r="Q150" s="6">
        <f t="shared" si="27"/>
        <v>-0.43938504177070503</v>
      </c>
      <c r="R150" s="6">
        <f t="shared" si="28"/>
        <v>0.52654078451836328</v>
      </c>
      <c r="S150" s="6">
        <f t="shared" si="29"/>
        <v>0.62750687159713314</v>
      </c>
      <c r="T150" s="3">
        <f t="shared" si="30"/>
        <v>129.84414853618779</v>
      </c>
      <c r="U150" s="10">
        <f t="shared" si="31"/>
        <v>42.459030236519041</v>
      </c>
      <c r="V150" s="23">
        <f t="shared" si="32"/>
        <v>309.84414853618779</v>
      </c>
      <c r="W150" s="21">
        <f t="shared" si="33"/>
        <v>219.84414853618779</v>
      </c>
      <c r="X150" s="22">
        <f t="shared" si="34"/>
        <v>47.540969763480959</v>
      </c>
      <c r="Y150" s="33"/>
      <c r="Z150" s="34"/>
      <c r="AA150" s="16" t="s">
        <v>126</v>
      </c>
      <c r="AB150" s="17" t="s">
        <v>126</v>
      </c>
      <c r="AC150" s="35" t="e">
        <f t="shared" si="38"/>
        <v>#VALUE!</v>
      </c>
      <c r="AD150" s="36" t="e">
        <f t="shared" si="35"/>
        <v>#VALUE!</v>
      </c>
      <c r="AE150" s="36">
        <f t="shared" si="36"/>
        <v>47.540969763480959</v>
      </c>
    </row>
    <row r="151" spans="1:31">
      <c r="A151" s="4">
        <v>1518</v>
      </c>
      <c r="B151" s="28" t="s">
        <v>37</v>
      </c>
      <c r="C151" s="28" t="s">
        <v>55</v>
      </c>
      <c r="D151" s="4">
        <v>1</v>
      </c>
      <c r="E151" s="24" t="s">
        <v>39</v>
      </c>
      <c r="F151" s="14">
        <v>22</v>
      </c>
      <c r="G151" s="15">
        <v>27</v>
      </c>
      <c r="H151" s="1">
        <f t="shared" si="26"/>
        <v>24.5</v>
      </c>
      <c r="I151" s="2"/>
      <c r="J151" s="1">
        <v>167.32</v>
      </c>
      <c r="K151" s="1">
        <v>167.37</v>
      </c>
      <c r="L151" s="1">
        <f t="shared" si="37"/>
        <v>167.345</v>
      </c>
      <c r="M151" s="33">
        <v>90</v>
      </c>
      <c r="N151" s="34">
        <v>41</v>
      </c>
      <c r="O151" s="34">
        <v>180</v>
      </c>
      <c r="P151" s="34">
        <v>31</v>
      </c>
      <c r="Q151" s="6">
        <f t="shared" si="27"/>
        <v>0.38870416931411156</v>
      </c>
      <c r="R151" s="6">
        <f t="shared" si="28"/>
        <v>-0.56235234698104186</v>
      </c>
      <c r="S151" s="6">
        <f t="shared" si="29"/>
        <v>0.6469123736935779</v>
      </c>
      <c r="T151" s="3">
        <f t="shared" si="30"/>
        <v>304.65265753903287</v>
      </c>
      <c r="U151" s="10">
        <f t="shared" si="31"/>
        <v>43.41984565289016</v>
      </c>
      <c r="V151" s="23">
        <f t="shared" si="32"/>
        <v>124.65265753903287</v>
      </c>
      <c r="W151" s="21">
        <f t="shared" si="33"/>
        <v>34.652657539032873</v>
      </c>
      <c r="X151" s="22">
        <f t="shared" si="34"/>
        <v>46.58015434710984</v>
      </c>
      <c r="Y151" s="33"/>
      <c r="Z151" s="34"/>
      <c r="AA151" s="16" t="s">
        <v>126</v>
      </c>
      <c r="AB151" s="17" t="s">
        <v>126</v>
      </c>
      <c r="AC151" s="35" t="e">
        <f t="shared" si="38"/>
        <v>#VALUE!</v>
      </c>
      <c r="AD151" s="36" t="e">
        <f t="shared" si="35"/>
        <v>#VALUE!</v>
      </c>
      <c r="AE151" s="36">
        <f t="shared" si="36"/>
        <v>46.58015434710984</v>
      </c>
    </row>
    <row r="152" spans="1:31">
      <c r="A152" s="4">
        <v>1518</v>
      </c>
      <c r="B152" s="28" t="s">
        <v>37</v>
      </c>
      <c r="C152" s="28" t="s">
        <v>55</v>
      </c>
      <c r="D152" s="4">
        <v>1</v>
      </c>
      <c r="E152" s="24" t="s">
        <v>39</v>
      </c>
      <c r="F152" s="14">
        <v>91</v>
      </c>
      <c r="G152" s="15">
        <v>94</v>
      </c>
      <c r="H152" s="1">
        <f t="shared" si="26"/>
        <v>92.5</v>
      </c>
      <c r="I152" s="2"/>
      <c r="J152" s="1">
        <v>168.01</v>
      </c>
      <c r="K152" s="1">
        <v>168.04</v>
      </c>
      <c r="L152" s="1">
        <f t="shared" si="37"/>
        <v>168.02499999999998</v>
      </c>
      <c r="M152" s="33">
        <v>270</v>
      </c>
      <c r="N152" s="34">
        <v>50</v>
      </c>
      <c r="O152" s="34">
        <v>180</v>
      </c>
      <c r="P152" s="34">
        <v>15</v>
      </c>
      <c r="Q152" s="6">
        <f t="shared" si="27"/>
        <v>-0.166365675342802</v>
      </c>
      <c r="R152" s="6">
        <f t="shared" si="28"/>
        <v>-0.73994211169384805</v>
      </c>
      <c r="S152" s="6">
        <f t="shared" si="29"/>
        <v>-0.6208851530148457</v>
      </c>
      <c r="T152" s="3">
        <f t="shared" si="30"/>
        <v>257.32855681541349</v>
      </c>
      <c r="U152" s="10">
        <f t="shared" si="31"/>
        <v>-39.30590093407109</v>
      </c>
      <c r="V152" s="23">
        <f t="shared" si="32"/>
        <v>257.32855681541349</v>
      </c>
      <c r="W152" s="21">
        <f t="shared" si="33"/>
        <v>167.32855681541349</v>
      </c>
      <c r="X152" s="22">
        <f t="shared" si="34"/>
        <v>50.69409906592891</v>
      </c>
      <c r="Y152" s="33"/>
      <c r="Z152" s="34"/>
      <c r="AA152" s="16" t="s">
        <v>126</v>
      </c>
      <c r="AB152" s="17" t="s">
        <v>126</v>
      </c>
      <c r="AC152" s="35" t="e">
        <f t="shared" si="38"/>
        <v>#VALUE!</v>
      </c>
      <c r="AD152" s="36" t="e">
        <f t="shared" si="35"/>
        <v>#VALUE!</v>
      </c>
      <c r="AE152" s="36">
        <f t="shared" si="36"/>
        <v>50.69409906592891</v>
      </c>
    </row>
    <row r="153" spans="1:31">
      <c r="A153" s="4">
        <v>1518</v>
      </c>
      <c r="B153" s="28" t="s">
        <v>37</v>
      </c>
      <c r="C153" s="28" t="s">
        <v>56</v>
      </c>
      <c r="D153" s="4">
        <v>1</v>
      </c>
      <c r="E153" s="24" t="s">
        <v>41</v>
      </c>
      <c r="F153" s="14">
        <v>31</v>
      </c>
      <c r="G153" s="15">
        <v>37</v>
      </c>
      <c r="H153" s="1">
        <f t="shared" si="26"/>
        <v>34</v>
      </c>
      <c r="I153" s="2"/>
      <c r="J153" s="1">
        <v>172.31</v>
      </c>
      <c r="K153" s="1">
        <v>172.37</v>
      </c>
      <c r="L153" s="1">
        <f t="shared" si="37"/>
        <v>172.34</v>
      </c>
      <c r="M153" s="33">
        <v>90</v>
      </c>
      <c r="N153" s="34">
        <v>42</v>
      </c>
      <c r="O153" s="34">
        <v>0</v>
      </c>
      <c r="P153" s="34">
        <v>60</v>
      </c>
      <c r="Q153" s="6">
        <f t="shared" si="27"/>
        <v>0.64358229755437646</v>
      </c>
      <c r="R153" s="6">
        <f t="shared" si="28"/>
        <v>0.33456530317942912</v>
      </c>
      <c r="S153" s="6">
        <f t="shared" si="29"/>
        <v>-0.37157241273869718</v>
      </c>
      <c r="T153" s="3">
        <f t="shared" si="30"/>
        <v>27.467599247190005</v>
      </c>
      <c r="U153" s="10">
        <f t="shared" si="31"/>
        <v>-27.124548420166946</v>
      </c>
      <c r="V153" s="23">
        <f t="shared" si="32"/>
        <v>27.467599247190005</v>
      </c>
      <c r="W153" s="21">
        <f t="shared" si="33"/>
        <v>297.46759924718998</v>
      </c>
      <c r="X153" s="22">
        <f t="shared" si="34"/>
        <v>62.875451579833054</v>
      </c>
      <c r="Y153" s="33"/>
      <c r="Z153" s="34"/>
      <c r="AA153" s="16" t="s">
        <v>126</v>
      </c>
      <c r="AB153" s="17" t="s">
        <v>126</v>
      </c>
      <c r="AC153" s="35" t="e">
        <f t="shared" si="38"/>
        <v>#VALUE!</v>
      </c>
      <c r="AD153" s="36" t="e">
        <f t="shared" si="35"/>
        <v>#VALUE!</v>
      </c>
      <c r="AE153" s="36">
        <f t="shared" si="36"/>
        <v>62.875451579833054</v>
      </c>
    </row>
    <row r="154" spans="1:31">
      <c r="A154" s="4">
        <v>1518</v>
      </c>
      <c r="B154" s="28" t="s">
        <v>37</v>
      </c>
      <c r="C154" s="28" t="s">
        <v>56</v>
      </c>
      <c r="D154" s="4">
        <v>1</v>
      </c>
      <c r="E154" s="24" t="s">
        <v>39</v>
      </c>
      <c r="F154" s="14">
        <v>72</v>
      </c>
      <c r="G154" s="15">
        <v>76</v>
      </c>
      <c r="H154" s="1">
        <f t="shared" si="26"/>
        <v>74</v>
      </c>
      <c r="I154" s="2"/>
      <c r="J154" s="1">
        <v>172.72</v>
      </c>
      <c r="K154" s="1">
        <v>172.76</v>
      </c>
      <c r="L154" s="1">
        <f t="shared" si="37"/>
        <v>172.74</v>
      </c>
      <c r="M154" s="33">
        <v>90</v>
      </c>
      <c r="N154" s="34">
        <v>32</v>
      </c>
      <c r="O154" s="34">
        <v>0</v>
      </c>
      <c r="P154" s="34">
        <v>38</v>
      </c>
      <c r="Q154" s="6">
        <f t="shared" si="27"/>
        <v>0.52211054202678087</v>
      </c>
      <c r="R154" s="6">
        <f t="shared" si="28"/>
        <v>0.4175820787591274</v>
      </c>
      <c r="S154" s="6">
        <f t="shared" si="29"/>
        <v>-0.66827101934697108</v>
      </c>
      <c r="T154" s="3">
        <f t="shared" si="30"/>
        <v>38.652690928622327</v>
      </c>
      <c r="U154" s="10">
        <f t="shared" si="31"/>
        <v>-44.987558797201743</v>
      </c>
      <c r="V154" s="23">
        <f t="shared" si="32"/>
        <v>38.652690928622327</v>
      </c>
      <c r="W154" s="21">
        <f t="shared" si="33"/>
        <v>308.65269092862235</v>
      </c>
      <c r="X154" s="22">
        <f t="shared" si="34"/>
        <v>45.012441202798257</v>
      </c>
      <c r="Y154" s="33"/>
      <c r="Z154" s="34"/>
      <c r="AA154" s="16" t="s">
        <v>126</v>
      </c>
      <c r="AB154" s="17" t="s">
        <v>126</v>
      </c>
      <c r="AC154" s="35" t="e">
        <f t="shared" si="38"/>
        <v>#VALUE!</v>
      </c>
      <c r="AD154" s="36" t="e">
        <f t="shared" si="35"/>
        <v>#VALUE!</v>
      </c>
      <c r="AE154" s="36">
        <f t="shared" si="36"/>
        <v>45.012441202798257</v>
      </c>
    </row>
    <row r="155" spans="1:31">
      <c r="A155" s="4">
        <v>1518</v>
      </c>
      <c r="B155" s="29" t="s">
        <v>57</v>
      </c>
      <c r="C155" s="29" t="s">
        <v>115</v>
      </c>
      <c r="D155" s="4">
        <v>1</v>
      </c>
      <c r="E155" s="5" t="s">
        <v>59</v>
      </c>
      <c r="F155" s="14">
        <v>0</v>
      </c>
      <c r="G155" s="15">
        <v>12</v>
      </c>
      <c r="H155" s="1">
        <f t="shared" si="26"/>
        <v>6</v>
      </c>
      <c r="I155" s="2"/>
      <c r="J155" s="4">
        <v>197.7</v>
      </c>
      <c r="K155" s="4">
        <v>197.82</v>
      </c>
      <c r="L155" s="1">
        <f t="shared" si="37"/>
        <v>197.76</v>
      </c>
      <c r="M155" s="33">
        <v>270</v>
      </c>
      <c r="N155" s="34">
        <v>55</v>
      </c>
      <c r="O155" s="34">
        <v>0</v>
      </c>
      <c r="P155" s="34">
        <v>10</v>
      </c>
      <c r="Q155" s="6">
        <f t="shared" si="27"/>
        <v>-9.9600502925051224E-2</v>
      </c>
      <c r="R155" s="6">
        <f t="shared" si="28"/>
        <v>0.80670728411159875</v>
      </c>
      <c r="S155" s="6">
        <f t="shared" si="29"/>
        <v>0.56486252146362348</v>
      </c>
      <c r="T155" s="3">
        <f t="shared" si="30"/>
        <v>97.038431242217882</v>
      </c>
      <c r="U155" s="10">
        <f t="shared" si="31"/>
        <v>34.796630912045906</v>
      </c>
      <c r="V155" s="23">
        <f t="shared" si="32"/>
        <v>277.03843124221788</v>
      </c>
      <c r="W155" s="21">
        <f t="shared" si="33"/>
        <v>187.03843124221788</v>
      </c>
      <c r="X155" s="22">
        <f t="shared" si="34"/>
        <v>55.203369087954094</v>
      </c>
      <c r="Y155" s="33"/>
      <c r="Z155" s="34"/>
      <c r="AA155" s="16" t="s">
        <v>126</v>
      </c>
      <c r="AB155" s="17" t="s">
        <v>126</v>
      </c>
      <c r="AC155" s="35" t="e">
        <f t="shared" si="38"/>
        <v>#VALUE!</v>
      </c>
      <c r="AD155" s="36" t="e">
        <f t="shared" si="35"/>
        <v>#VALUE!</v>
      </c>
      <c r="AE155" s="36">
        <f t="shared" si="36"/>
        <v>55.203369087954094</v>
      </c>
    </row>
    <row r="156" spans="1:31">
      <c r="A156" s="4">
        <v>1518</v>
      </c>
      <c r="B156" s="29" t="s">
        <v>57</v>
      </c>
      <c r="C156" s="29" t="s">
        <v>115</v>
      </c>
      <c r="D156" s="4">
        <v>1</v>
      </c>
      <c r="E156" s="5" t="s">
        <v>59</v>
      </c>
      <c r="F156" s="14">
        <v>15</v>
      </c>
      <c r="G156" s="15">
        <v>18</v>
      </c>
      <c r="H156" s="1">
        <f t="shared" si="26"/>
        <v>16.5</v>
      </c>
      <c r="I156" s="2"/>
      <c r="J156" s="4">
        <v>197.85</v>
      </c>
      <c r="K156" s="4">
        <v>197.88</v>
      </c>
      <c r="L156" s="1">
        <f t="shared" si="37"/>
        <v>197.86500000000001</v>
      </c>
      <c r="M156" s="33">
        <v>90</v>
      </c>
      <c r="N156" s="34">
        <v>34</v>
      </c>
      <c r="O156" s="34">
        <v>180</v>
      </c>
      <c r="P156" s="34">
        <v>17</v>
      </c>
      <c r="Q156" s="6">
        <f t="shared" si="27"/>
        <v>0.24238712836711704</v>
      </c>
      <c r="R156" s="6">
        <f t="shared" si="28"/>
        <v>-0.53475883308985384</v>
      </c>
      <c r="S156" s="6">
        <f t="shared" si="29"/>
        <v>0.79281257350643641</v>
      </c>
      <c r="T156" s="3">
        <f t="shared" si="30"/>
        <v>294.38309356085051</v>
      </c>
      <c r="U156" s="10">
        <f t="shared" si="31"/>
        <v>53.477735102832597</v>
      </c>
      <c r="V156" s="23">
        <f t="shared" si="32"/>
        <v>114.38309356085051</v>
      </c>
      <c r="W156" s="21">
        <f t="shared" si="33"/>
        <v>24.383093560850511</v>
      </c>
      <c r="X156" s="22">
        <f t="shared" si="34"/>
        <v>36.522264897167403</v>
      </c>
      <c r="Y156" s="33"/>
      <c r="Z156" s="34"/>
      <c r="AA156" s="16" t="s">
        <v>126</v>
      </c>
      <c r="AB156" s="17" t="s">
        <v>126</v>
      </c>
      <c r="AC156" s="35" t="e">
        <f t="shared" si="38"/>
        <v>#VALUE!</v>
      </c>
      <c r="AD156" s="36" t="e">
        <f t="shared" si="35"/>
        <v>#VALUE!</v>
      </c>
      <c r="AE156" s="36">
        <f t="shared" si="36"/>
        <v>36.522264897167403</v>
      </c>
    </row>
    <row r="157" spans="1:31">
      <c r="A157" s="4">
        <v>1518</v>
      </c>
      <c r="B157" s="29" t="s">
        <v>57</v>
      </c>
      <c r="C157" s="29" t="s">
        <v>115</v>
      </c>
      <c r="D157" s="4">
        <v>1</v>
      </c>
      <c r="E157" s="5" t="s">
        <v>60</v>
      </c>
      <c r="F157" s="14">
        <v>20</v>
      </c>
      <c r="G157" s="15">
        <v>22</v>
      </c>
      <c r="H157" s="1">
        <f t="shared" si="26"/>
        <v>21</v>
      </c>
      <c r="I157" s="2"/>
      <c r="J157" s="4">
        <v>197.9</v>
      </c>
      <c r="K157" s="4">
        <v>197.92</v>
      </c>
      <c r="L157" s="1">
        <f t="shared" si="37"/>
        <v>197.91</v>
      </c>
      <c r="M157" s="33">
        <v>270</v>
      </c>
      <c r="N157" s="34">
        <v>54</v>
      </c>
      <c r="O157" s="34">
        <v>180</v>
      </c>
      <c r="P157" s="34">
        <v>24</v>
      </c>
      <c r="Q157" s="6">
        <f t="shared" si="27"/>
        <v>-0.23907380036690287</v>
      </c>
      <c r="R157" s="6">
        <f t="shared" si="28"/>
        <v>-0.73907380036690284</v>
      </c>
      <c r="S157" s="6">
        <f t="shared" si="29"/>
        <v>-0.536968547301099</v>
      </c>
      <c r="T157" s="3">
        <f t="shared" si="30"/>
        <v>252.07476890921279</v>
      </c>
      <c r="U157" s="10">
        <f t="shared" si="31"/>
        <v>-34.655151513065327</v>
      </c>
      <c r="V157" s="23">
        <f t="shared" si="32"/>
        <v>252.07476890921279</v>
      </c>
      <c r="W157" s="21">
        <f t="shared" si="33"/>
        <v>162.07476890921279</v>
      </c>
      <c r="X157" s="22">
        <f t="shared" si="34"/>
        <v>55.344848486934673</v>
      </c>
      <c r="Y157" s="33"/>
      <c r="Z157" s="34"/>
      <c r="AA157" s="16" t="s">
        <v>126</v>
      </c>
      <c r="AB157" s="17" t="s">
        <v>126</v>
      </c>
      <c r="AC157" s="35" t="e">
        <f t="shared" si="38"/>
        <v>#VALUE!</v>
      </c>
      <c r="AD157" s="36" t="e">
        <f t="shared" si="35"/>
        <v>#VALUE!</v>
      </c>
      <c r="AE157" s="36">
        <f t="shared" si="36"/>
        <v>55.344848486934673</v>
      </c>
    </row>
    <row r="158" spans="1:31">
      <c r="A158" s="4">
        <v>1518</v>
      </c>
      <c r="B158" s="29" t="s">
        <v>57</v>
      </c>
      <c r="C158" s="29" t="s">
        <v>115</v>
      </c>
      <c r="D158" s="4">
        <v>1</v>
      </c>
      <c r="E158" s="5" t="s">
        <v>59</v>
      </c>
      <c r="F158" s="14">
        <v>31</v>
      </c>
      <c r="G158" s="15">
        <v>36</v>
      </c>
      <c r="H158" s="1">
        <f t="shared" si="26"/>
        <v>33.5</v>
      </c>
      <c r="I158" s="2"/>
      <c r="J158" s="4">
        <v>198.01</v>
      </c>
      <c r="K158" s="4">
        <v>198.06</v>
      </c>
      <c r="L158" s="1">
        <f t="shared" si="37"/>
        <v>198.035</v>
      </c>
      <c r="M158" s="33">
        <v>270</v>
      </c>
      <c r="N158" s="34">
        <v>67</v>
      </c>
      <c r="O158" s="34">
        <v>0</v>
      </c>
      <c r="P158" s="34">
        <v>10</v>
      </c>
      <c r="Q158" s="6">
        <f t="shared" si="27"/>
        <v>-6.7849748419905626E-2</v>
      </c>
      <c r="R158" s="6">
        <f t="shared" si="28"/>
        <v>0.90652031636532948</v>
      </c>
      <c r="S158" s="6">
        <f t="shared" si="29"/>
        <v>0.3847950446794462</v>
      </c>
      <c r="T158" s="3">
        <f t="shared" si="30"/>
        <v>94.280399699980421</v>
      </c>
      <c r="U158" s="10">
        <f t="shared" si="31"/>
        <v>22.942495351608947</v>
      </c>
      <c r="V158" s="23">
        <f t="shared" si="32"/>
        <v>274.28039969998042</v>
      </c>
      <c r="W158" s="21">
        <f t="shared" si="33"/>
        <v>184.28039969998042</v>
      </c>
      <c r="X158" s="22">
        <f t="shared" si="34"/>
        <v>67.057504648391046</v>
      </c>
      <c r="Y158" s="33"/>
      <c r="Z158" s="34"/>
      <c r="AA158" s="16" t="s">
        <v>126</v>
      </c>
      <c r="AB158" s="17" t="s">
        <v>126</v>
      </c>
      <c r="AC158" s="35" t="e">
        <f t="shared" si="38"/>
        <v>#VALUE!</v>
      </c>
      <c r="AD158" s="36" t="e">
        <f t="shared" si="35"/>
        <v>#VALUE!</v>
      </c>
      <c r="AE158" s="36">
        <f t="shared" si="36"/>
        <v>67.057504648391046</v>
      </c>
    </row>
    <row r="159" spans="1:31">
      <c r="A159" s="4">
        <v>1518</v>
      </c>
      <c r="B159" s="29" t="s">
        <v>57</v>
      </c>
      <c r="C159" s="29" t="s">
        <v>115</v>
      </c>
      <c r="D159" s="4">
        <v>1</v>
      </c>
      <c r="E159" s="5" t="s">
        <v>59</v>
      </c>
      <c r="F159" s="14">
        <v>37</v>
      </c>
      <c r="G159" s="15">
        <v>39</v>
      </c>
      <c r="H159" s="1">
        <f t="shared" si="26"/>
        <v>38</v>
      </c>
      <c r="I159" s="2"/>
      <c r="J159" s="4">
        <v>198.07</v>
      </c>
      <c r="K159" s="4">
        <v>198.09</v>
      </c>
      <c r="L159" s="1">
        <f t="shared" si="37"/>
        <v>198.07999999999998</v>
      </c>
      <c r="M159" s="33">
        <v>270</v>
      </c>
      <c r="N159" s="34">
        <v>30</v>
      </c>
      <c r="O159" s="34">
        <v>180</v>
      </c>
      <c r="P159" s="34">
        <v>47</v>
      </c>
      <c r="Q159" s="6">
        <f t="shared" si="27"/>
        <v>-0.63337088475398595</v>
      </c>
      <c r="R159" s="6">
        <f t="shared" si="28"/>
        <v>-0.34099918003124907</v>
      </c>
      <c r="S159" s="6">
        <f t="shared" si="29"/>
        <v>-0.59062790515345021</v>
      </c>
      <c r="T159" s="3">
        <f t="shared" si="30"/>
        <v>208.29748199598032</v>
      </c>
      <c r="U159" s="10">
        <f t="shared" si="31"/>
        <v>-39.388659612049494</v>
      </c>
      <c r="V159" s="23">
        <f t="shared" si="32"/>
        <v>208.29748199598032</v>
      </c>
      <c r="W159" s="21">
        <f t="shared" si="33"/>
        <v>118.29748199598032</v>
      </c>
      <c r="X159" s="22">
        <f t="shared" si="34"/>
        <v>50.611340387950506</v>
      </c>
      <c r="Y159" s="33"/>
      <c r="Z159" s="34"/>
      <c r="AA159" s="16" t="s">
        <v>126</v>
      </c>
      <c r="AB159" s="17" t="s">
        <v>126</v>
      </c>
      <c r="AC159" s="35" t="e">
        <f t="shared" si="38"/>
        <v>#VALUE!</v>
      </c>
      <c r="AD159" s="36" t="e">
        <f t="shared" si="35"/>
        <v>#VALUE!</v>
      </c>
      <c r="AE159" s="36">
        <f t="shared" si="36"/>
        <v>50.611340387950506</v>
      </c>
    </row>
    <row r="160" spans="1:31">
      <c r="A160" s="4">
        <v>1518</v>
      </c>
      <c r="B160" s="29" t="s">
        <v>57</v>
      </c>
      <c r="C160" s="29" t="s">
        <v>115</v>
      </c>
      <c r="D160" s="4">
        <v>1</v>
      </c>
      <c r="E160" s="5" t="s">
        <v>58</v>
      </c>
      <c r="F160" s="14">
        <v>70</v>
      </c>
      <c r="G160" s="15">
        <v>76</v>
      </c>
      <c r="H160" s="1">
        <f t="shared" si="26"/>
        <v>73</v>
      </c>
      <c r="I160" s="2"/>
      <c r="J160" s="4">
        <v>198.4</v>
      </c>
      <c r="K160" s="4">
        <v>198.46</v>
      </c>
      <c r="L160" s="1">
        <f t="shared" si="37"/>
        <v>198.43</v>
      </c>
      <c r="M160" s="33">
        <v>270</v>
      </c>
      <c r="N160" s="34">
        <v>68</v>
      </c>
      <c r="O160" s="34">
        <v>0</v>
      </c>
      <c r="P160" s="34">
        <v>2</v>
      </c>
      <c r="Q160" s="6">
        <f t="shared" si="27"/>
        <v>-1.3073581571653741E-2</v>
      </c>
      <c r="R160" s="6">
        <f t="shared" si="28"/>
        <v>0.9266190392142547</v>
      </c>
      <c r="S160" s="6">
        <f t="shared" si="29"/>
        <v>0.37437839320073441</v>
      </c>
      <c r="T160" s="3">
        <f t="shared" si="30"/>
        <v>90.808327174819752</v>
      </c>
      <c r="U160" s="10">
        <f t="shared" si="31"/>
        <v>21.99801955917745</v>
      </c>
      <c r="V160" s="23">
        <f t="shared" si="32"/>
        <v>270.80832717481974</v>
      </c>
      <c r="W160" s="21">
        <f t="shared" si="33"/>
        <v>180.80832717481974</v>
      </c>
      <c r="X160" s="22">
        <f t="shared" si="34"/>
        <v>68.00198044082255</v>
      </c>
      <c r="Y160" s="33"/>
      <c r="Z160" s="34"/>
      <c r="AA160" s="16" t="s">
        <v>126</v>
      </c>
      <c r="AB160" s="17" t="s">
        <v>126</v>
      </c>
      <c r="AC160" s="35" t="e">
        <f t="shared" si="38"/>
        <v>#VALUE!</v>
      </c>
      <c r="AD160" s="36" t="e">
        <f t="shared" si="35"/>
        <v>#VALUE!</v>
      </c>
      <c r="AE160" s="36">
        <f t="shared" si="36"/>
        <v>68.00198044082255</v>
      </c>
    </row>
    <row r="161" spans="1:31">
      <c r="A161" s="4">
        <v>1518</v>
      </c>
      <c r="B161" s="29" t="s">
        <v>57</v>
      </c>
      <c r="C161" s="29" t="s">
        <v>115</v>
      </c>
      <c r="D161" s="4">
        <v>1</v>
      </c>
      <c r="E161" s="5" t="s">
        <v>58</v>
      </c>
      <c r="F161" s="14">
        <v>70</v>
      </c>
      <c r="G161" s="15">
        <v>78</v>
      </c>
      <c r="H161" s="1">
        <f t="shared" si="26"/>
        <v>74</v>
      </c>
      <c r="I161" s="2"/>
      <c r="J161" s="4">
        <v>198.4</v>
      </c>
      <c r="K161" s="4">
        <v>198.48</v>
      </c>
      <c r="L161" s="1">
        <f t="shared" si="37"/>
        <v>198.44</v>
      </c>
      <c r="M161" s="33">
        <v>270</v>
      </c>
      <c r="N161" s="34">
        <v>51</v>
      </c>
      <c r="O161" s="34">
        <v>0</v>
      </c>
      <c r="P161" s="34">
        <v>42</v>
      </c>
      <c r="Q161" s="6">
        <f t="shared" si="27"/>
        <v>-0.42109753485717155</v>
      </c>
      <c r="R161" s="6">
        <f t="shared" si="28"/>
        <v>0.57753199989740245</v>
      </c>
      <c r="S161" s="6">
        <f t="shared" si="29"/>
        <v>0.46767619217609702</v>
      </c>
      <c r="T161" s="3">
        <f t="shared" si="30"/>
        <v>126.09701778654852</v>
      </c>
      <c r="U161" s="10">
        <f t="shared" si="31"/>
        <v>33.19761202353871</v>
      </c>
      <c r="V161" s="23">
        <f t="shared" si="32"/>
        <v>306.09701778654852</v>
      </c>
      <c r="W161" s="21">
        <f t="shared" si="33"/>
        <v>216.09701778654852</v>
      </c>
      <c r="X161" s="22">
        <f t="shared" si="34"/>
        <v>56.80238797646129</v>
      </c>
      <c r="Y161" s="33"/>
      <c r="Z161" s="34"/>
      <c r="AA161" s="16" t="s">
        <v>126</v>
      </c>
      <c r="AB161" s="17" t="s">
        <v>126</v>
      </c>
      <c r="AC161" s="35" t="e">
        <f t="shared" si="38"/>
        <v>#VALUE!</v>
      </c>
      <c r="AD161" s="36" t="e">
        <f t="shared" si="35"/>
        <v>#VALUE!</v>
      </c>
      <c r="AE161" s="36">
        <f t="shared" si="36"/>
        <v>56.80238797646129</v>
      </c>
    </row>
    <row r="162" spans="1:31">
      <c r="A162" s="4">
        <v>1518</v>
      </c>
      <c r="B162" s="29" t="s">
        <v>57</v>
      </c>
      <c r="C162" s="29" t="s">
        <v>115</v>
      </c>
      <c r="D162" s="4">
        <v>1</v>
      </c>
      <c r="E162" s="5" t="s">
        <v>58</v>
      </c>
      <c r="F162" s="14">
        <v>77</v>
      </c>
      <c r="G162" s="15">
        <v>80</v>
      </c>
      <c r="H162" s="1">
        <f t="shared" si="26"/>
        <v>78.5</v>
      </c>
      <c r="I162" s="2"/>
      <c r="J162" s="4">
        <v>198.47</v>
      </c>
      <c r="K162" s="4">
        <v>198.5</v>
      </c>
      <c r="L162" s="1">
        <f t="shared" si="37"/>
        <v>198.48500000000001</v>
      </c>
      <c r="M162" s="33">
        <v>270</v>
      </c>
      <c r="N162" s="34">
        <v>68</v>
      </c>
      <c r="O162" s="34">
        <v>0</v>
      </c>
      <c r="P162" s="34">
        <v>0</v>
      </c>
      <c r="Q162" s="6">
        <f t="shared" si="27"/>
        <v>0</v>
      </c>
      <c r="R162" s="6">
        <f t="shared" si="28"/>
        <v>0.92718385456678742</v>
      </c>
      <c r="S162" s="6">
        <f t="shared" si="29"/>
        <v>0.37460659341591196</v>
      </c>
      <c r="T162" s="3">
        <f t="shared" si="30"/>
        <v>90</v>
      </c>
      <c r="U162" s="10">
        <f t="shared" si="31"/>
        <v>21.999999999999996</v>
      </c>
      <c r="V162" s="23">
        <f t="shared" si="32"/>
        <v>270</v>
      </c>
      <c r="W162" s="21">
        <f t="shared" si="33"/>
        <v>180</v>
      </c>
      <c r="X162" s="22">
        <f t="shared" si="34"/>
        <v>68</v>
      </c>
      <c r="Y162" s="33"/>
      <c r="Z162" s="34"/>
      <c r="AA162" s="16" t="s">
        <v>126</v>
      </c>
      <c r="AB162" s="17" t="s">
        <v>126</v>
      </c>
      <c r="AC162" s="35" t="e">
        <f t="shared" si="38"/>
        <v>#VALUE!</v>
      </c>
      <c r="AD162" s="36" t="e">
        <f t="shared" si="35"/>
        <v>#VALUE!</v>
      </c>
      <c r="AE162" s="36">
        <f t="shared" si="36"/>
        <v>68</v>
      </c>
    </row>
    <row r="163" spans="1:31">
      <c r="A163" s="4">
        <v>1518</v>
      </c>
      <c r="B163" s="29" t="s">
        <v>57</v>
      </c>
      <c r="C163" s="29" t="s">
        <v>115</v>
      </c>
      <c r="D163" s="4">
        <v>1</v>
      </c>
      <c r="E163" s="5" t="s">
        <v>59</v>
      </c>
      <c r="F163" s="14">
        <v>80</v>
      </c>
      <c r="G163" s="15">
        <v>86</v>
      </c>
      <c r="H163" s="1">
        <f t="shared" si="26"/>
        <v>83</v>
      </c>
      <c r="I163" s="2"/>
      <c r="J163" s="4">
        <v>198.5</v>
      </c>
      <c r="K163" s="4">
        <v>198.56</v>
      </c>
      <c r="L163" s="1">
        <f t="shared" si="37"/>
        <v>198.53</v>
      </c>
      <c r="M163" s="33">
        <v>270</v>
      </c>
      <c r="N163" s="34">
        <v>67</v>
      </c>
      <c r="O163" s="34">
        <v>0</v>
      </c>
      <c r="P163" s="34">
        <v>8</v>
      </c>
      <c r="Q163" s="6">
        <f t="shared" si="27"/>
        <v>-5.4379262793478024E-2</v>
      </c>
      <c r="R163" s="6">
        <f t="shared" si="28"/>
        <v>0.91154656349559027</v>
      </c>
      <c r="S163" s="6">
        <f t="shared" si="29"/>
        <v>0.38692856000628767</v>
      </c>
      <c r="T163" s="3">
        <f t="shared" si="30"/>
        <v>93.41399347977304</v>
      </c>
      <c r="U163" s="10">
        <f t="shared" si="31"/>
        <v>22.963418124363546</v>
      </c>
      <c r="V163" s="23">
        <f t="shared" si="32"/>
        <v>273.41399347977301</v>
      </c>
      <c r="W163" s="21">
        <f t="shared" si="33"/>
        <v>183.41399347977301</v>
      </c>
      <c r="X163" s="22">
        <f t="shared" si="34"/>
        <v>67.036581875636458</v>
      </c>
      <c r="Y163" s="33"/>
      <c r="Z163" s="34"/>
      <c r="AA163" s="16" t="s">
        <v>126</v>
      </c>
      <c r="AB163" s="17" t="s">
        <v>126</v>
      </c>
      <c r="AC163" s="35" t="e">
        <f t="shared" si="38"/>
        <v>#VALUE!</v>
      </c>
      <c r="AD163" s="36" t="e">
        <f t="shared" si="35"/>
        <v>#VALUE!</v>
      </c>
      <c r="AE163" s="36">
        <f t="shared" si="36"/>
        <v>67.036581875636458</v>
      </c>
    </row>
    <row r="164" spans="1:31">
      <c r="A164" s="4">
        <v>1518</v>
      </c>
      <c r="B164" s="29" t="s">
        <v>57</v>
      </c>
      <c r="C164" s="29" t="s">
        <v>115</v>
      </c>
      <c r="D164" s="4">
        <v>1</v>
      </c>
      <c r="E164" s="5" t="s">
        <v>59</v>
      </c>
      <c r="F164" s="14">
        <v>87</v>
      </c>
      <c r="G164" s="15">
        <v>89</v>
      </c>
      <c r="H164" s="1">
        <f t="shared" si="26"/>
        <v>88</v>
      </c>
      <c r="I164" s="2"/>
      <c r="J164" s="4">
        <v>198.57</v>
      </c>
      <c r="K164" s="4">
        <v>198.59</v>
      </c>
      <c r="L164" s="1">
        <f t="shared" si="37"/>
        <v>198.57999999999998</v>
      </c>
      <c r="M164" s="33">
        <v>270</v>
      </c>
      <c r="N164" s="34">
        <v>19</v>
      </c>
      <c r="O164" s="34">
        <v>180</v>
      </c>
      <c r="P164" s="34">
        <v>7</v>
      </c>
      <c r="Q164" s="6">
        <f t="shared" si="27"/>
        <v>-0.11522972798565909</v>
      </c>
      <c r="R164" s="6">
        <f t="shared" si="28"/>
        <v>-0.32314141880341835</v>
      </c>
      <c r="S164" s="6">
        <f t="shared" si="29"/>
        <v>-0.93847082351648625</v>
      </c>
      <c r="T164" s="3">
        <f t="shared" si="30"/>
        <v>250.37415919233476</v>
      </c>
      <c r="U164" s="10">
        <f t="shared" si="31"/>
        <v>-69.91937159287319</v>
      </c>
      <c r="V164" s="23">
        <f t="shared" si="32"/>
        <v>250.37415919233476</v>
      </c>
      <c r="W164" s="21">
        <f t="shared" si="33"/>
        <v>160.37415919233476</v>
      </c>
      <c r="X164" s="22">
        <f t="shared" si="34"/>
        <v>20.08062840712681</v>
      </c>
      <c r="Y164" s="33"/>
      <c r="Z164" s="34"/>
      <c r="AA164" s="16" t="s">
        <v>126</v>
      </c>
      <c r="AB164" s="17" t="s">
        <v>126</v>
      </c>
      <c r="AC164" s="35" t="e">
        <f t="shared" si="38"/>
        <v>#VALUE!</v>
      </c>
      <c r="AD164" s="36" t="e">
        <f t="shared" si="35"/>
        <v>#VALUE!</v>
      </c>
      <c r="AE164" s="36">
        <f t="shared" si="36"/>
        <v>20.08062840712681</v>
      </c>
    </row>
    <row r="165" spans="1:31">
      <c r="A165" s="4">
        <v>1518</v>
      </c>
      <c r="B165" s="29" t="s">
        <v>57</v>
      </c>
      <c r="C165" s="29" t="s">
        <v>115</v>
      </c>
      <c r="D165" s="4">
        <v>2</v>
      </c>
      <c r="E165" s="5" t="s">
        <v>28</v>
      </c>
      <c r="F165" s="14">
        <v>4</v>
      </c>
      <c r="G165" s="15">
        <v>9</v>
      </c>
      <c r="H165" s="1">
        <f t="shared" si="26"/>
        <v>6.5</v>
      </c>
      <c r="I165" s="2"/>
      <c r="J165" s="1">
        <v>198.96</v>
      </c>
      <c r="K165" s="1">
        <v>199.01</v>
      </c>
      <c r="L165" s="1">
        <f t="shared" si="37"/>
        <v>198.98500000000001</v>
      </c>
      <c r="M165" s="33">
        <v>270</v>
      </c>
      <c r="N165" s="34">
        <v>45</v>
      </c>
      <c r="O165" s="34">
        <v>0</v>
      </c>
      <c r="P165" s="34">
        <v>0</v>
      </c>
      <c r="Q165" s="6">
        <f t="shared" si="27"/>
        <v>0</v>
      </c>
      <c r="R165" s="6">
        <f t="shared" si="28"/>
        <v>0.70710678118654746</v>
      </c>
      <c r="S165" s="6">
        <f t="shared" si="29"/>
        <v>0.70710678118654757</v>
      </c>
      <c r="T165" s="3">
        <f t="shared" si="30"/>
        <v>90</v>
      </c>
      <c r="U165" s="10">
        <f t="shared" si="31"/>
        <v>45.000000000000007</v>
      </c>
      <c r="V165" s="23">
        <f t="shared" si="32"/>
        <v>270</v>
      </c>
      <c r="W165" s="21">
        <f t="shared" si="33"/>
        <v>180</v>
      </c>
      <c r="X165" s="22">
        <f t="shared" si="34"/>
        <v>44.999999999999993</v>
      </c>
      <c r="Y165" s="33"/>
      <c r="Z165" s="34"/>
      <c r="AA165" s="16" t="s">
        <v>126</v>
      </c>
      <c r="AB165" s="17" t="s">
        <v>126</v>
      </c>
      <c r="AC165" s="35" t="e">
        <f t="shared" si="38"/>
        <v>#VALUE!</v>
      </c>
      <c r="AD165" s="36" t="e">
        <f t="shared" si="35"/>
        <v>#VALUE!</v>
      </c>
      <c r="AE165" s="36">
        <f t="shared" si="36"/>
        <v>44.999999999999993</v>
      </c>
    </row>
    <row r="166" spans="1:31">
      <c r="A166" s="4">
        <v>1518</v>
      </c>
      <c r="B166" s="29" t="s">
        <v>57</v>
      </c>
      <c r="C166" s="29" t="s">
        <v>115</v>
      </c>
      <c r="D166" s="4">
        <v>2</v>
      </c>
      <c r="E166" s="5" t="s">
        <v>58</v>
      </c>
      <c r="F166" s="14">
        <v>17</v>
      </c>
      <c r="G166" s="15">
        <v>18</v>
      </c>
      <c r="H166" s="1">
        <f t="shared" si="26"/>
        <v>17.5</v>
      </c>
      <c r="I166" s="2"/>
      <c r="J166" s="1">
        <v>199.09</v>
      </c>
      <c r="K166" s="1">
        <v>199.1</v>
      </c>
      <c r="L166" s="1">
        <f t="shared" si="37"/>
        <v>199.095</v>
      </c>
      <c r="M166" s="33">
        <v>90</v>
      </c>
      <c r="N166" s="34">
        <v>17</v>
      </c>
      <c r="O166" s="34">
        <v>180</v>
      </c>
      <c r="P166" s="34">
        <v>38</v>
      </c>
      <c r="Q166" s="6">
        <f t="shared" si="27"/>
        <v>0.58875999691714587</v>
      </c>
      <c r="R166" s="6">
        <f t="shared" si="28"/>
        <v>-0.23039204737184585</v>
      </c>
      <c r="S166" s="6">
        <f t="shared" si="29"/>
        <v>0.75357843142412395</v>
      </c>
      <c r="T166" s="3">
        <f t="shared" si="30"/>
        <v>338.62872783835894</v>
      </c>
      <c r="U166" s="10">
        <f t="shared" si="31"/>
        <v>50.004202114465336</v>
      </c>
      <c r="V166" s="23">
        <f t="shared" si="32"/>
        <v>158.62872783835894</v>
      </c>
      <c r="W166" s="21">
        <f t="shared" si="33"/>
        <v>68.628727838358941</v>
      </c>
      <c r="X166" s="22">
        <f t="shared" si="34"/>
        <v>39.995797885534664</v>
      </c>
      <c r="Y166" s="33"/>
      <c r="Z166" s="34"/>
      <c r="AA166" s="16" t="s">
        <v>126</v>
      </c>
      <c r="AB166" s="17" t="s">
        <v>126</v>
      </c>
      <c r="AC166" s="35" t="e">
        <f t="shared" si="38"/>
        <v>#VALUE!</v>
      </c>
      <c r="AD166" s="36" t="e">
        <f t="shared" si="35"/>
        <v>#VALUE!</v>
      </c>
      <c r="AE166" s="36">
        <f t="shared" si="36"/>
        <v>39.995797885534664</v>
      </c>
    </row>
    <row r="167" spans="1:31">
      <c r="A167" s="4">
        <v>1518</v>
      </c>
      <c r="B167" s="29" t="s">
        <v>57</v>
      </c>
      <c r="C167" s="29" t="s">
        <v>115</v>
      </c>
      <c r="D167" s="4">
        <v>2</v>
      </c>
      <c r="E167" s="5" t="s">
        <v>59</v>
      </c>
      <c r="F167" s="14">
        <v>29</v>
      </c>
      <c r="G167" s="15">
        <v>33</v>
      </c>
      <c r="H167" s="1">
        <f t="shared" si="26"/>
        <v>31</v>
      </c>
      <c r="I167" s="2"/>
      <c r="J167" s="1">
        <v>199.21</v>
      </c>
      <c r="K167" s="1">
        <v>199.25</v>
      </c>
      <c r="L167" s="1">
        <f t="shared" si="37"/>
        <v>199.23000000000002</v>
      </c>
      <c r="M167" s="33">
        <v>90</v>
      </c>
      <c r="N167" s="34">
        <v>35</v>
      </c>
      <c r="O167" s="34">
        <v>180</v>
      </c>
      <c r="P167" s="34">
        <v>66</v>
      </c>
      <c r="Q167" s="6">
        <f t="shared" si="27"/>
        <v>0.74833262917885912</v>
      </c>
      <c r="R167" s="6">
        <f t="shared" si="28"/>
        <v>-0.23329455426880491</v>
      </c>
      <c r="S167" s="6">
        <f t="shared" si="29"/>
        <v>0.33317915266278375</v>
      </c>
      <c r="T167" s="3">
        <f t="shared" si="30"/>
        <v>342.68500284160854</v>
      </c>
      <c r="U167" s="10">
        <f t="shared" si="31"/>
        <v>23.028026459669896</v>
      </c>
      <c r="V167" s="23">
        <f t="shared" si="32"/>
        <v>162.68500284160854</v>
      </c>
      <c r="W167" s="21">
        <f t="shared" si="33"/>
        <v>72.685002841608537</v>
      </c>
      <c r="X167" s="22">
        <f t="shared" si="34"/>
        <v>66.971973540330112</v>
      </c>
      <c r="Y167" s="33"/>
      <c r="Z167" s="34"/>
      <c r="AA167" s="16" t="s">
        <v>126</v>
      </c>
      <c r="AB167" s="17" t="s">
        <v>126</v>
      </c>
      <c r="AC167" s="35" t="e">
        <f t="shared" si="38"/>
        <v>#VALUE!</v>
      </c>
      <c r="AD167" s="36" t="e">
        <f t="shared" si="35"/>
        <v>#VALUE!</v>
      </c>
      <c r="AE167" s="36">
        <f t="shared" si="36"/>
        <v>66.971973540330112</v>
      </c>
    </row>
    <row r="168" spans="1:31">
      <c r="A168" s="4">
        <v>1518</v>
      </c>
      <c r="B168" s="29" t="s">
        <v>57</v>
      </c>
      <c r="C168" s="29" t="s">
        <v>115</v>
      </c>
      <c r="D168" s="4">
        <v>2</v>
      </c>
      <c r="E168" s="5" t="s">
        <v>59</v>
      </c>
      <c r="F168" s="14">
        <v>49</v>
      </c>
      <c r="G168" s="15">
        <v>55</v>
      </c>
      <c r="H168" s="1">
        <f t="shared" si="26"/>
        <v>52</v>
      </c>
      <c r="I168" s="2"/>
      <c r="J168" s="1">
        <v>199.41</v>
      </c>
      <c r="K168" s="1">
        <v>199.47</v>
      </c>
      <c r="L168" s="1">
        <f t="shared" si="37"/>
        <v>199.44</v>
      </c>
      <c r="M168" s="33">
        <v>270</v>
      </c>
      <c r="N168" s="34">
        <v>61</v>
      </c>
      <c r="O168" s="34">
        <v>0</v>
      </c>
      <c r="P168" s="34">
        <v>45</v>
      </c>
      <c r="Q168" s="6">
        <f t="shared" si="27"/>
        <v>-0.34281217006065989</v>
      </c>
      <c r="R168" s="6">
        <f t="shared" si="28"/>
        <v>0.61844952587765911</v>
      </c>
      <c r="S168" s="6">
        <f t="shared" si="29"/>
        <v>0.34281217006065995</v>
      </c>
      <c r="T168" s="3">
        <f t="shared" si="30"/>
        <v>119</v>
      </c>
      <c r="U168" s="10">
        <f t="shared" si="31"/>
        <v>25.864553821688755</v>
      </c>
      <c r="V168" s="23">
        <f t="shared" si="32"/>
        <v>299</v>
      </c>
      <c r="W168" s="21">
        <f t="shared" si="33"/>
        <v>209</v>
      </c>
      <c r="X168" s="22">
        <f t="shared" si="34"/>
        <v>64.135446178311241</v>
      </c>
      <c r="Y168" s="33"/>
      <c r="Z168" s="34"/>
      <c r="AA168" s="16" t="s">
        <v>126</v>
      </c>
      <c r="AB168" s="17" t="s">
        <v>126</v>
      </c>
      <c r="AC168" s="35" t="e">
        <f t="shared" si="38"/>
        <v>#VALUE!</v>
      </c>
      <c r="AD168" s="36" t="e">
        <f t="shared" si="35"/>
        <v>#VALUE!</v>
      </c>
      <c r="AE168" s="36">
        <f t="shared" si="36"/>
        <v>64.135446178311241</v>
      </c>
    </row>
    <row r="169" spans="1:31">
      <c r="A169" s="4">
        <v>1518</v>
      </c>
      <c r="B169" s="29" t="s">
        <v>57</v>
      </c>
      <c r="C169" s="29" t="s">
        <v>115</v>
      </c>
      <c r="D169" s="4">
        <v>2</v>
      </c>
      <c r="E169" s="5" t="s">
        <v>59</v>
      </c>
      <c r="F169" s="14">
        <v>72</v>
      </c>
      <c r="G169" s="15">
        <v>81</v>
      </c>
      <c r="H169" s="1">
        <f t="shared" si="26"/>
        <v>76.5</v>
      </c>
      <c r="I169" s="2"/>
      <c r="J169" s="1">
        <v>199.64</v>
      </c>
      <c r="K169" s="1">
        <v>199.73</v>
      </c>
      <c r="L169" s="1">
        <f t="shared" si="37"/>
        <v>199.685</v>
      </c>
      <c r="M169" s="33">
        <v>270</v>
      </c>
      <c r="N169" s="34">
        <v>60</v>
      </c>
      <c r="O169" s="34">
        <v>0</v>
      </c>
      <c r="P169" s="34">
        <v>1</v>
      </c>
      <c r="Q169" s="6">
        <f t="shared" si="27"/>
        <v>-8.7262032186417576E-3</v>
      </c>
      <c r="R169" s="6">
        <f t="shared" si="28"/>
        <v>0.86589350392075404</v>
      </c>
      <c r="S169" s="6">
        <f t="shared" si="29"/>
        <v>0.49992384757819575</v>
      </c>
      <c r="T169" s="3">
        <f t="shared" si="30"/>
        <v>90.577389354003913</v>
      </c>
      <c r="U169" s="10">
        <f t="shared" si="31"/>
        <v>29.998740241232486</v>
      </c>
      <c r="V169" s="23">
        <f t="shared" si="32"/>
        <v>270.57738935400391</v>
      </c>
      <c r="W169" s="21">
        <f t="shared" si="33"/>
        <v>180.57738935400391</v>
      </c>
      <c r="X169" s="22">
        <f t="shared" si="34"/>
        <v>60.001259758767517</v>
      </c>
      <c r="Y169" s="33"/>
      <c r="Z169" s="34"/>
      <c r="AA169" s="16" t="s">
        <v>126</v>
      </c>
      <c r="AB169" s="17" t="s">
        <v>126</v>
      </c>
      <c r="AC169" s="35" t="e">
        <f t="shared" si="38"/>
        <v>#VALUE!</v>
      </c>
      <c r="AD169" s="36" t="e">
        <f t="shared" si="35"/>
        <v>#VALUE!</v>
      </c>
      <c r="AE169" s="36">
        <f t="shared" si="36"/>
        <v>60.001259758767517</v>
      </c>
    </row>
    <row r="170" spans="1:31">
      <c r="A170" s="4">
        <v>1518</v>
      </c>
      <c r="B170" s="29" t="s">
        <v>57</v>
      </c>
      <c r="C170" s="29" t="s">
        <v>116</v>
      </c>
      <c r="D170" s="4">
        <v>1</v>
      </c>
      <c r="E170" s="5" t="s">
        <v>60</v>
      </c>
      <c r="F170" s="14">
        <v>111</v>
      </c>
      <c r="G170" s="15">
        <v>111</v>
      </c>
      <c r="H170" s="1">
        <f t="shared" si="26"/>
        <v>111</v>
      </c>
      <c r="I170" s="2"/>
      <c r="J170" s="1">
        <v>208.34</v>
      </c>
      <c r="K170" s="1">
        <v>208.63</v>
      </c>
      <c r="L170" s="1">
        <f t="shared" si="37"/>
        <v>208.48500000000001</v>
      </c>
      <c r="M170" s="33">
        <v>90</v>
      </c>
      <c r="N170" s="34">
        <v>13</v>
      </c>
      <c r="O170" s="34">
        <v>180</v>
      </c>
      <c r="P170" s="34">
        <v>10</v>
      </c>
      <c r="Q170" s="6">
        <f t="shared" si="27"/>
        <v>0.16919758612316491</v>
      </c>
      <c r="R170" s="6">
        <f t="shared" si="28"/>
        <v>-0.22153354236610878</v>
      </c>
      <c r="S170" s="6">
        <f t="shared" si="29"/>
        <v>0.9595671941035071</v>
      </c>
      <c r="T170" s="3">
        <f t="shared" si="30"/>
        <v>307.37100122541898</v>
      </c>
      <c r="U170" s="10">
        <f t="shared" si="31"/>
        <v>73.801321181093684</v>
      </c>
      <c r="V170" s="23">
        <f t="shared" si="32"/>
        <v>127.37100122541898</v>
      </c>
      <c r="W170" s="21">
        <f t="shared" si="33"/>
        <v>37.371001225418979</v>
      </c>
      <c r="X170" s="22">
        <f t="shared" si="34"/>
        <v>16.198678818906316</v>
      </c>
      <c r="Y170" s="33"/>
      <c r="Z170" s="34"/>
      <c r="AA170" s="16" t="s">
        <v>126</v>
      </c>
      <c r="AB170" s="17" t="s">
        <v>126</v>
      </c>
      <c r="AC170" s="35" t="e">
        <f t="shared" si="38"/>
        <v>#VALUE!</v>
      </c>
      <c r="AD170" s="36" t="e">
        <f t="shared" si="35"/>
        <v>#VALUE!</v>
      </c>
      <c r="AE170" s="36">
        <f t="shared" si="36"/>
        <v>16.198678818906316</v>
      </c>
    </row>
    <row r="171" spans="1:31">
      <c r="A171" s="4">
        <v>1518</v>
      </c>
      <c r="B171" s="29" t="s">
        <v>57</v>
      </c>
      <c r="C171" s="29" t="s">
        <v>116</v>
      </c>
      <c r="D171" s="4">
        <v>1</v>
      </c>
      <c r="E171" s="5" t="s">
        <v>60</v>
      </c>
      <c r="F171" s="14">
        <v>133</v>
      </c>
      <c r="G171" s="15">
        <v>133</v>
      </c>
      <c r="H171" s="1">
        <f t="shared" si="26"/>
        <v>133</v>
      </c>
      <c r="I171" s="2"/>
      <c r="J171" s="1">
        <v>208.34</v>
      </c>
      <c r="K171" s="1">
        <v>208.63</v>
      </c>
      <c r="L171" s="1">
        <f t="shared" si="37"/>
        <v>208.48500000000001</v>
      </c>
      <c r="M171" s="33">
        <v>90</v>
      </c>
      <c r="N171" s="34">
        <v>15</v>
      </c>
      <c r="O171" s="34">
        <v>0</v>
      </c>
      <c r="P171" s="34">
        <v>7</v>
      </c>
      <c r="Q171" s="6">
        <f t="shared" si="27"/>
        <v>0.11771674622792329</v>
      </c>
      <c r="R171" s="6">
        <f t="shared" si="28"/>
        <v>0.25688984718798868</v>
      </c>
      <c r="S171" s="6">
        <f t="shared" si="29"/>
        <v>-0.95872596165417878</v>
      </c>
      <c r="T171" s="3">
        <f t="shared" si="30"/>
        <v>65.380938928530469</v>
      </c>
      <c r="U171" s="10">
        <f t="shared" si="31"/>
        <v>-73.577543140447318</v>
      </c>
      <c r="V171" s="23">
        <f t="shared" si="32"/>
        <v>65.380938928530469</v>
      </c>
      <c r="W171" s="21">
        <f t="shared" si="33"/>
        <v>335.38093892853044</v>
      </c>
      <c r="X171" s="22">
        <f t="shared" si="34"/>
        <v>16.422456859552682</v>
      </c>
      <c r="Y171" s="33"/>
      <c r="Z171" s="34"/>
      <c r="AA171" s="16" t="s">
        <v>126</v>
      </c>
      <c r="AB171" s="17" t="s">
        <v>126</v>
      </c>
      <c r="AC171" s="35" t="e">
        <f t="shared" si="38"/>
        <v>#VALUE!</v>
      </c>
      <c r="AD171" s="36" t="e">
        <f t="shared" si="35"/>
        <v>#VALUE!</v>
      </c>
      <c r="AE171" s="36">
        <f t="shared" si="36"/>
        <v>16.422456859552682</v>
      </c>
    </row>
    <row r="172" spans="1:31">
      <c r="A172" s="4">
        <v>1518</v>
      </c>
      <c r="B172" s="29" t="s">
        <v>57</v>
      </c>
      <c r="C172" s="29" t="s">
        <v>116</v>
      </c>
      <c r="D172" s="4">
        <v>2</v>
      </c>
      <c r="E172" s="5" t="s">
        <v>60</v>
      </c>
      <c r="F172" s="14">
        <v>5</v>
      </c>
      <c r="G172" s="15">
        <v>5</v>
      </c>
      <c r="H172" s="1">
        <f t="shared" si="26"/>
        <v>5</v>
      </c>
      <c r="I172" s="2"/>
      <c r="J172" s="1">
        <v>208.66</v>
      </c>
      <c r="K172" s="1">
        <v>208.86</v>
      </c>
      <c r="L172" s="1">
        <f t="shared" si="37"/>
        <v>208.76</v>
      </c>
      <c r="M172" s="33">
        <v>90</v>
      </c>
      <c r="N172" s="34">
        <v>37</v>
      </c>
      <c r="O172" s="34">
        <v>180</v>
      </c>
      <c r="P172" s="34">
        <v>30</v>
      </c>
      <c r="Q172" s="6">
        <f t="shared" si="27"/>
        <v>0.3993177550236463</v>
      </c>
      <c r="R172" s="6">
        <f t="shared" si="28"/>
        <v>-0.52118709842879396</v>
      </c>
      <c r="S172" s="6">
        <f t="shared" si="29"/>
        <v>0.69163864006529796</v>
      </c>
      <c r="T172" s="3">
        <f t="shared" si="30"/>
        <v>307.45824141733465</v>
      </c>
      <c r="U172" s="10">
        <f t="shared" si="31"/>
        <v>46.489785351541556</v>
      </c>
      <c r="V172" s="23">
        <f t="shared" si="32"/>
        <v>127.45824141733465</v>
      </c>
      <c r="W172" s="21">
        <f t="shared" si="33"/>
        <v>37.458241417334648</v>
      </c>
      <c r="X172" s="22">
        <f t="shared" si="34"/>
        <v>43.510214648458444</v>
      </c>
      <c r="Y172" s="33"/>
      <c r="Z172" s="34"/>
      <c r="AA172" s="16" t="s">
        <v>126</v>
      </c>
      <c r="AB172" s="17" t="s">
        <v>126</v>
      </c>
      <c r="AC172" s="35" t="e">
        <f t="shared" si="38"/>
        <v>#VALUE!</v>
      </c>
      <c r="AD172" s="36" t="e">
        <f t="shared" si="35"/>
        <v>#VALUE!</v>
      </c>
      <c r="AE172" s="36">
        <f t="shared" si="36"/>
        <v>43.510214648458444</v>
      </c>
    </row>
    <row r="173" spans="1:31">
      <c r="A173" s="4">
        <v>1518</v>
      </c>
      <c r="B173" s="29" t="s">
        <v>57</v>
      </c>
      <c r="C173" s="29" t="s">
        <v>116</v>
      </c>
      <c r="D173" s="4">
        <v>2</v>
      </c>
      <c r="E173" s="5" t="s">
        <v>60</v>
      </c>
      <c r="F173" s="14">
        <v>8</v>
      </c>
      <c r="G173" s="15">
        <v>8</v>
      </c>
      <c r="H173" s="1">
        <f t="shared" si="26"/>
        <v>8</v>
      </c>
      <c r="I173" s="2"/>
      <c r="J173" s="1">
        <v>208.66</v>
      </c>
      <c r="K173" s="1">
        <v>208.86</v>
      </c>
      <c r="L173" s="1">
        <f t="shared" si="37"/>
        <v>208.76</v>
      </c>
      <c r="M173" s="33">
        <v>90</v>
      </c>
      <c r="N173" s="34">
        <v>33</v>
      </c>
      <c r="O173" s="34">
        <v>180</v>
      </c>
      <c r="P173" s="34">
        <v>23</v>
      </c>
      <c r="Q173" s="6">
        <f t="shared" si="27"/>
        <v>0.3276946974440556</v>
      </c>
      <c r="R173" s="6">
        <f t="shared" si="28"/>
        <v>-0.50134287511098607</v>
      </c>
      <c r="S173" s="6">
        <f t="shared" si="29"/>
        <v>0.77200032824147746</v>
      </c>
      <c r="T173" s="3">
        <f t="shared" si="30"/>
        <v>303.16999155503709</v>
      </c>
      <c r="U173" s="10">
        <f t="shared" si="31"/>
        <v>52.194688445249724</v>
      </c>
      <c r="V173" s="23">
        <f t="shared" si="32"/>
        <v>123.16999155503709</v>
      </c>
      <c r="W173" s="21">
        <f t="shared" si="33"/>
        <v>33.169991555037086</v>
      </c>
      <c r="X173" s="22">
        <f t="shared" si="34"/>
        <v>37.805311554750276</v>
      </c>
      <c r="Y173" s="33"/>
      <c r="Z173" s="34"/>
      <c r="AA173" s="16" t="s">
        <v>126</v>
      </c>
      <c r="AB173" s="17" t="s">
        <v>126</v>
      </c>
      <c r="AC173" s="35" t="e">
        <f t="shared" si="38"/>
        <v>#VALUE!</v>
      </c>
      <c r="AD173" s="36" t="e">
        <f t="shared" si="35"/>
        <v>#VALUE!</v>
      </c>
      <c r="AE173" s="36">
        <f t="shared" si="36"/>
        <v>37.805311554750276</v>
      </c>
    </row>
    <row r="174" spans="1:31">
      <c r="A174" s="4">
        <v>1518</v>
      </c>
      <c r="B174" s="29" t="s">
        <v>57</v>
      </c>
      <c r="C174" s="29" t="s">
        <v>116</v>
      </c>
      <c r="D174" s="4">
        <v>2</v>
      </c>
      <c r="E174" s="5" t="s">
        <v>59</v>
      </c>
      <c r="F174" s="14">
        <v>51</v>
      </c>
      <c r="G174" s="15">
        <v>51</v>
      </c>
      <c r="H174" s="1">
        <f t="shared" si="26"/>
        <v>51</v>
      </c>
      <c r="I174" s="2"/>
      <c r="J174" s="1">
        <v>209.17</v>
      </c>
      <c r="K174" s="1">
        <v>209.5</v>
      </c>
      <c r="L174" s="1">
        <f t="shared" si="37"/>
        <v>209.33499999999998</v>
      </c>
      <c r="M174" s="33">
        <v>270</v>
      </c>
      <c r="N174" s="34">
        <v>50</v>
      </c>
      <c r="O174" s="34">
        <v>180</v>
      </c>
      <c r="P174" s="34">
        <v>18</v>
      </c>
      <c r="Q174" s="6">
        <f t="shared" si="27"/>
        <v>-0.19863229516679129</v>
      </c>
      <c r="R174" s="6">
        <f t="shared" si="28"/>
        <v>-0.72855155939999616</v>
      </c>
      <c r="S174" s="6">
        <f t="shared" si="29"/>
        <v>-0.61132734478616901</v>
      </c>
      <c r="T174" s="3">
        <f t="shared" si="30"/>
        <v>254.7495357258133</v>
      </c>
      <c r="U174" s="10">
        <f t="shared" si="31"/>
        <v>-38.991931680703566</v>
      </c>
      <c r="V174" s="23">
        <f t="shared" si="32"/>
        <v>254.7495357258133</v>
      </c>
      <c r="W174" s="21">
        <f t="shared" si="33"/>
        <v>164.7495357258133</v>
      </c>
      <c r="X174" s="22">
        <f t="shared" si="34"/>
        <v>51.008068319296434</v>
      </c>
      <c r="Y174" s="33"/>
      <c r="Z174" s="34"/>
      <c r="AA174" s="16" t="s">
        <v>126</v>
      </c>
      <c r="AB174" s="17" t="s">
        <v>126</v>
      </c>
      <c r="AC174" s="35" t="e">
        <f t="shared" si="38"/>
        <v>#VALUE!</v>
      </c>
      <c r="AD174" s="36" t="e">
        <f t="shared" si="35"/>
        <v>#VALUE!</v>
      </c>
      <c r="AE174" s="36">
        <f t="shared" si="36"/>
        <v>51.008068319296434</v>
      </c>
    </row>
    <row r="175" spans="1:31">
      <c r="A175" s="4">
        <v>1518</v>
      </c>
      <c r="B175" s="29" t="s">
        <v>57</v>
      </c>
      <c r="C175" s="29" t="s">
        <v>116</v>
      </c>
      <c r="D175" s="4">
        <v>2</v>
      </c>
      <c r="E175" s="5" t="s">
        <v>59</v>
      </c>
      <c r="F175" s="14">
        <v>61</v>
      </c>
      <c r="G175" s="15">
        <v>78</v>
      </c>
      <c r="H175" s="1">
        <f t="shared" si="26"/>
        <v>69.5</v>
      </c>
      <c r="I175" s="2"/>
      <c r="J175" s="1">
        <v>209.27</v>
      </c>
      <c r="K175" s="1">
        <v>209.44</v>
      </c>
      <c r="L175" s="1">
        <f t="shared" si="37"/>
        <v>209.35500000000002</v>
      </c>
      <c r="M175" s="33">
        <v>270</v>
      </c>
      <c r="N175" s="34">
        <v>70</v>
      </c>
      <c r="O175" s="34">
        <v>26</v>
      </c>
      <c r="P175" s="34">
        <v>0</v>
      </c>
      <c r="Q175" s="6">
        <f t="shared" si="27"/>
        <v>-0.41193413180315225</v>
      </c>
      <c r="R175" s="6">
        <f t="shared" si="28"/>
        <v>0.84459013291363527</v>
      </c>
      <c r="S175" s="6">
        <f t="shared" si="29"/>
        <v>0.30740566853549894</v>
      </c>
      <c r="T175" s="3">
        <f t="shared" si="30"/>
        <v>116</v>
      </c>
      <c r="U175" s="10">
        <f t="shared" si="31"/>
        <v>18.114694915672736</v>
      </c>
      <c r="V175" s="23">
        <f t="shared" si="32"/>
        <v>296</v>
      </c>
      <c r="W175" s="21">
        <f t="shared" si="33"/>
        <v>206</v>
      </c>
      <c r="X175" s="22">
        <f t="shared" si="34"/>
        <v>71.885305084327257</v>
      </c>
      <c r="Y175" s="33"/>
      <c r="Z175" s="34"/>
      <c r="AA175" s="16" t="s">
        <v>126</v>
      </c>
      <c r="AB175" s="17" t="s">
        <v>126</v>
      </c>
      <c r="AC175" s="35" t="e">
        <f t="shared" si="38"/>
        <v>#VALUE!</v>
      </c>
      <c r="AD175" s="36" t="e">
        <f t="shared" si="35"/>
        <v>#VALUE!</v>
      </c>
      <c r="AE175" s="36">
        <f t="shared" si="36"/>
        <v>71.885305084327257</v>
      </c>
    </row>
    <row r="176" spans="1:31">
      <c r="A176" s="4">
        <v>1518</v>
      </c>
      <c r="B176" s="29" t="s">
        <v>57</v>
      </c>
      <c r="C176" s="29" t="s">
        <v>116</v>
      </c>
      <c r="D176" s="4">
        <v>3</v>
      </c>
      <c r="E176" s="5" t="s">
        <v>59</v>
      </c>
      <c r="F176" s="14">
        <v>12</v>
      </c>
      <c r="G176" s="15">
        <v>12</v>
      </c>
      <c r="H176" s="1">
        <f t="shared" si="26"/>
        <v>12</v>
      </c>
      <c r="I176" s="2"/>
      <c r="J176" s="1">
        <v>209.8</v>
      </c>
      <c r="K176" s="1">
        <v>209.94</v>
      </c>
      <c r="L176" s="1">
        <f t="shared" si="37"/>
        <v>209.87</v>
      </c>
      <c r="M176" s="33">
        <v>270</v>
      </c>
      <c r="N176" s="34">
        <v>19</v>
      </c>
      <c r="O176" s="34">
        <v>0</v>
      </c>
      <c r="P176" s="34">
        <v>9</v>
      </c>
      <c r="Q176" s="6">
        <f t="shared" si="27"/>
        <v>-0.14791169255948022</v>
      </c>
      <c r="R176" s="6">
        <f t="shared" si="28"/>
        <v>0.32155987022641053</v>
      </c>
      <c r="S176" s="6">
        <f t="shared" si="29"/>
        <v>0.93387767293556756</v>
      </c>
      <c r="T176" s="3">
        <f t="shared" si="30"/>
        <v>114.70157023871796</v>
      </c>
      <c r="U176" s="10">
        <f t="shared" si="31"/>
        <v>69.242886259457237</v>
      </c>
      <c r="V176" s="23">
        <f t="shared" si="32"/>
        <v>294.70157023871798</v>
      </c>
      <c r="W176" s="21">
        <f t="shared" si="33"/>
        <v>204.70157023871798</v>
      </c>
      <c r="X176" s="22">
        <f t="shared" si="34"/>
        <v>20.757113740542763</v>
      </c>
      <c r="Y176" s="33"/>
      <c r="Z176" s="34"/>
      <c r="AA176" s="16" t="s">
        <v>126</v>
      </c>
      <c r="AB176" s="17" t="s">
        <v>126</v>
      </c>
      <c r="AC176" s="35" t="e">
        <f t="shared" si="38"/>
        <v>#VALUE!</v>
      </c>
      <c r="AD176" s="36" t="e">
        <f t="shared" si="35"/>
        <v>#VALUE!</v>
      </c>
      <c r="AE176" s="36">
        <f t="shared" si="36"/>
        <v>20.757113740542763</v>
      </c>
    </row>
    <row r="177" spans="1:31">
      <c r="A177" s="4">
        <v>1518</v>
      </c>
      <c r="B177" s="29" t="s">
        <v>57</v>
      </c>
      <c r="C177" s="29" t="s">
        <v>116</v>
      </c>
      <c r="D177" s="4">
        <v>3</v>
      </c>
      <c r="E177" s="5" t="s">
        <v>59</v>
      </c>
      <c r="F177" s="14">
        <v>53</v>
      </c>
      <c r="G177" s="15">
        <v>53</v>
      </c>
      <c r="H177" s="1">
        <f t="shared" si="26"/>
        <v>53</v>
      </c>
      <c r="I177" s="2"/>
      <c r="J177" s="1">
        <v>210.12</v>
      </c>
      <c r="K177" s="1">
        <v>210.34</v>
      </c>
      <c r="L177" s="1">
        <f t="shared" si="37"/>
        <v>210.23000000000002</v>
      </c>
      <c r="M177" s="33">
        <v>90</v>
      </c>
      <c r="N177" s="34">
        <v>46</v>
      </c>
      <c r="O177" s="34">
        <v>0</v>
      </c>
      <c r="P177" s="34">
        <v>13</v>
      </c>
      <c r="Q177" s="6">
        <f t="shared" si="27"/>
        <v>0.15626413284354262</v>
      </c>
      <c r="R177" s="6">
        <f t="shared" si="28"/>
        <v>0.70090316785856965</v>
      </c>
      <c r="S177" s="6">
        <f t="shared" si="29"/>
        <v>-0.67685432142773916</v>
      </c>
      <c r="T177" s="3">
        <f t="shared" si="30"/>
        <v>77.431635650653519</v>
      </c>
      <c r="U177" s="10">
        <f t="shared" si="31"/>
        <v>-43.305938431160008</v>
      </c>
      <c r="V177" s="23">
        <f t="shared" si="32"/>
        <v>77.431635650653519</v>
      </c>
      <c r="W177" s="21">
        <f t="shared" si="33"/>
        <v>347.4316356506535</v>
      </c>
      <c r="X177" s="22">
        <f t="shared" si="34"/>
        <v>46.694061568839992</v>
      </c>
      <c r="Y177" s="33"/>
      <c r="Z177" s="34"/>
      <c r="AA177" s="16" t="s">
        <v>126</v>
      </c>
      <c r="AB177" s="17" t="s">
        <v>126</v>
      </c>
      <c r="AC177" s="35" t="e">
        <f t="shared" si="38"/>
        <v>#VALUE!</v>
      </c>
      <c r="AD177" s="36" t="e">
        <f t="shared" si="35"/>
        <v>#VALUE!</v>
      </c>
      <c r="AE177" s="36">
        <f t="shared" si="36"/>
        <v>46.694061568839992</v>
      </c>
    </row>
    <row r="178" spans="1:31">
      <c r="A178" s="4">
        <v>1518</v>
      </c>
      <c r="B178" s="29" t="s">
        <v>57</v>
      </c>
      <c r="C178" s="29" t="s">
        <v>116</v>
      </c>
      <c r="D178" s="4">
        <v>3</v>
      </c>
      <c r="E178" s="5" t="s">
        <v>28</v>
      </c>
      <c r="F178" s="14">
        <v>62</v>
      </c>
      <c r="G178" s="15">
        <v>62</v>
      </c>
      <c r="H178" s="1">
        <f t="shared" si="26"/>
        <v>62</v>
      </c>
      <c r="I178" s="2"/>
      <c r="J178" s="1">
        <v>210.32</v>
      </c>
      <c r="K178" s="1">
        <v>210.32</v>
      </c>
      <c r="L178" s="1">
        <f t="shared" si="37"/>
        <v>210.32</v>
      </c>
      <c r="M178" s="33">
        <v>90</v>
      </c>
      <c r="N178" s="34">
        <v>34</v>
      </c>
      <c r="O178" s="34">
        <v>0</v>
      </c>
      <c r="P178" s="34">
        <v>13</v>
      </c>
      <c r="Q178" s="6">
        <f t="shared" si="27"/>
        <v>0.1864928760369351</v>
      </c>
      <c r="R178" s="6">
        <f t="shared" si="28"/>
        <v>0.54486082558223548</v>
      </c>
      <c r="S178" s="6">
        <f t="shared" si="29"/>
        <v>-0.80778939327985011</v>
      </c>
      <c r="T178" s="3">
        <f t="shared" si="30"/>
        <v>71.105146867414092</v>
      </c>
      <c r="U178" s="10">
        <f t="shared" si="31"/>
        <v>-54.513984897590781</v>
      </c>
      <c r="V178" s="23">
        <f t="shared" si="32"/>
        <v>71.105146867414092</v>
      </c>
      <c r="W178" s="21">
        <f t="shared" si="33"/>
        <v>341.10514686741408</v>
      </c>
      <c r="X178" s="22">
        <f t="shared" si="34"/>
        <v>35.486015102409219</v>
      </c>
      <c r="Y178" s="33"/>
      <c r="Z178" s="34"/>
      <c r="AA178" s="16" t="s">
        <v>126</v>
      </c>
      <c r="AB178" s="17" t="s">
        <v>126</v>
      </c>
      <c r="AC178" s="35" t="e">
        <f t="shared" si="38"/>
        <v>#VALUE!</v>
      </c>
      <c r="AD178" s="36" t="e">
        <f t="shared" si="35"/>
        <v>#VALUE!</v>
      </c>
      <c r="AE178" s="36">
        <f t="shared" si="36"/>
        <v>35.486015102409219</v>
      </c>
    </row>
    <row r="179" spans="1:31">
      <c r="A179" s="4">
        <v>1518</v>
      </c>
      <c r="B179" s="29" t="s">
        <v>57</v>
      </c>
      <c r="C179" s="29" t="s">
        <v>116</v>
      </c>
      <c r="D179" s="4">
        <v>3</v>
      </c>
      <c r="E179" s="5" t="s">
        <v>59</v>
      </c>
      <c r="F179" s="14">
        <v>95</v>
      </c>
      <c r="G179" s="15">
        <v>95</v>
      </c>
      <c r="H179" s="1">
        <f t="shared" si="26"/>
        <v>95</v>
      </c>
      <c r="I179" s="2"/>
      <c r="J179" s="1">
        <v>210.49</v>
      </c>
      <c r="K179" s="1">
        <v>210.93</v>
      </c>
      <c r="L179" s="1">
        <f t="shared" si="37"/>
        <v>210.71</v>
      </c>
      <c r="M179" s="33">
        <v>270</v>
      </c>
      <c r="N179" s="34">
        <v>38</v>
      </c>
      <c r="O179" s="34">
        <v>0</v>
      </c>
      <c r="P179" s="34">
        <v>6</v>
      </c>
      <c r="Q179" s="6">
        <f t="shared" si="27"/>
        <v>-8.2369553112896163E-2</v>
      </c>
      <c r="R179" s="6">
        <f t="shared" si="28"/>
        <v>0.61228881734610097</v>
      </c>
      <c r="S179" s="6">
        <f t="shared" si="29"/>
        <v>0.78369394824753857</v>
      </c>
      <c r="T179" s="3">
        <f t="shared" si="30"/>
        <v>97.661846392239127</v>
      </c>
      <c r="U179" s="10">
        <f t="shared" si="31"/>
        <v>51.750452800360023</v>
      </c>
      <c r="V179" s="23">
        <f t="shared" si="32"/>
        <v>277.66184639223911</v>
      </c>
      <c r="W179" s="21">
        <f t="shared" si="33"/>
        <v>187.66184639223911</v>
      </c>
      <c r="X179" s="22">
        <f t="shared" si="34"/>
        <v>38.249547199639977</v>
      </c>
      <c r="Y179" s="33"/>
      <c r="Z179" s="34"/>
      <c r="AA179" s="16" t="s">
        <v>126</v>
      </c>
      <c r="AB179" s="17" t="s">
        <v>126</v>
      </c>
      <c r="AC179" s="35" t="e">
        <f t="shared" si="38"/>
        <v>#VALUE!</v>
      </c>
      <c r="AD179" s="36" t="e">
        <f t="shared" si="35"/>
        <v>#VALUE!</v>
      </c>
      <c r="AE179" s="36">
        <f t="shared" si="36"/>
        <v>38.249547199639977</v>
      </c>
    </row>
    <row r="180" spans="1:31">
      <c r="A180" s="4">
        <v>1518</v>
      </c>
      <c r="B180" s="29" t="s">
        <v>57</v>
      </c>
      <c r="C180" s="29" t="s">
        <v>116</v>
      </c>
      <c r="D180" s="4">
        <v>3</v>
      </c>
      <c r="E180" s="5" t="s">
        <v>59</v>
      </c>
      <c r="F180" s="14">
        <v>100</v>
      </c>
      <c r="G180" s="15">
        <v>100</v>
      </c>
      <c r="H180" s="1">
        <f t="shared" si="26"/>
        <v>100</v>
      </c>
      <c r="I180" s="2"/>
      <c r="J180" s="1">
        <v>210.49</v>
      </c>
      <c r="K180" s="1">
        <v>210.93</v>
      </c>
      <c r="L180" s="1">
        <f t="shared" si="37"/>
        <v>210.71</v>
      </c>
      <c r="M180" s="33">
        <v>90</v>
      </c>
      <c r="N180" s="34">
        <v>38</v>
      </c>
      <c r="O180" s="34">
        <v>0</v>
      </c>
      <c r="P180" s="34">
        <v>2</v>
      </c>
      <c r="Q180" s="6">
        <f t="shared" si="27"/>
        <v>2.7501178697033099E-2</v>
      </c>
      <c r="R180" s="6">
        <f t="shared" si="28"/>
        <v>0.61528643098950619</v>
      </c>
      <c r="S180" s="6">
        <f t="shared" si="29"/>
        <v>-0.78753071874696279</v>
      </c>
      <c r="T180" s="3">
        <f t="shared" si="30"/>
        <v>87.440779862295344</v>
      </c>
      <c r="U180" s="10">
        <f t="shared" si="31"/>
        <v>-51.972258265973643</v>
      </c>
      <c r="V180" s="23">
        <f t="shared" si="32"/>
        <v>87.440779862295344</v>
      </c>
      <c r="W180" s="21">
        <f t="shared" si="33"/>
        <v>357.44077986229536</v>
      </c>
      <c r="X180" s="22">
        <f t="shared" si="34"/>
        <v>38.027741734026357</v>
      </c>
      <c r="Y180" s="33"/>
      <c r="Z180" s="34"/>
      <c r="AA180" s="16" t="s">
        <v>126</v>
      </c>
      <c r="AB180" s="17" t="s">
        <v>126</v>
      </c>
      <c r="AC180" s="35" t="e">
        <f t="shared" si="38"/>
        <v>#VALUE!</v>
      </c>
      <c r="AD180" s="36" t="e">
        <f t="shared" si="35"/>
        <v>#VALUE!</v>
      </c>
      <c r="AE180" s="36">
        <f t="shared" si="36"/>
        <v>38.027741734026357</v>
      </c>
    </row>
    <row r="181" spans="1:31">
      <c r="A181" s="4">
        <v>1518</v>
      </c>
      <c r="B181" s="29" t="s">
        <v>57</v>
      </c>
      <c r="C181" s="29" t="s">
        <v>116</v>
      </c>
      <c r="D181" s="4">
        <v>4</v>
      </c>
      <c r="E181" s="5" t="s">
        <v>60</v>
      </c>
      <c r="F181" s="14">
        <v>67</v>
      </c>
      <c r="G181" s="15">
        <v>67</v>
      </c>
      <c r="H181" s="1">
        <f t="shared" si="26"/>
        <v>67</v>
      </c>
      <c r="I181" s="2"/>
      <c r="J181" s="1">
        <v>211.68</v>
      </c>
      <c r="K181" s="1">
        <v>212.05</v>
      </c>
      <c r="L181" s="1">
        <f t="shared" si="37"/>
        <v>211.86500000000001</v>
      </c>
      <c r="M181" s="33">
        <v>90</v>
      </c>
      <c r="N181" s="34">
        <v>34</v>
      </c>
      <c r="O181" s="34">
        <v>180</v>
      </c>
      <c r="P181" s="34">
        <v>13</v>
      </c>
      <c r="Q181" s="6">
        <f t="shared" si="27"/>
        <v>0.18649287603693504</v>
      </c>
      <c r="R181" s="6">
        <f t="shared" si="28"/>
        <v>-0.54486082558223548</v>
      </c>
      <c r="S181" s="6">
        <f t="shared" si="29"/>
        <v>0.80778939327985011</v>
      </c>
      <c r="T181" s="3">
        <f t="shared" si="30"/>
        <v>288.89485313258592</v>
      </c>
      <c r="U181" s="10">
        <f t="shared" si="31"/>
        <v>54.513984897590788</v>
      </c>
      <c r="V181" s="23">
        <f t="shared" si="32"/>
        <v>108.89485313258592</v>
      </c>
      <c r="W181" s="21">
        <f t="shared" si="33"/>
        <v>18.894853132585922</v>
      </c>
      <c r="X181" s="22">
        <f t="shared" si="34"/>
        <v>35.486015102409212</v>
      </c>
      <c r="Y181" s="33"/>
      <c r="Z181" s="34"/>
      <c r="AA181" s="16" t="s">
        <v>126</v>
      </c>
      <c r="AB181" s="17" t="s">
        <v>126</v>
      </c>
      <c r="AC181" s="35" t="e">
        <f t="shared" si="38"/>
        <v>#VALUE!</v>
      </c>
      <c r="AD181" s="36" t="e">
        <f t="shared" si="35"/>
        <v>#VALUE!</v>
      </c>
      <c r="AE181" s="36">
        <f t="shared" si="36"/>
        <v>35.486015102409212</v>
      </c>
    </row>
    <row r="182" spans="1:31">
      <c r="A182" s="4">
        <v>1518</v>
      </c>
      <c r="B182" s="29" t="s">
        <v>57</v>
      </c>
      <c r="C182" s="29" t="s">
        <v>116</v>
      </c>
      <c r="D182" s="4">
        <v>4</v>
      </c>
      <c r="E182" s="5" t="s">
        <v>59</v>
      </c>
      <c r="F182" s="14">
        <v>91</v>
      </c>
      <c r="G182" s="15">
        <v>96</v>
      </c>
      <c r="H182" s="1">
        <f t="shared" si="26"/>
        <v>93.5</v>
      </c>
      <c r="I182" s="2"/>
      <c r="J182" s="1">
        <v>211.97</v>
      </c>
      <c r="K182" s="1">
        <v>212.02</v>
      </c>
      <c r="L182" s="1">
        <f t="shared" si="37"/>
        <v>211.995</v>
      </c>
      <c r="M182" s="33">
        <v>90</v>
      </c>
      <c r="N182" s="34">
        <v>34</v>
      </c>
      <c r="O182" s="34">
        <v>0</v>
      </c>
      <c r="P182" s="34">
        <v>5</v>
      </c>
      <c r="Q182" s="6">
        <f t="shared" si="27"/>
        <v>7.2255385401750194E-2</v>
      </c>
      <c r="R182" s="6">
        <f t="shared" si="28"/>
        <v>0.55706500564808736</v>
      </c>
      <c r="S182" s="6">
        <f t="shared" si="29"/>
        <v>-0.82588283429818332</v>
      </c>
      <c r="T182" s="3">
        <f t="shared" si="30"/>
        <v>82.609581506841494</v>
      </c>
      <c r="U182" s="10">
        <f t="shared" si="31"/>
        <v>-55.778076302436865</v>
      </c>
      <c r="V182" s="23">
        <f t="shared" si="32"/>
        <v>82.609581506841494</v>
      </c>
      <c r="W182" s="21">
        <f t="shared" si="33"/>
        <v>352.60958150684149</v>
      </c>
      <c r="X182" s="22">
        <f t="shared" si="34"/>
        <v>34.221923697563135</v>
      </c>
      <c r="Y182" s="33"/>
      <c r="Z182" s="34"/>
      <c r="AA182" s="16" t="s">
        <v>126</v>
      </c>
      <c r="AB182" s="17" t="s">
        <v>126</v>
      </c>
      <c r="AC182" s="35" t="e">
        <f t="shared" si="38"/>
        <v>#VALUE!</v>
      </c>
      <c r="AD182" s="36" t="e">
        <f t="shared" si="35"/>
        <v>#VALUE!</v>
      </c>
      <c r="AE182" s="36">
        <f t="shared" si="36"/>
        <v>34.221923697563135</v>
      </c>
    </row>
    <row r="183" spans="1:31">
      <c r="A183" s="4">
        <v>1518</v>
      </c>
      <c r="B183" s="29" t="s">
        <v>57</v>
      </c>
      <c r="C183" s="29" t="s">
        <v>116</v>
      </c>
      <c r="D183" s="4">
        <v>4</v>
      </c>
      <c r="E183" s="5" t="s">
        <v>59</v>
      </c>
      <c r="F183" s="14">
        <v>106</v>
      </c>
      <c r="G183" s="15">
        <v>106</v>
      </c>
      <c r="H183" s="1">
        <f t="shared" si="26"/>
        <v>106</v>
      </c>
      <c r="I183" s="2"/>
      <c r="J183" s="1">
        <v>211.98</v>
      </c>
      <c r="K183" s="1">
        <v>212.4</v>
      </c>
      <c r="L183" s="1">
        <f t="shared" si="37"/>
        <v>212.19</v>
      </c>
      <c r="M183" s="33">
        <v>270</v>
      </c>
      <c r="N183" s="34">
        <v>59</v>
      </c>
      <c r="O183" s="34">
        <v>180</v>
      </c>
      <c r="P183" s="34">
        <v>20</v>
      </c>
      <c r="Q183" s="6">
        <f t="shared" si="27"/>
        <v>-0.1761533961989134</v>
      </c>
      <c r="R183" s="6">
        <f t="shared" si="28"/>
        <v>-0.80547378724875063</v>
      </c>
      <c r="S183" s="6">
        <f t="shared" si="29"/>
        <v>-0.48397747841675803</v>
      </c>
      <c r="T183" s="3">
        <f t="shared" si="30"/>
        <v>257.66389932385044</v>
      </c>
      <c r="U183" s="10">
        <f t="shared" si="31"/>
        <v>-30.412398874188511</v>
      </c>
      <c r="V183" s="23">
        <f t="shared" si="32"/>
        <v>257.66389932385044</v>
      </c>
      <c r="W183" s="21">
        <f t="shared" si="33"/>
        <v>167.66389932385044</v>
      </c>
      <c r="X183" s="22">
        <f t="shared" si="34"/>
        <v>59.587601125811489</v>
      </c>
      <c r="Y183" s="33"/>
      <c r="Z183" s="34"/>
      <c r="AA183" s="16" t="s">
        <v>126</v>
      </c>
      <c r="AB183" s="17" t="s">
        <v>126</v>
      </c>
      <c r="AC183" s="35" t="e">
        <f t="shared" si="38"/>
        <v>#VALUE!</v>
      </c>
      <c r="AD183" s="36" t="e">
        <f t="shared" si="35"/>
        <v>#VALUE!</v>
      </c>
      <c r="AE183" s="36">
        <f t="shared" si="36"/>
        <v>59.587601125811489</v>
      </c>
    </row>
    <row r="184" spans="1:31">
      <c r="A184" s="4">
        <v>1518</v>
      </c>
      <c r="B184" s="29" t="s">
        <v>57</v>
      </c>
      <c r="C184" s="29" t="s">
        <v>117</v>
      </c>
      <c r="D184" s="4">
        <v>1</v>
      </c>
      <c r="E184" s="5" t="s">
        <v>59</v>
      </c>
      <c r="F184" s="14">
        <v>10</v>
      </c>
      <c r="G184" s="15">
        <v>10</v>
      </c>
      <c r="H184" s="1">
        <f t="shared" si="26"/>
        <v>10</v>
      </c>
      <c r="I184" s="2"/>
      <c r="J184" s="1">
        <v>216.96</v>
      </c>
      <c r="K184" s="1">
        <v>217.05</v>
      </c>
      <c r="L184" s="1">
        <f t="shared" si="37"/>
        <v>217.005</v>
      </c>
      <c r="M184" s="33">
        <v>270</v>
      </c>
      <c r="N184" s="34">
        <v>60</v>
      </c>
      <c r="O184" s="34">
        <v>357</v>
      </c>
      <c r="P184" s="34">
        <v>0</v>
      </c>
      <c r="Q184" s="6">
        <f t="shared" si="27"/>
        <v>4.5324267637740605E-2</v>
      </c>
      <c r="R184" s="6">
        <f t="shared" si="28"/>
        <v>0.86483854606689581</v>
      </c>
      <c r="S184" s="6">
        <f t="shared" si="29"/>
        <v>0.49931476737728703</v>
      </c>
      <c r="T184" s="3">
        <f t="shared" si="30"/>
        <v>86.999999999999972</v>
      </c>
      <c r="U184" s="10">
        <f t="shared" si="31"/>
        <v>29.965987381667283</v>
      </c>
      <c r="V184" s="23">
        <f t="shared" si="32"/>
        <v>267</v>
      </c>
      <c r="W184" s="21">
        <f t="shared" si="33"/>
        <v>177</v>
      </c>
      <c r="X184" s="22">
        <f t="shared" si="34"/>
        <v>60.034012618332717</v>
      </c>
      <c r="Y184" s="33"/>
      <c r="Z184" s="34"/>
      <c r="AA184" s="16" t="s">
        <v>126</v>
      </c>
      <c r="AB184" s="17" t="s">
        <v>126</v>
      </c>
      <c r="AC184" s="35" t="e">
        <f t="shared" si="38"/>
        <v>#VALUE!</v>
      </c>
      <c r="AD184" s="36" t="e">
        <f t="shared" si="35"/>
        <v>#VALUE!</v>
      </c>
      <c r="AE184" s="36">
        <f t="shared" si="36"/>
        <v>60.034012618332717</v>
      </c>
    </row>
    <row r="185" spans="1:31">
      <c r="A185" s="4">
        <v>1518</v>
      </c>
      <c r="B185" s="29" t="s">
        <v>57</v>
      </c>
      <c r="C185" s="29" t="s">
        <v>117</v>
      </c>
      <c r="D185" s="4">
        <v>1</v>
      </c>
      <c r="E185" s="5" t="s">
        <v>60</v>
      </c>
      <c r="F185" s="14">
        <v>18</v>
      </c>
      <c r="G185" s="15">
        <v>18</v>
      </c>
      <c r="H185" s="1">
        <f t="shared" si="26"/>
        <v>18</v>
      </c>
      <c r="I185" s="2"/>
      <c r="J185" s="1">
        <v>217.04</v>
      </c>
      <c r="K185" s="1">
        <v>217.15</v>
      </c>
      <c r="L185" s="1">
        <f t="shared" si="37"/>
        <v>217.095</v>
      </c>
      <c r="M185" s="33">
        <v>270</v>
      </c>
      <c r="N185" s="34">
        <v>78</v>
      </c>
      <c r="O185" s="34">
        <v>353</v>
      </c>
      <c r="P185" s="34">
        <v>0</v>
      </c>
      <c r="Q185" s="6">
        <f t="shared" si="27"/>
        <v>0.11920620585474986</v>
      </c>
      <c r="R185" s="6">
        <f t="shared" si="28"/>
        <v>0.97085663684553103</v>
      </c>
      <c r="S185" s="6">
        <f t="shared" si="29"/>
        <v>0.20636194860240753</v>
      </c>
      <c r="T185" s="3">
        <f t="shared" si="30"/>
        <v>82.999999999999972</v>
      </c>
      <c r="U185" s="10">
        <f t="shared" si="31"/>
        <v>11.913118739454948</v>
      </c>
      <c r="V185" s="23">
        <f t="shared" si="32"/>
        <v>263</v>
      </c>
      <c r="W185" s="21">
        <f t="shared" si="33"/>
        <v>173</v>
      </c>
      <c r="X185" s="22">
        <f t="shared" si="34"/>
        <v>78.086881260545056</v>
      </c>
      <c r="Y185" s="33"/>
      <c r="Z185" s="34"/>
      <c r="AA185" s="16" t="s">
        <v>126</v>
      </c>
      <c r="AB185" s="17" t="s">
        <v>126</v>
      </c>
      <c r="AC185" s="35" t="e">
        <f t="shared" si="38"/>
        <v>#VALUE!</v>
      </c>
      <c r="AD185" s="36" t="e">
        <f t="shared" si="35"/>
        <v>#VALUE!</v>
      </c>
      <c r="AE185" s="36">
        <f t="shared" si="36"/>
        <v>78.086881260545056</v>
      </c>
    </row>
    <row r="186" spans="1:31">
      <c r="A186" s="4">
        <v>1518</v>
      </c>
      <c r="B186" s="29" t="s">
        <v>57</v>
      </c>
      <c r="C186" s="29" t="s">
        <v>117</v>
      </c>
      <c r="D186" s="4">
        <v>1</v>
      </c>
      <c r="E186" s="5" t="s">
        <v>28</v>
      </c>
      <c r="F186" s="14">
        <v>27</v>
      </c>
      <c r="G186" s="15">
        <v>27</v>
      </c>
      <c r="H186" s="1">
        <f t="shared" si="26"/>
        <v>27</v>
      </c>
      <c r="I186" s="2"/>
      <c r="J186" s="1">
        <v>217.21</v>
      </c>
      <c r="K186" s="1">
        <v>217.21</v>
      </c>
      <c r="L186" s="1">
        <f t="shared" si="37"/>
        <v>217.21</v>
      </c>
      <c r="M186" s="33">
        <v>270</v>
      </c>
      <c r="N186" s="34">
        <v>39</v>
      </c>
      <c r="O186" s="34">
        <v>180</v>
      </c>
      <c r="P186" s="34">
        <v>5</v>
      </c>
      <c r="Q186" s="6">
        <f t="shared" si="27"/>
        <v>-6.7732733494125313E-2</v>
      </c>
      <c r="R186" s="6">
        <f t="shared" si="28"/>
        <v>-0.62692563696487202</v>
      </c>
      <c r="S186" s="6">
        <f t="shared" si="29"/>
        <v>-0.77418868644684646</v>
      </c>
      <c r="T186" s="3">
        <f t="shared" si="30"/>
        <v>263.83371037381374</v>
      </c>
      <c r="U186" s="10">
        <f t="shared" si="31"/>
        <v>-50.837306791732367</v>
      </c>
      <c r="V186" s="23">
        <f t="shared" si="32"/>
        <v>263.83371037381374</v>
      </c>
      <c r="W186" s="21">
        <f t="shared" si="33"/>
        <v>173.83371037381374</v>
      </c>
      <c r="X186" s="22">
        <f t="shared" si="34"/>
        <v>39.162693208267633</v>
      </c>
      <c r="Y186" s="33"/>
      <c r="Z186" s="34"/>
      <c r="AA186" s="16" t="s">
        <v>126</v>
      </c>
      <c r="AB186" s="17" t="s">
        <v>126</v>
      </c>
      <c r="AC186" s="35" t="e">
        <f t="shared" si="38"/>
        <v>#VALUE!</v>
      </c>
      <c r="AD186" s="36" t="e">
        <f t="shared" si="35"/>
        <v>#VALUE!</v>
      </c>
      <c r="AE186" s="36">
        <f t="shared" si="36"/>
        <v>39.162693208267633</v>
      </c>
    </row>
    <row r="187" spans="1:31">
      <c r="A187" s="4">
        <v>1518</v>
      </c>
      <c r="B187" s="29" t="s">
        <v>57</v>
      </c>
      <c r="C187" s="29" t="s">
        <v>117</v>
      </c>
      <c r="D187" s="4">
        <v>1</v>
      </c>
      <c r="E187" s="5" t="s">
        <v>59</v>
      </c>
      <c r="F187" s="14">
        <v>39</v>
      </c>
      <c r="G187" s="15">
        <v>39</v>
      </c>
      <c r="H187" s="1">
        <f t="shared" si="26"/>
        <v>39</v>
      </c>
      <c r="I187" s="2"/>
      <c r="J187" s="1">
        <v>217.24</v>
      </c>
      <c r="K187" s="1">
        <v>217.3</v>
      </c>
      <c r="L187" s="1">
        <f t="shared" si="37"/>
        <v>217.27</v>
      </c>
      <c r="M187" s="33">
        <v>270</v>
      </c>
      <c r="N187" s="34">
        <v>30</v>
      </c>
      <c r="O187" s="34">
        <v>180</v>
      </c>
      <c r="P187" s="34">
        <v>5</v>
      </c>
      <c r="Q187" s="6">
        <f t="shared" si="27"/>
        <v>-7.5479087305173387E-2</v>
      </c>
      <c r="R187" s="6">
        <f t="shared" si="28"/>
        <v>-0.49809734904587272</v>
      </c>
      <c r="S187" s="6">
        <f t="shared" si="29"/>
        <v>-0.86272991566282098</v>
      </c>
      <c r="T187" s="3">
        <f t="shared" si="30"/>
        <v>261.38325073040073</v>
      </c>
      <c r="U187" s="10">
        <f t="shared" si="31"/>
        <v>-59.717573864911863</v>
      </c>
      <c r="V187" s="23">
        <f t="shared" si="32"/>
        <v>261.38325073040073</v>
      </c>
      <c r="W187" s="21">
        <f t="shared" si="33"/>
        <v>171.38325073040073</v>
      </c>
      <c r="X187" s="22">
        <f t="shared" si="34"/>
        <v>30.282426135088137</v>
      </c>
      <c r="Y187" s="33"/>
      <c r="Z187" s="34"/>
      <c r="AA187" s="16" t="s">
        <v>126</v>
      </c>
      <c r="AB187" s="17" t="s">
        <v>126</v>
      </c>
      <c r="AC187" s="35" t="e">
        <f t="shared" si="38"/>
        <v>#VALUE!</v>
      </c>
      <c r="AD187" s="36" t="e">
        <f t="shared" si="35"/>
        <v>#VALUE!</v>
      </c>
      <c r="AE187" s="36">
        <f t="shared" si="36"/>
        <v>30.282426135088137</v>
      </c>
    </row>
    <row r="188" spans="1:31">
      <c r="A188" s="4">
        <v>1518</v>
      </c>
      <c r="B188" s="29" t="s">
        <v>57</v>
      </c>
      <c r="C188" s="29" t="s">
        <v>117</v>
      </c>
      <c r="D188" s="4">
        <v>3</v>
      </c>
      <c r="E188" s="5" t="s">
        <v>60</v>
      </c>
      <c r="F188" s="14">
        <v>2</v>
      </c>
      <c r="G188" s="15">
        <v>19</v>
      </c>
      <c r="H188" s="1">
        <f t="shared" si="26"/>
        <v>10.5</v>
      </c>
      <c r="I188" s="2"/>
      <c r="J188" s="1">
        <v>218.88</v>
      </c>
      <c r="K188" s="1">
        <v>219.05</v>
      </c>
      <c r="L188" s="1">
        <f t="shared" si="37"/>
        <v>218.965</v>
      </c>
      <c r="M188" s="33">
        <v>270</v>
      </c>
      <c r="N188" s="34">
        <v>80</v>
      </c>
      <c r="O188" s="34">
        <v>333</v>
      </c>
      <c r="P188" s="34">
        <v>0</v>
      </c>
      <c r="Q188" s="6">
        <f t="shared" si="27"/>
        <v>0.44709336393739268</v>
      </c>
      <c r="R188" s="6">
        <f t="shared" si="28"/>
        <v>0.87747013300516408</v>
      </c>
      <c r="S188" s="6">
        <f t="shared" si="29"/>
        <v>0.15472165921465586</v>
      </c>
      <c r="T188" s="3">
        <f t="shared" si="30"/>
        <v>62.999999999999986</v>
      </c>
      <c r="U188" s="10">
        <f t="shared" si="31"/>
        <v>8.9286684620599353</v>
      </c>
      <c r="V188" s="23">
        <f t="shared" si="32"/>
        <v>243</v>
      </c>
      <c r="W188" s="21">
        <f t="shared" si="33"/>
        <v>153</v>
      </c>
      <c r="X188" s="22">
        <f t="shared" si="34"/>
        <v>81.071331537940068</v>
      </c>
      <c r="Y188" s="33"/>
      <c r="Z188" s="34"/>
      <c r="AA188" s="16" t="s">
        <v>126</v>
      </c>
      <c r="AB188" s="17" t="s">
        <v>126</v>
      </c>
      <c r="AC188" s="35" t="e">
        <f t="shared" si="38"/>
        <v>#VALUE!</v>
      </c>
      <c r="AD188" s="36" t="e">
        <f t="shared" si="35"/>
        <v>#VALUE!</v>
      </c>
      <c r="AE188" s="36">
        <f t="shared" si="36"/>
        <v>81.071331537940068</v>
      </c>
    </row>
    <row r="189" spans="1:31">
      <c r="A189" s="4">
        <v>1518</v>
      </c>
      <c r="B189" s="29" t="s">
        <v>57</v>
      </c>
      <c r="C189" s="29" t="s">
        <v>117</v>
      </c>
      <c r="D189" s="4">
        <v>3</v>
      </c>
      <c r="E189" s="5" t="s">
        <v>60</v>
      </c>
      <c r="F189" s="14">
        <v>8</v>
      </c>
      <c r="G189" s="15">
        <v>8</v>
      </c>
      <c r="H189" s="1">
        <f t="shared" si="26"/>
        <v>8</v>
      </c>
      <c r="I189" s="2"/>
      <c r="J189" s="1">
        <v>218.94</v>
      </c>
      <c r="K189" s="1">
        <v>218.94</v>
      </c>
      <c r="L189" s="1">
        <f t="shared" si="37"/>
        <v>218.94</v>
      </c>
      <c r="M189" s="33">
        <v>90</v>
      </c>
      <c r="N189" s="34">
        <v>8</v>
      </c>
      <c r="O189" s="34">
        <v>180</v>
      </c>
      <c r="P189" s="34">
        <v>52</v>
      </c>
      <c r="Q189" s="6">
        <f t="shared" si="27"/>
        <v>0.78034188712171804</v>
      </c>
      <c r="R189" s="6">
        <f t="shared" si="28"/>
        <v>-8.5683516662720713E-2</v>
      </c>
      <c r="S189" s="6">
        <f t="shared" si="29"/>
        <v>0.60966990016932565</v>
      </c>
      <c r="T189" s="3">
        <f t="shared" si="30"/>
        <v>353.73388045112398</v>
      </c>
      <c r="U189" s="10">
        <f t="shared" si="31"/>
        <v>37.833555560164463</v>
      </c>
      <c r="V189" s="23">
        <f t="shared" si="32"/>
        <v>173.73388045112398</v>
      </c>
      <c r="W189" s="21">
        <f t="shared" si="33"/>
        <v>83.73388045112398</v>
      </c>
      <c r="X189" s="22">
        <f t="shared" si="34"/>
        <v>52.166444439835537</v>
      </c>
      <c r="Y189" s="33"/>
      <c r="Z189" s="34"/>
      <c r="AA189" s="16" t="s">
        <v>126</v>
      </c>
      <c r="AB189" s="17" t="s">
        <v>126</v>
      </c>
      <c r="AC189" s="35" t="e">
        <f t="shared" si="38"/>
        <v>#VALUE!</v>
      </c>
      <c r="AD189" s="36" t="e">
        <f t="shared" si="35"/>
        <v>#VALUE!</v>
      </c>
      <c r="AE189" s="36">
        <f t="shared" si="36"/>
        <v>52.166444439835537</v>
      </c>
    </row>
    <row r="190" spans="1:31">
      <c r="A190" s="4">
        <v>1518</v>
      </c>
      <c r="B190" s="29" t="s">
        <v>57</v>
      </c>
      <c r="C190" s="29" t="s">
        <v>117</v>
      </c>
      <c r="D190" s="4">
        <v>3</v>
      </c>
      <c r="E190" s="5" t="s">
        <v>59</v>
      </c>
      <c r="F190" s="14">
        <v>18</v>
      </c>
      <c r="G190" s="15">
        <v>18</v>
      </c>
      <c r="H190" s="1">
        <f t="shared" si="26"/>
        <v>18</v>
      </c>
      <c r="I190" s="2"/>
      <c r="J190" s="1">
        <v>219.04</v>
      </c>
      <c r="K190" s="1">
        <v>219.04</v>
      </c>
      <c r="L190" s="1">
        <f t="shared" si="37"/>
        <v>219.04</v>
      </c>
      <c r="M190" s="33">
        <v>90</v>
      </c>
      <c r="N190" s="34">
        <v>31</v>
      </c>
      <c r="O190" s="34">
        <v>180</v>
      </c>
      <c r="P190" s="34">
        <v>58</v>
      </c>
      <c r="Q190" s="6">
        <f t="shared" si="27"/>
        <v>0.72691909744796901</v>
      </c>
      <c r="R190" s="6">
        <f t="shared" si="28"/>
        <v>-0.2729285977084222</v>
      </c>
      <c r="S190" s="6">
        <f t="shared" si="29"/>
        <v>0.45422946531282565</v>
      </c>
      <c r="T190" s="3">
        <f t="shared" si="30"/>
        <v>339.42088244731735</v>
      </c>
      <c r="U190" s="10">
        <f t="shared" si="31"/>
        <v>30.327420965077632</v>
      </c>
      <c r="V190" s="23">
        <f t="shared" si="32"/>
        <v>159.42088244731735</v>
      </c>
      <c r="W190" s="21">
        <f t="shared" si="33"/>
        <v>69.420882447317354</v>
      </c>
      <c r="X190" s="22">
        <f t="shared" si="34"/>
        <v>59.672579034922364</v>
      </c>
      <c r="Y190" s="33"/>
      <c r="Z190" s="34"/>
      <c r="AA190" s="16" t="s">
        <v>126</v>
      </c>
      <c r="AB190" s="17" t="s">
        <v>126</v>
      </c>
      <c r="AC190" s="35" t="e">
        <f t="shared" si="38"/>
        <v>#VALUE!</v>
      </c>
      <c r="AD190" s="36" t="e">
        <f t="shared" si="35"/>
        <v>#VALUE!</v>
      </c>
      <c r="AE190" s="36">
        <f t="shared" si="36"/>
        <v>59.672579034922364</v>
      </c>
    </row>
    <row r="191" spans="1:31">
      <c r="A191" s="4">
        <v>1518</v>
      </c>
      <c r="B191" s="29" t="s">
        <v>57</v>
      </c>
      <c r="C191" s="29" t="s">
        <v>118</v>
      </c>
      <c r="D191" s="4">
        <v>1</v>
      </c>
      <c r="E191" s="5" t="s">
        <v>59</v>
      </c>
      <c r="F191" s="14">
        <v>9</v>
      </c>
      <c r="G191" s="15">
        <v>46</v>
      </c>
      <c r="H191" s="1">
        <f t="shared" si="26"/>
        <v>27.5</v>
      </c>
      <c r="I191" s="2"/>
      <c r="J191" s="1">
        <v>226.49</v>
      </c>
      <c r="K191" s="1">
        <v>226.86</v>
      </c>
      <c r="L191" s="1">
        <f t="shared" si="37"/>
        <v>226.67500000000001</v>
      </c>
      <c r="M191" s="33">
        <v>90</v>
      </c>
      <c r="N191" s="34">
        <v>56</v>
      </c>
      <c r="O191" s="34">
        <v>180</v>
      </c>
      <c r="P191" s="34">
        <v>49</v>
      </c>
      <c r="Q191" s="6">
        <f t="shared" si="27"/>
        <v>0.42202824144196033</v>
      </c>
      <c r="R191" s="6">
        <f t="shared" si="28"/>
        <v>-0.54389758484710793</v>
      </c>
      <c r="S191" s="6">
        <f t="shared" si="29"/>
        <v>0.36686355326940062</v>
      </c>
      <c r="T191" s="3">
        <f t="shared" si="30"/>
        <v>307.80907708353726</v>
      </c>
      <c r="U191" s="10">
        <f t="shared" si="31"/>
        <v>28.053188558201764</v>
      </c>
      <c r="V191" s="23">
        <f t="shared" si="32"/>
        <v>127.80907708353726</v>
      </c>
      <c r="W191" s="21">
        <f t="shared" si="33"/>
        <v>37.809077083537261</v>
      </c>
      <c r="X191" s="22">
        <f t="shared" si="34"/>
        <v>61.946811441798232</v>
      </c>
      <c r="Y191" s="33"/>
      <c r="Z191" s="34"/>
      <c r="AA191" s="16" t="s">
        <v>126</v>
      </c>
      <c r="AB191" s="17" t="s">
        <v>126</v>
      </c>
      <c r="AC191" s="35" t="e">
        <f t="shared" si="38"/>
        <v>#VALUE!</v>
      </c>
      <c r="AD191" s="36" t="e">
        <f t="shared" si="35"/>
        <v>#VALUE!</v>
      </c>
      <c r="AE191" s="36">
        <f t="shared" si="36"/>
        <v>61.946811441798232</v>
      </c>
    </row>
    <row r="192" spans="1:31">
      <c r="A192" s="4">
        <v>1518</v>
      </c>
      <c r="B192" s="29" t="s">
        <v>57</v>
      </c>
      <c r="C192" s="29" t="s">
        <v>118</v>
      </c>
      <c r="D192" s="4">
        <v>1</v>
      </c>
      <c r="E192" s="5" t="s">
        <v>59</v>
      </c>
      <c r="F192" s="14">
        <v>20</v>
      </c>
      <c r="G192" s="15">
        <v>30</v>
      </c>
      <c r="H192" s="1">
        <f t="shared" si="26"/>
        <v>25</v>
      </c>
      <c r="I192" s="2"/>
      <c r="J192" s="1">
        <v>226.6</v>
      </c>
      <c r="K192" s="1">
        <v>226.7</v>
      </c>
      <c r="L192" s="1">
        <f t="shared" si="37"/>
        <v>226.64999999999998</v>
      </c>
      <c r="M192" s="33">
        <v>90</v>
      </c>
      <c r="N192" s="34">
        <v>20</v>
      </c>
      <c r="O192" s="34">
        <v>180</v>
      </c>
      <c r="P192" s="34">
        <v>26</v>
      </c>
      <c r="Q192" s="6">
        <f t="shared" si="27"/>
        <v>0.41193413180315225</v>
      </c>
      <c r="R192" s="6">
        <f t="shared" si="28"/>
        <v>-0.30740566853549883</v>
      </c>
      <c r="S192" s="6">
        <f t="shared" si="29"/>
        <v>0.84459013291363538</v>
      </c>
      <c r="T192" s="3">
        <f t="shared" si="30"/>
        <v>323.26787576532644</v>
      </c>
      <c r="U192" s="10">
        <f t="shared" si="31"/>
        <v>58.676561680615947</v>
      </c>
      <c r="V192" s="23">
        <f t="shared" si="32"/>
        <v>143.26787576532644</v>
      </c>
      <c r="W192" s="21">
        <f t="shared" si="33"/>
        <v>53.267875765326437</v>
      </c>
      <c r="X192" s="22">
        <f t="shared" si="34"/>
        <v>31.323438319384053</v>
      </c>
      <c r="Y192" s="33"/>
      <c r="Z192" s="34"/>
      <c r="AA192" s="16" t="s">
        <v>126</v>
      </c>
      <c r="AB192" s="17" t="s">
        <v>126</v>
      </c>
      <c r="AC192" s="35" t="e">
        <f t="shared" si="38"/>
        <v>#VALUE!</v>
      </c>
      <c r="AD192" s="36" t="e">
        <f t="shared" si="35"/>
        <v>#VALUE!</v>
      </c>
      <c r="AE192" s="36">
        <f t="shared" si="36"/>
        <v>31.323438319384053</v>
      </c>
    </row>
    <row r="193" spans="1:31">
      <c r="A193" s="4">
        <v>1518</v>
      </c>
      <c r="B193" s="29" t="s">
        <v>57</v>
      </c>
      <c r="C193" s="29" t="s">
        <v>118</v>
      </c>
      <c r="D193" s="4">
        <v>1</v>
      </c>
      <c r="E193" s="5" t="s">
        <v>60</v>
      </c>
      <c r="F193" s="14">
        <v>47</v>
      </c>
      <c r="G193" s="15">
        <v>83</v>
      </c>
      <c r="H193" s="1">
        <f t="shared" si="26"/>
        <v>65</v>
      </c>
      <c r="I193" s="2"/>
      <c r="J193" s="1">
        <v>226.87</v>
      </c>
      <c r="K193" s="1">
        <v>227.23</v>
      </c>
      <c r="L193" s="1">
        <f t="shared" si="37"/>
        <v>227.05</v>
      </c>
      <c r="M193" s="33">
        <v>90</v>
      </c>
      <c r="N193" s="34">
        <v>81</v>
      </c>
      <c r="O193" s="34">
        <v>180</v>
      </c>
      <c r="P193" s="34">
        <v>8</v>
      </c>
      <c r="Q193" s="6">
        <f t="shared" si="27"/>
        <v>2.1771469596677764E-2</v>
      </c>
      <c r="R193" s="6">
        <f t="shared" si="28"/>
        <v>-0.97807622555971341</v>
      </c>
      <c r="S193" s="6">
        <f t="shared" si="29"/>
        <v>0.15491205558001017</v>
      </c>
      <c r="T193" s="3">
        <f t="shared" si="30"/>
        <v>271.27516376092217</v>
      </c>
      <c r="U193" s="10">
        <f t="shared" si="31"/>
        <v>8.997807617283355</v>
      </c>
      <c r="V193" s="23">
        <f t="shared" si="32"/>
        <v>91.275163760922169</v>
      </c>
      <c r="W193" s="21">
        <f t="shared" si="33"/>
        <v>1.2751637609221689</v>
      </c>
      <c r="X193" s="22">
        <f t="shared" si="34"/>
        <v>81.002192382716643</v>
      </c>
      <c r="Y193" s="33"/>
      <c r="Z193" s="34"/>
      <c r="AA193" s="16" t="s">
        <v>126</v>
      </c>
      <c r="AB193" s="17" t="s">
        <v>126</v>
      </c>
      <c r="AC193" s="35" t="e">
        <f t="shared" si="38"/>
        <v>#VALUE!</v>
      </c>
      <c r="AD193" s="36" t="e">
        <f t="shared" si="35"/>
        <v>#VALUE!</v>
      </c>
      <c r="AE193" s="36">
        <f t="shared" si="36"/>
        <v>81.002192382716643</v>
      </c>
    </row>
    <row r="194" spans="1:31">
      <c r="A194" s="4">
        <v>1518</v>
      </c>
      <c r="B194" s="29" t="s">
        <v>57</v>
      </c>
      <c r="C194" s="29" t="s">
        <v>118</v>
      </c>
      <c r="D194" s="4">
        <v>1</v>
      </c>
      <c r="E194" s="5" t="s">
        <v>59</v>
      </c>
      <c r="F194" s="14">
        <v>66</v>
      </c>
      <c r="G194" s="15">
        <v>81</v>
      </c>
      <c r="H194" s="1">
        <f t="shared" si="26"/>
        <v>73.5</v>
      </c>
      <c r="I194" s="2"/>
      <c r="J194" s="1">
        <v>227.06</v>
      </c>
      <c r="K194" s="1">
        <v>227.21</v>
      </c>
      <c r="L194" s="1">
        <f t="shared" si="37"/>
        <v>227.13499999999999</v>
      </c>
      <c r="M194" s="33">
        <v>270</v>
      </c>
      <c r="N194" s="34">
        <v>48</v>
      </c>
      <c r="O194" s="34">
        <v>0</v>
      </c>
      <c r="P194" s="34">
        <v>20</v>
      </c>
      <c r="Q194" s="6">
        <f t="shared" si="27"/>
        <v>-0.22885614589044831</v>
      </c>
      <c r="R194" s="6">
        <f t="shared" si="28"/>
        <v>0.69832770867633898</v>
      </c>
      <c r="S194" s="6">
        <f t="shared" si="29"/>
        <v>0.62877709313741958</v>
      </c>
      <c r="T194" s="3">
        <f t="shared" si="30"/>
        <v>108.14501876788844</v>
      </c>
      <c r="U194" s="10">
        <f t="shared" si="31"/>
        <v>40.551227431064511</v>
      </c>
      <c r="V194" s="23">
        <f t="shared" si="32"/>
        <v>288.14501876788847</v>
      </c>
      <c r="W194" s="21">
        <f t="shared" si="33"/>
        <v>198.14501876788847</v>
      </c>
      <c r="X194" s="22">
        <f t="shared" si="34"/>
        <v>49.448772568935489</v>
      </c>
      <c r="Y194" s="33"/>
      <c r="Z194" s="34"/>
      <c r="AA194" s="16" t="s">
        <v>126</v>
      </c>
      <c r="AB194" s="17" t="s">
        <v>126</v>
      </c>
      <c r="AC194" s="35" t="e">
        <f t="shared" si="38"/>
        <v>#VALUE!</v>
      </c>
      <c r="AD194" s="36" t="e">
        <f t="shared" si="35"/>
        <v>#VALUE!</v>
      </c>
      <c r="AE194" s="36">
        <f t="shared" si="36"/>
        <v>49.448772568935489</v>
      </c>
    </row>
    <row r="195" spans="1:31">
      <c r="A195" s="4">
        <v>1518</v>
      </c>
      <c r="B195" s="29" t="s">
        <v>57</v>
      </c>
      <c r="C195" s="29" t="s">
        <v>118</v>
      </c>
      <c r="D195" s="4">
        <v>2</v>
      </c>
      <c r="E195" s="5" t="s">
        <v>60</v>
      </c>
      <c r="F195" s="14">
        <v>33</v>
      </c>
      <c r="G195" s="15">
        <v>85</v>
      </c>
      <c r="H195" s="1">
        <f t="shared" ref="H195:H258" si="39">(+F195+G195)/2</f>
        <v>59</v>
      </c>
      <c r="I195" s="2"/>
      <c r="J195" s="1">
        <v>227.76</v>
      </c>
      <c r="K195" s="1">
        <v>228.28</v>
      </c>
      <c r="L195" s="1">
        <f t="shared" si="37"/>
        <v>228.01999999999998</v>
      </c>
      <c r="M195" s="33">
        <v>270</v>
      </c>
      <c r="N195" s="34">
        <v>20</v>
      </c>
      <c r="O195" s="34">
        <v>0</v>
      </c>
      <c r="P195" s="34">
        <v>38</v>
      </c>
      <c r="Q195" s="6">
        <f t="shared" ref="Q195:Q258" si="40">COS(N195*PI()/180)*SIN(M195*PI()/180)*(SIN(P195*PI()/180))-(COS(P195*PI()/180)*SIN(O195*PI()/180))*(SIN(N195*PI()/180))</f>
        <v>-0.57853254526568665</v>
      </c>
      <c r="R195" s="6">
        <f t="shared" ref="R195:R258" si="41">(SIN(N195*PI()/180))*(COS(P195*PI()/180)*COS(O195*PI()/180))-(SIN(P195*PI()/180))*(COS(N195*PI()/180)*COS(M195*PI()/180))</f>
        <v>0.26951555089073936</v>
      </c>
      <c r="S195" s="6">
        <f t="shared" ref="S195:S258" si="42">(COS(N195*PI()/180)*COS(M195*PI()/180))*(COS(P195*PI()/180)*SIN(O195*PI()/180))-(COS(N195*PI()/180)*SIN(M195*PI()/180))*(COS(P195*PI()/180)*COS(O195*PI()/180))</f>
        <v>0.74048789026417938</v>
      </c>
      <c r="T195" s="3">
        <f t="shared" ref="T195:T258" si="43">IF(Q195=0,IF(R195&gt;=0,90,270),IF(Q195&gt;0,IF(R195&gt;=0,ATAN(R195/Q195)*180/PI(),ATAN(R195/Q195)*180/PI()+360),ATAN(R195/Q195)*180/PI()+180))</f>
        <v>155.02104060827943</v>
      </c>
      <c r="U195" s="10">
        <f t="shared" ref="U195:U258" si="44">ASIN(S195/SQRT(Q195^2+R195^2+S195^2))*180/PI()</f>
        <v>49.24175918252319</v>
      </c>
      <c r="V195" s="23">
        <f t="shared" ref="V195:V258" si="45">IF(S195&lt;0,T195,IF(T195+180&gt;=360,T195-180,T195+180))</f>
        <v>335.02104060827946</v>
      </c>
      <c r="W195" s="21">
        <f t="shared" ref="W195:W258" si="46">IF(V195-90&lt;0,V195+270,V195-90)</f>
        <v>245.02104060827946</v>
      </c>
      <c r="X195" s="22">
        <f t="shared" ref="X195:X258" si="47">IF(S195&lt;0,90+U195,90-U195)</f>
        <v>40.75824081747681</v>
      </c>
      <c r="Y195" s="33"/>
      <c r="Z195" s="34"/>
      <c r="AA195" s="16" t="s">
        <v>126</v>
      </c>
      <c r="AB195" s="17" t="s">
        <v>126</v>
      </c>
      <c r="AC195" s="35" t="e">
        <f t="shared" si="38"/>
        <v>#VALUE!</v>
      </c>
      <c r="AD195" s="36" t="e">
        <f t="shared" ref="AD195:AD258" si="48">IF(AC195-90&lt;0,AC195+270,AC195-90)</f>
        <v>#VALUE!</v>
      </c>
      <c r="AE195" s="36">
        <f t="shared" ref="AE195:AE258" si="49">X195</f>
        <v>40.75824081747681</v>
      </c>
    </row>
    <row r="196" spans="1:31">
      <c r="A196" s="4">
        <v>1518</v>
      </c>
      <c r="B196" s="29" t="s">
        <v>57</v>
      </c>
      <c r="C196" s="29" t="s">
        <v>118</v>
      </c>
      <c r="D196" s="4">
        <v>2</v>
      </c>
      <c r="E196" s="5" t="s">
        <v>60</v>
      </c>
      <c r="F196" s="14">
        <v>71</v>
      </c>
      <c r="G196" s="15">
        <v>102</v>
      </c>
      <c r="H196" s="1">
        <f t="shared" si="39"/>
        <v>86.5</v>
      </c>
      <c r="I196" s="2"/>
      <c r="J196" s="1">
        <v>228.14</v>
      </c>
      <c r="K196" s="1">
        <v>228.45</v>
      </c>
      <c r="L196" s="1">
        <f t="shared" ref="L196:L259" si="50">(J196+K196)/2</f>
        <v>228.29499999999999</v>
      </c>
      <c r="M196" s="33">
        <v>270</v>
      </c>
      <c r="N196" s="34">
        <v>72</v>
      </c>
      <c r="O196" s="34">
        <v>334</v>
      </c>
      <c r="P196" s="34">
        <v>0</v>
      </c>
      <c r="Q196" s="6">
        <f t="shared" si="40"/>
        <v>0.41691573570953094</v>
      </c>
      <c r="R196" s="6">
        <f t="shared" si="41"/>
        <v>0.85480393454011083</v>
      </c>
      <c r="S196" s="6">
        <f t="shared" si="42"/>
        <v>0.27774263474946598</v>
      </c>
      <c r="T196" s="3">
        <f t="shared" si="43"/>
        <v>64.000000000000028</v>
      </c>
      <c r="U196" s="10">
        <f t="shared" si="44"/>
        <v>16.27969908507475</v>
      </c>
      <c r="V196" s="23">
        <f t="shared" si="45"/>
        <v>244.00000000000003</v>
      </c>
      <c r="W196" s="21">
        <f t="shared" si="46"/>
        <v>154.00000000000003</v>
      </c>
      <c r="X196" s="22">
        <f t="shared" si="47"/>
        <v>73.720300914925247</v>
      </c>
      <c r="Y196" s="33"/>
      <c r="Z196" s="34"/>
      <c r="AA196" s="16" t="s">
        <v>126</v>
      </c>
      <c r="AB196" s="17" t="s">
        <v>126</v>
      </c>
      <c r="AC196" s="35" t="e">
        <f t="shared" ref="AC196:AC259" si="51">IF(AB196&lt;=0,IF(V196&gt;=AA196,V196-AA196,V196-AA196+360),IF((V196-AA196-180)&lt;0,IF(V196-AA196+180&lt;0,V196-AA196+540,V196-AA196+180),V196-AA196-180))</f>
        <v>#VALUE!</v>
      </c>
      <c r="AD196" s="36" t="e">
        <f t="shared" si="48"/>
        <v>#VALUE!</v>
      </c>
      <c r="AE196" s="36">
        <f t="shared" si="49"/>
        <v>73.720300914925247</v>
      </c>
    </row>
    <row r="197" spans="1:31">
      <c r="A197" s="4">
        <v>1518</v>
      </c>
      <c r="B197" s="29" t="s">
        <v>57</v>
      </c>
      <c r="C197" s="29" t="s">
        <v>118</v>
      </c>
      <c r="D197" s="4">
        <v>2</v>
      </c>
      <c r="E197" s="5" t="s">
        <v>60</v>
      </c>
      <c r="F197" s="14">
        <v>81</v>
      </c>
      <c r="G197" s="15">
        <v>105</v>
      </c>
      <c r="H197" s="1">
        <f t="shared" si="39"/>
        <v>93</v>
      </c>
      <c r="I197" s="2"/>
      <c r="J197" s="1">
        <v>228.24</v>
      </c>
      <c r="K197" s="1">
        <v>228.48</v>
      </c>
      <c r="L197" s="1">
        <f t="shared" si="50"/>
        <v>228.36</v>
      </c>
      <c r="M197" s="33">
        <v>90</v>
      </c>
      <c r="N197" s="34">
        <v>45</v>
      </c>
      <c r="O197" s="34">
        <v>0</v>
      </c>
      <c r="P197" s="34">
        <v>2</v>
      </c>
      <c r="Q197" s="6">
        <f t="shared" si="40"/>
        <v>2.4677670778335992E-2</v>
      </c>
      <c r="R197" s="6">
        <f t="shared" si="41"/>
        <v>0.70667603084083441</v>
      </c>
      <c r="S197" s="6">
        <f t="shared" si="42"/>
        <v>-0.70667603084083452</v>
      </c>
      <c r="T197" s="3">
        <f t="shared" si="43"/>
        <v>87.999999999999986</v>
      </c>
      <c r="U197" s="10">
        <f t="shared" si="44"/>
        <v>-44.982543163023692</v>
      </c>
      <c r="V197" s="23">
        <f t="shared" si="45"/>
        <v>87.999999999999986</v>
      </c>
      <c r="W197" s="21">
        <f t="shared" si="46"/>
        <v>358</v>
      </c>
      <c r="X197" s="22">
        <f t="shared" si="47"/>
        <v>45.017456836976308</v>
      </c>
      <c r="Y197" s="33"/>
      <c r="Z197" s="34"/>
      <c r="AA197" s="16" t="s">
        <v>126</v>
      </c>
      <c r="AB197" s="17" t="s">
        <v>126</v>
      </c>
      <c r="AC197" s="35" t="e">
        <f t="shared" si="51"/>
        <v>#VALUE!</v>
      </c>
      <c r="AD197" s="36" t="e">
        <f t="shared" si="48"/>
        <v>#VALUE!</v>
      </c>
      <c r="AE197" s="36">
        <f t="shared" si="49"/>
        <v>45.017456836976308</v>
      </c>
    </row>
    <row r="198" spans="1:31">
      <c r="A198" s="4">
        <v>1518</v>
      </c>
      <c r="B198" s="29" t="s">
        <v>57</v>
      </c>
      <c r="C198" s="29" t="s">
        <v>118</v>
      </c>
      <c r="D198" s="4">
        <v>3</v>
      </c>
      <c r="E198" s="5" t="s">
        <v>60</v>
      </c>
      <c r="F198" s="14">
        <v>19</v>
      </c>
      <c r="G198" s="15">
        <v>35</v>
      </c>
      <c r="H198" s="1">
        <f t="shared" si="39"/>
        <v>27</v>
      </c>
      <c r="I198" s="2"/>
      <c r="J198" s="1">
        <v>229.12</v>
      </c>
      <c r="K198" s="1">
        <v>229.28</v>
      </c>
      <c r="L198" s="1">
        <f t="shared" si="50"/>
        <v>229.2</v>
      </c>
      <c r="M198" s="33">
        <v>90</v>
      </c>
      <c r="N198" s="34">
        <v>84</v>
      </c>
      <c r="O198" s="34">
        <v>2</v>
      </c>
      <c r="P198" s="34">
        <v>0</v>
      </c>
      <c r="Q198" s="6">
        <f t="shared" si="40"/>
        <v>-3.4708313607970068E-2</v>
      </c>
      <c r="R198" s="6">
        <f t="shared" si="41"/>
        <v>0.99391605950069728</v>
      </c>
      <c r="S198" s="6">
        <f t="shared" si="42"/>
        <v>-0.10446478735209536</v>
      </c>
      <c r="T198" s="3">
        <f t="shared" si="43"/>
        <v>91.999999999999986</v>
      </c>
      <c r="U198" s="10">
        <f t="shared" si="44"/>
        <v>-5.9963716007407974</v>
      </c>
      <c r="V198" s="23">
        <f t="shared" si="45"/>
        <v>91.999999999999986</v>
      </c>
      <c r="W198" s="21">
        <f t="shared" si="46"/>
        <v>1.9999999999999858</v>
      </c>
      <c r="X198" s="22">
        <f t="shared" si="47"/>
        <v>84.003628399259199</v>
      </c>
      <c r="Y198" s="33"/>
      <c r="Z198" s="34"/>
      <c r="AA198" s="16" t="s">
        <v>126</v>
      </c>
      <c r="AB198" s="17" t="s">
        <v>126</v>
      </c>
      <c r="AC198" s="35" t="e">
        <f t="shared" si="51"/>
        <v>#VALUE!</v>
      </c>
      <c r="AD198" s="36" t="e">
        <f t="shared" si="48"/>
        <v>#VALUE!</v>
      </c>
      <c r="AE198" s="36">
        <f t="shared" si="49"/>
        <v>84.003628399259199</v>
      </c>
    </row>
    <row r="199" spans="1:31">
      <c r="A199" s="4">
        <v>1518</v>
      </c>
      <c r="B199" s="29" t="s">
        <v>57</v>
      </c>
      <c r="C199" s="29" t="s">
        <v>118</v>
      </c>
      <c r="D199" s="4">
        <v>3</v>
      </c>
      <c r="E199" s="5" t="s">
        <v>30</v>
      </c>
      <c r="F199" s="14">
        <v>23</v>
      </c>
      <c r="G199" s="15">
        <v>35</v>
      </c>
      <c r="H199" s="1">
        <f t="shared" si="39"/>
        <v>29</v>
      </c>
      <c r="I199" s="2"/>
      <c r="J199" s="1">
        <v>229.16</v>
      </c>
      <c r="K199" s="1">
        <v>229.28</v>
      </c>
      <c r="L199" s="1">
        <f t="shared" si="50"/>
        <v>229.22</v>
      </c>
      <c r="M199" s="33">
        <v>270</v>
      </c>
      <c r="N199" s="34">
        <v>56</v>
      </c>
      <c r="O199" s="34">
        <v>17</v>
      </c>
      <c r="P199" s="34">
        <v>0</v>
      </c>
      <c r="Q199" s="6">
        <f t="shared" si="40"/>
        <v>-0.24238712836711712</v>
      </c>
      <c r="R199" s="6">
        <f t="shared" si="41"/>
        <v>0.79281257350643652</v>
      </c>
      <c r="S199" s="6">
        <f t="shared" si="42"/>
        <v>0.53475883308985372</v>
      </c>
      <c r="T199" s="3">
        <f t="shared" si="43"/>
        <v>107</v>
      </c>
      <c r="U199" s="10">
        <f t="shared" si="44"/>
        <v>32.823460665620992</v>
      </c>
      <c r="V199" s="23">
        <f t="shared" si="45"/>
        <v>287</v>
      </c>
      <c r="W199" s="21">
        <f t="shared" si="46"/>
        <v>197</v>
      </c>
      <c r="X199" s="22">
        <f t="shared" si="47"/>
        <v>57.176539334379008</v>
      </c>
      <c r="Y199" s="33"/>
      <c r="Z199" s="34"/>
      <c r="AA199" s="16" t="s">
        <v>126</v>
      </c>
      <c r="AB199" s="17" t="s">
        <v>126</v>
      </c>
      <c r="AC199" s="35" t="e">
        <f t="shared" si="51"/>
        <v>#VALUE!</v>
      </c>
      <c r="AD199" s="36" t="e">
        <f t="shared" si="48"/>
        <v>#VALUE!</v>
      </c>
      <c r="AE199" s="36">
        <f t="shared" si="49"/>
        <v>57.176539334379008</v>
      </c>
    </row>
    <row r="200" spans="1:31">
      <c r="A200" s="4">
        <v>1518</v>
      </c>
      <c r="B200" s="29" t="s">
        <v>61</v>
      </c>
      <c r="C200" s="29" t="s">
        <v>119</v>
      </c>
      <c r="D200" s="4">
        <v>1</v>
      </c>
      <c r="E200" s="24" t="s">
        <v>62</v>
      </c>
      <c r="F200" s="14">
        <v>24</v>
      </c>
      <c r="G200" s="15">
        <v>28</v>
      </c>
      <c r="H200" s="1">
        <f t="shared" si="39"/>
        <v>26</v>
      </c>
      <c r="I200" s="2"/>
      <c r="J200" s="1">
        <v>236.24</v>
      </c>
      <c r="K200" s="1">
        <v>236.28</v>
      </c>
      <c r="L200" s="1">
        <f t="shared" si="50"/>
        <v>236.26</v>
      </c>
      <c r="M200" s="33">
        <v>270</v>
      </c>
      <c r="N200" s="34">
        <v>33</v>
      </c>
      <c r="O200" s="34">
        <v>1</v>
      </c>
      <c r="P200" s="34">
        <v>0</v>
      </c>
      <c r="Q200" s="6">
        <f t="shared" si="40"/>
        <v>-9.5052618006921386E-3</v>
      </c>
      <c r="R200" s="6">
        <f t="shared" si="41"/>
        <v>0.54455608385197596</v>
      </c>
      <c r="S200" s="6">
        <f t="shared" si="42"/>
        <v>0.83854283435573385</v>
      </c>
      <c r="T200" s="3">
        <f t="shared" si="43"/>
        <v>91</v>
      </c>
      <c r="U200" s="10">
        <f t="shared" si="44"/>
        <v>56.99601358011509</v>
      </c>
      <c r="V200" s="23">
        <f t="shared" si="45"/>
        <v>271</v>
      </c>
      <c r="W200" s="21">
        <f t="shared" si="46"/>
        <v>181</v>
      </c>
      <c r="X200" s="22">
        <f t="shared" si="47"/>
        <v>33.00398641988491</v>
      </c>
      <c r="Y200" s="33"/>
      <c r="Z200" s="34"/>
      <c r="AA200" s="16" t="s">
        <v>126</v>
      </c>
      <c r="AB200" s="17" t="s">
        <v>126</v>
      </c>
      <c r="AC200" s="35" t="e">
        <f t="shared" si="51"/>
        <v>#VALUE!</v>
      </c>
      <c r="AD200" s="36" t="e">
        <f t="shared" si="48"/>
        <v>#VALUE!</v>
      </c>
      <c r="AE200" s="36">
        <f t="shared" si="49"/>
        <v>33.00398641988491</v>
      </c>
    </row>
    <row r="201" spans="1:31">
      <c r="A201" s="4">
        <v>1518</v>
      </c>
      <c r="B201" s="29" t="s">
        <v>61</v>
      </c>
      <c r="C201" s="29" t="s">
        <v>119</v>
      </c>
      <c r="D201" s="4">
        <v>1</v>
      </c>
      <c r="E201" s="24" t="s">
        <v>62</v>
      </c>
      <c r="F201" s="14">
        <v>59</v>
      </c>
      <c r="G201" s="15">
        <v>72</v>
      </c>
      <c r="H201" s="1">
        <f t="shared" si="39"/>
        <v>65.5</v>
      </c>
      <c r="I201" s="2"/>
      <c r="J201" s="1">
        <v>236.59</v>
      </c>
      <c r="K201" s="1">
        <v>236.72</v>
      </c>
      <c r="L201" s="1">
        <f t="shared" si="50"/>
        <v>236.655</v>
      </c>
      <c r="M201" s="33">
        <v>90</v>
      </c>
      <c r="N201" s="34">
        <v>50</v>
      </c>
      <c r="O201" s="34">
        <v>180</v>
      </c>
      <c r="P201" s="34">
        <v>5</v>
      </c>
      <c r="Q201" s="6">
        <f t="shared" si="40"/>
        <v>5.6022631551222044E-2</v>
      </c>
      <c r="R201" s="6">
        <f t="shared" si="41"/>
        <v>-0.76312941273776969</v>
      </c>
      <c r="S201" s="6">
        <f t="shared" si="42"/>
        <v>0.64034160876879687</v>
      </c>
      <c r="T201" s="3">
        <f t="shared" si="43"/>
        <v>274.19864912647733</v>
      </c>
      <c r="U201" s="10">
        <f t="shared" si="44"/>
        <v>39.924198946759468</v>
      </c>
      <c r="V201" s="23">
        <f t="shared" si="45"/>
        <v>94.198649126477335</v>
      </c>
      <c r="W201" s="21">
        <f t="shared" si="46"/>
        <v>4.1986491264773349</v>
      </c>
      <c r="X201" s="22">
        <f t="shared" si="47"/>
        <v>50.075801053240532</v>
      </c>
      <c r="Y201" s="33"/>
      <c r="Z201" s="34"/>
      <c r="AA201" s="16" t="s">
        <v>126</v>
      </c>
      <c r="AB201" s="17" t="s">
        <v>126</v>
      </c>
      <c r="AC201" s="35" t="e">
        <f t="shared" si="51"/>
        <v>#VALUE!</v>
      </c>
      <c r="AD201" s="36" t="e">
        <f t="shared" si="48"/>
        <v>#VALUE!</v>
      </c>
      <c r="AE201" s="36">
        <f t="shared" si="49"/>
        <v>50.075801053240532</v>
      </c>
    </row>
    <row r="202" spans="1:31">
      <c r="A202" s="4">
        <v>1518</v>
      </c>
      <c r="B202" s="29" t="s">
        <v>61</v>
      </c>
      <c r="C202" s="29" t="s">
        <v>119</v>
      </c>
      <c r="D202" s="4">
        <v>1</v>
      </c>
      <c r="E202" s="24" t="s">
        <v>62</v>
      </c>
      <c r="F202" s="14">
        <v>65</v>
      </c>
      <c r="G202" s="15">
        <v>73</v>
      </c>
      <c r="H202" s="1">
        <f t="shared" si="39"/>
        <v>69</v>
      </c>
      <c r="I202" s="2"/>
      <c r="J202" s="1">
        <v>236.65</v>
      </c>
      <c r="K202" s="1">
        <v>236.73</v>
      </c>
      <c r="L202" s="1">
        <f t="shared" si="50"/>
        <v>236.69</v>
      </c>
      <c r="M202" s="33">
        <v>90</v>
      </c>
      <c r="N202" s="34">
        <v>71</v>
      </c>
      <c r="O202" s="34">
        <v>345</v>
      </c>
      <c r="P202" s="34">
        <v>0</v>
      </c>
      <c r="Q202" s="6">
        <f t="shared" si="40"/>
        <v>0.24471821486331066</v>
      </c>
      <c r="R202" s="6">
        <f t="shared" si="41"/>
        <v>0.91330081140743291</v>
      </c>
      <c r="S202" s="6">
        <f t="shared" si="42"/>
        <v>-0.31447468860743616</v>
      </c>
      <c r="T202" s="3">
        <f t="shared" si="43"/>
        <v>75.000000000000014</v>
      </c>
      <c r="U202" s="10">
        <f t="shared" si="44"/>
        <v>-18.396863962772649</v>
      </c>
      <c r="V202" s="23">
        <f t="shared" si="45"/>
        <v>75.000000000000014</v>
      </c>
      <c r="W202" s="21">
        <f t="shared" si="46"/>
        <v>345</v>
      </c>
      <c r="X202" s="22">
        <f t="shared" si="47"/>
        <v>71.603136037227358</v>
      </c>
      <c r="Y202" s="33"/>
      <c r="Z202" s="34"/>
      <c r="AA202" s="16" t="s">
        <v>126</v>
      </c>
      <c r="AB202" s="17" t="s">
        <v>126</v>
      </c>
      <c r="AC202" s="35" t="e">
        <f t="shared" si="51"/>
        <v>#VALUE!</v>
      </c>
      <c r="AD202" s="36" t="e">
        <f t="shared" si="48"/>
        <v>#VALUE!</v>
      </c>
      <c r="AE202" s="36">
        <f t="shared" si="49"/>
        <v>71.603136037227358</v>
      </c>
    </row>
    <row r="203" spans="1:31">
      <c r="A203" s="4">
        <v>1518</v>
      </c>
      <c r="B203" s="29" t="s">
        <v>61</v>
      </c>
      <c r="C203" s="29" t="s">
        <v>119</v>
      </c>
      <c r="D203" s="4">
        <v>1</v>
      </c>
      <c r="E203" s="24" t="s">
        <v>62</v>
      </c>
      <c r="F203" s="14">
        <v>94</v>
      </c>
      <c r="G203" s="15">
        <v>98</v>
      </c>
      <c r="H203" s="1">
        <f t="shared" si="39"/>
        <v>96</v>
      </c>
      <c r="I203" s="2"/>
      <c r="J203" s="1">
        <v>236.94</v>
      </c>
      <c r="K203" s="1">
        <v>236.98</v>
      </c>
      <c r="L203" s="1">
        <f t="shared" si="50"/>
        <v>236.95999999999998</v>
      </c>
      <c r="M203" s="33">
        <v>270</v>
      </c>
      <c r="N203" s="34">
        <v>38</v>
      </c>
      <c r="O203" s="34">
        <v>0</v>
      </c>
      <c r="P203" s="34">
        <v>20</v>
      </c>
      <c r="Q203" s="6">
        <f t="shared" si="40"/>
        <v>-0.26951555089073925</v>
      </c>
      <c r="R203" s="6">
        <f t="shared" si="41"/>
        <v>0.57853254526568665</v>
      </c>
      <c r="S203" s="6">
        <f t="shared" si="42"/>
        <v>0.74048789026417938</v>
      </c>
      <c r="T203" s="3">
        <f t="shared" si="43"/>
        <v>114.97895939172055</v>
      </c>
      <c r="U203" s="10">
        <f t="shared" si="44"/>
        <v>49.241759182523204</v>
      </c>
      <c r="V203" s="23">
        <f t="shared" si="45"/>
        <v>294.97895939172054</v>
      </c>
      <c r="W203" s="21">
        <f t="shared" si="46"/>
        <v>204.97895939172054</v>
      </c>
      <c r="X203" s="22">
        <f t="shared" si="47"/>
        <v>40.758240817476796</v>
      </c>
      <c r="Y203" s="33"/>
      <c r="Z203" s="34"/>
      <c r="AA203" s="16" t="s">
        <v>126</v>
      </c>
      <c r="AB203" s="17" t="s">
        <v>126</v>
      </c>
      <c r="AC203" s="35" t="e">
        <f t="shared" si="51"/>
        <v>#VALUE!</v>
      </c>
      <c r="AD203" s="36" t="e">
        <f t="shared" si="48"/>
        <v>#VALUE!</v>
      </c>
      <c r="AE203" s="36">
        <f t="shared" si="49"/>
        <v>40.758240817476796</v>
      </c>
    </row>
    <row r="204" spans="1:31">
      <c r="A204" s="4">
        <v>1518</v>
      </c>
      <c r="B204" s="29" t="s">
        <v>61</v>
      </c>
      <c r="C204" s="29" t="s">
        <v>119</v>
      </c>
      <c r="D204" s="4">
        <v>2</v>
      </c>
      <c r="E204" s="24" t="s">
        <v>39</v>
      </c>
      <c r="F204" s="14">
        <v>5</v>
      </c>
      <c r="G204" s="15">
        <v>13</v>
      </c>
      <c r="H204" s="1">
        <f t="shared" si="39"/>
        <v>9</v>
      </c>
      <c r="I204" s="2"/>
      <c r="J204" s="1">
        <v>237.31</v>
      </c>
      <c r="K204" s="1">
        <v>237.39</v>
      </c>
      <c r="L204" s="1">
        <f t="shared" si="50"/>
        <v>237.35</v>
      </c>
      <c r="M204" s="33">
        <v>270</v>
      </c>
      <c r="N204" s="34">
        <v>27</v>
      </c>
      <c r="O204" s="34">
        <v>180</v>
      </c>
      <c r="P204" s="34">
        <v>7</v>
      </c>
      <c r="Q204" s="6">
        <f t="shared" si="40"/>
        <v>-0.10858638007253911</v>
      </c>
      <c r="R204" s="6">
        <f t="shared" si="41"/>
        <v>-0.45060652339820773</v>
      </c>
      <c r="S204" s="6">
        <f t="shared" si="42"/>
        <v>-0.88436509667047503</v>
      </c>
      <c r="T204" s="3">
        <f t="shared" si="43"/>
        <v>256.45128048931736</v>
      </c>
      <c r="U204" s="10">
        <f t="shared" si="44"/>
        <v>-62.340476631494532</v>
      </c>
      <c r="V204" s="23">
        <f t="shared" si="45"/>
        <v>256.45128048931736</v>
      </c>
      <c r="W204" s="21">
        <f t="shared" si="46"/>
        <v>166.45128048931736</v>
      </c>
      <c r="X204" s="22">
        <f t="shared" si="47"/>
        <v>27.659523368505468</v>
      </c>
      <c r="Y204" s="33"/>
      <c r="Z204" s="34"/>
      <c r="AA204" s="16" t="s">
        <v>126</v>
      </c>
      <c r="AB204" s="17" t="s">
        <v>126</v>
      </c>
      <c r="AC204" s="35" t="e">
        <f t="shared" si="51"/>
        <v>#VALUE!</v>
      </c>
      <c r="AD204" s="36" t="e">
        <f t="shared" si="48"/>
        <v>#VALUE!</v>
      </c>
      <c r="AE204" s="36">
        <f t="shared" si="49"/>
        <v>27.659523368505468</v>
      </c>
    </row>
    <row r="205" spans="1:31">
      <c r="A205" s="4">
        <v>1518</v>
      </c>
      <c r="B205" s="29" t="s">
        <v>61</v>
      </c>
      <c r="C205" s="29" t="s">
        <v>119</v>
      </c>
      <c r="D205" s="4">
        <v>2</v>
      </c>
      <c r="E205" s="24" t="s">
        <v>63</v>
      </c>
      <c r="F205" s="14">
        <v>9</v>
      </c>
      <c r="G205" s="15">
        <v>11</v>
      </c>
      <c r="H205" s="1">
        <f t="shared" si="39"/>
        <v>10</v>
      </c>
      <c r="I205" s="2"/>
      <c r="J205" s="1">
        <v>237.35</v>
      </c>
      <c r="K205" s="1">
        <v>237.37</v>
      </c>
      <c r="L205" s="1">
        <f t="shared" si="50"/>
        <v>237.36</v>
      </c>
      <c r="M205" s="33">
        <v>270</v>
      </c>
      <c r="N205" s="34">
        <v>21</v>
      </c>
      <c r="O205" s="34">
        <v>180</v>
      </c>
      <c r="P205" s="34">
        <v>3</v>
      </c>
      <c r="Q205" s="6">
        <f t="shared" si="40"/>
        <v>-4.8859824350426427E-2</v>
      </c>
      <c r="R205" s="6">
        <f t="shared" si="41"/>
        <v>-0.3578768187253738</v>
      </c>
      <c r="S205" s="6">
        <f t="shared" si="42"/>
        <v>-0.9323009869688772</v>
      </c>
      <c r="T205" s="3">
        <f t="shared" si="43"/>
        <v>262.22564879339063</v>
      </c>
      <c r="U205" s="10">
        <f t="shared" si="44"/>
        <v>-68.822384061128247</v>
      </c>
      <c r="V205" s="23">
        <f t="shared" si="45"/>
        <v>262.22564879339063</v>
      </c>
      <c r="W205" s="21">
        <f t="shared" si="46"/>
        <v>172.22564879339063</v>
      </c>
      <c r="X205" s="22">
        <f t="shared" si="47"/>
        <v>21.177615938871753</v>
      </c>
      <c r="Y205" s="33"/>
      <c r="Z205" s="34"/>
      <c r="AA205" s="16" t="s">
        <v>126</v>
      </c>
      <c r="AB205" s="17" t="s">
        <v>126</v>
      </c>
      <c r="AC205" s="35" t="e">
        <f t="shared" si="51"/>
        <v>#VALUE!</v>
      </c>
      <c r="AD205" s="36" t="e">
        <f t="shared" si="48"/>
        <v>#VALUE!</v>
      </c>
      <c r="AE205" s="36">
        <f t="shared" si="49"/>
        <v>21.177615938871753</v>
      </c>
    </row>
    <row r="206" spans="1:31">
      <c r="A206" s="4">
        <v>1518</v>
      </c>
      <c r="B206" s="29" t="s">
        <v>61</v>
      </c>
      <c r="C206" s="29" t="s">
        <v>119</v>
      </c>
      <c r="D206" s="4">
        <v>2</v>
      </c>
      <c r="E206" s="24" t="s">
        <v>41</v>
      </c>
      <c r="F206" s="14">
        <v>14</v>
      </c>
      <c r="G206" s="15">
        <v>30</v>
      </c>
      <c r="H206" s="1">
        <f t="shared" si="39"/>
        <v>22</v>
      </c>
      <c r="I206" s="2"/>
      <c r="J206" s="1">
        <v>237.4</v>
      </c>
      <c r="K206" s="1">
        <v>237.56</v>
      </c>
      <c r="L206" s="1">
        <f t="shared" si="50"/>
        <v>237.48000000000002</v>
      </c>
      <c r="M206" s="33">
        <v>90</v>
      </c>
      <c r="N206" s="34">
        <v>26</v>
      </c>
      <c r="O206" s="34">
        <v>180</v>
      </c>
      <c r="P206" s="34">
        <v>18</v>
      </c>
      <c r="Q206" s="6">
        <f t="shared" si="40"/>
        <v>0.27774263474946587</v>
      </c>
      <c r="R206" s="6">
        <f t="shared" si="41"/>
        <v>-0.41691573570953133</v>
      </c>
      <c r="S206" s="6">
        <f t="shared" si="42"/>
        <v>0.85480393454011072</v>
      </c>
      <c r="T206" s="3">
        <f t="shared" si="43"/>
        <v>303.67092167920089</v>
      </c>
      <c r="U206" s="10">
        <f t="shared" si="44"/>
        <v>59.62751813372968</v>
      </c>
      <c r="V206" s="23">
        <f t="shared" si="45"/>
        <v>123.67092167920089</v>
      </c>
      <c r="W206" s="21">
        <f t="shared" si="46"/>
        <v>33.670921679200887</v>
      </c>
      <c r="X206" s="22">
        <f t="shared" si="47"/>
        <v>30.37248186627032</v>
      </c>
      <c r="Y206" s="33"/>
      <c r="Z206" s="34"/>
      <c r="AA206" s="16" t="s">
        <v>126</v>
      </c>
      <c r="AB206" s="17" t="s">
        <v>126</v>
      </c>
      <c r="AC206" s="35" t="e">
        <f t="shared" si="51"/>
        <v>#VALUE!</v>
      </c>
      <c r="AD206" s="36" t="e">
        <f t="shared" si="48"/>
        <v>#VALUE!</v>
      </c>
      <c r="AE206" s="36">
        <f t="shared" si="49"/>
        <v>30.37248186627032</v>
      </c>
    </row>
    <row r="207" spans="1:31">
      <c r="A207" s="4">
        <v>1518</v>
      </c>
      <c r="B207" s="29" t="s">
        <v>61</v>
      </c>
      <c r="C207" s="29" t="s">
        <v>119</v>
      </c>
      <c r="D207" s="4">
        <v>2</v>
      </c>
      <c r="E207" s="24" t="s">
        <v>39</v>
      </c>
      <c r="F207" s="14">
        <v>52</v>
      </c>
      <c r="G207" s="15">
        <v>56</v>
      </c>
      <c r="H207" s="1">
        <f t="shared" si="39"/>
        <v>54</v>
      </c>
      <c r="I207" s="2"/>
      <c r="J207" s="1">
        <v>237.78</v>
      </c>
      <c r="K207" s="1">
        <v>237.82</v>
      </c>
      <c r="L207" s="1">
        <f t="shared" si="50"/>
        <v>237.8</v>
      </c>
      <c r="M207" s="33">
        <v>90</v>
      </c>
      <c r="N207" s="34">
        <v>32</v>
      </c>
      <c r="O207" s="34">
        <v>0</v>
      </c>
      <c r="P207" s="34">
        <v>30</v>
      </c>
      <c r="Q207" s="6">
        <f t="shared" si="40"/>
        <v>0.42402404807821292</v>
      </c>
      <c r="R207" s="6">
        <f t="shared" si="41"/>
        <v>0.45892354478071395</v>
      </c>
      <c r="S207" s="6">
        <f t="shared" si="42"/>
        <v>-0.73443119490249331</v>
      </c>
      <c r="T207" s="3">
        <f t="shared" si="43"/>
        <v>47.263501852056748</v>
      </c>
      <c r="U207" s="10">
        <f t="shared" si="44"/>
        <v>-49.610144803167827</v>
      </c>
      <c r="V207" s="23">
        <f t="shared" si="45"/>
        <v>47.263501852056748</v>
      </c>
      <c r="W207" s="21">
        <f t="shared" si="46"/>
        <v>317.26350185205672</v>
      </c>
      <c r="X207" s="22">
        <f t="shared" si="47"/>
        <v>40.389855196832173</v>
      </c>
      <c r="Y207" s="33"/>
      <c r="Z207" s="34"/>
      <c r="AA207" s="16" t="s">
        <v>126</v>
      </c>
      <c r="AB207" s="17" t="s">
        <v>126</v>
      </c>
      <c r="AC207" s="35" t="e">
        <f t="shared" si="51"/>
        <v>#VALUE!</v>
      </c>
      <c r="AD207" s="36" t="e">
        <f t="shared" si="48"/>
        <v>#VALUE!</v>
      </c>
      <c r="AE207" s="36">
        <f t="shared" si="49"/>
        <v>40.389855196832173</v>
      </c>
    </row>
    <row r="208" spans="1:31">
      <c r="A208" s="4">
        <v>1518</v>
      </c>
      <c r="B208" s="29" t="s">
        <v>61</v>
      </c>
      <c r="C208" s="29" t="s">
        <v>119</v>
      </c>
      <c r="D208" s="4">
        <v>2</v>
      </c>
      <c r="E208" s="24" t="s">
        <v>39</v>
      </c>
      <c r="F208" s="14">
        <v>74</v>
      </c>
      <c r="G208" s="15">
        <v>76</v>
      </c>
      <c r="H208" s="1">
        <f t="shared" si="39"/>
        <v>75</v>
      </c>
      <c r="I208" s="2"/>
      <c r="J208" s="1">
        <v>238</v>
      </c>
      <c r="K208" s="1">
        <v>238.02</v>
      </c>
      <c r="L208" s="1">
        <f t="shared" si="50"/>
        <v>238.01</v>
      </c>
      <c r="M208" s="33">
        <v>270</v>
      </c>
      <c r="N208" s="34">
        <v>34</v>
      </c>
      <c r="O208" s="34">
        <v>0</v>
      </c>
      <c r="P208" s="34">
        <v>15</v>
      </c>
      <c r="Q208" s="6">
        <f t="shared" si="40"/>
        <v>-0.21457071288280763</v>
      </c>
      <c r="R208" s="6">
        <f t="shared" si="41"/>
        <v>0.54013886733996441</v>
      </c>
      <c r="S208" s="6">
        <f t="shared" si="42"/>
        <v>0.80078880229491201</v>
      </c>
      <c r="T208" s="3">
        <f t="shared" si="43"/>
        <v>111.66550049396591</v>
      </c>
      <c r="U208" s="10">
        <f t="shared" si="44"/>
        <v>54.02855647106086</v>
      </c>
      <c r="V208" s="23">
        <f t="shared" si="45"/>
        <v>291.66550049396591</v>
      </c>
      <c r="W208" s="21">
        <f t="shared" si="46"/>
        <v>201.66550049396591</v>
      </c>
      <c r="X208" s="22">
        <f t="shared" si="47"/>
        <v>35.97144352893914</v>
      </c>
      <c r="Y208" s="33"/>
      <c r="Z208" s="34"/>
      <c r="AA208" s="16" t="s">
        <v>126</v>
      </c>
      <c r="AB208" s="17" t="s">
        <v>126</v>
      </c>
      <c r="AC208" s="35" t="e">
        <f t="shared" si="51"/>
        <v>#VALUE!</v>
      </c>
      <c r="AD208" s="36" t="e">
        <f t="shared" si="48"/>
        <v>#VALUE!</v>
      </c>
      <c r="AE208" s="36">
        <f t="shared" si="49"/>
        <v>35.97144352893914</v>
      </c>
    </row>
    <row r="209" spans="1:31">
      <c r="A209" s="4">
        <v>1518</v>
      </c>
      <c r="B209" s="29" t="s">
        <v>61</v>
      </c>
      <c r="C209" s="29" t="s">
        <v>119</v>
      </c>
      <c r="D209" s="4">
        <v>2</v>
      </c>
      <c r="E209" s="24" t="s">
        <v>39</v>
      </c>
      <c r="F209" s="14">
        <v>103</v>
      </c>
      <c r="G209" s="15">
        <v>104</v>
      </c>
      <c r="H209" s="1">
        <f t="shared" si="39"/>
        <v>103.5</v>
      </c>
      <c r="I209" s="2"/>
      <c r="J209" s="1">
        <v>238.29</v>
      </c>
      <c r="K209" s="1">
        <v>238.3</v>
      </c>
      <c r="L209" s="1">
        <f t="shared" si="50"/>
        <v>238.29500000000002</v>
      </c>
      <c r="M209" s="33">
        <v>270</v>
      </c>
      <c r="N209" s="34">
        <v>5</v>
      </c>
      <c r="O209" s="34">
        <v>0</v>
      </c>
      <c r="P209" s="34">
        <v>29</v>
      </c>
      <c r="Q209" s="6">
        <f t="shared" si="40"/>
        <v>-0.48296477327327353</v>
      </c>
      <c r="R209" s="6">
        <f t="shared" si="41"/>
        <v>7.6228130197473376E-2</v>
      </c>
      <c r="S209" s="6">
        <f t="shared" si="42"/>
        <v>0.8712915150988213</v>
      </c>
      <c r="T209" s="3">
        <f t="shared" si="43"/>
        <v>171.03078399279994</v>
      </c>
      <c r="U209" s="10">
        <f t="shared" si="44"/>
        <v>60.700127120234875</v>
      </c>
      <c r="V209" s="23">
        <f t="shared" si="45"/>
        <v>351.03078399279991</v>
      </c>
      <c r="W209" s="21">
        <f t="shared" si="46"/>
        <v>261.03078399279991</v>
      </c>
      <c r="X209" s="22">
        <f t="shared" si="47"/>
        <v>29.299872879765125</v>
      </c>
      <c r="Y209" s="33"/>
      <c r="Z209" s="34"/>
      <c r="AA209" s="16" t="s">
        <v>126</v>
      </c>
      <c r="AB209" s="17" t="s">
        <v>126</v>
      </c>
      <c r="AC209" s="35" t="e">
        <f t="shared" si="51"/>
        <v>#VALUE!</v>
      </c>
      <c r="AD209" s="36" t="e">
        <f t="shared" si="48"/>
        <v>#VALUE!</v>
      </c>
      <c r="AE209" s="36">
        <f t="shared" si="49"/>
        <v>29.299872879765125</v>
      </c>
    </row>
    <row r="210" spans="1:31">
      <c r="A210" s="4">
        <v>1518</v>
      </c>
      <c r="B210" s="29" t="s">
        <v>61</v>
      </c>
      <c r="C210" s="29" t="s">
        <v>119</v>
      </c>
      <c r="D210" s="4">
        <v>3</v>
      </c>
      <c r="E210" s="24" t="s">
        <v>64</v>
      </c>
      <c r="F210" s="14">
        <v>8</v>
      </c>
      <c r="G210" s="15">
        <v>10</v>
      </c>
      <c r="H210" s="1">
        <f t="shared" si="39"/>
        <v>9</v>
      </c>
      <c r="I210" s="2"/>
      <c r="J210" s="1">
        <v>238.47</v>
      </c>
      <c r="K210" s="1">
        <v>238.49</v>
      </c>
      <c r="L210" s="1">
        <f t="shared" si="50"/>
        <v>238.48000000000002</v>
      </c>
      <c r="M210" s="33">
        <v>90</v>
      </c>
      <c r="N210" s="34">
        <v>22</v>
      </c>
      <c r="O210" s="34">
        <v>180</v>
      </c>
      <c r="P210" s="34">
        <v>13</v>
      </c>
      <c r="Q210" s="6">
        <f t="shared" si="40"/>
        <v>0.20857098565540758</v>
      </c>
      <c r="R210" s="6">
        <f t="shared" si="41"/>
        <v>-0.36500545069563844</v>
      </c>
      <c r="S210" s="6">
        <f t="shared" si="42"/>
        <v>0.90342019244206484</v>
      </c>
      <c r="T210" s="3">
        <f t="shared" si="43"/>
        <v>299.74446031365659</v>
      </c>
      <c r="U210" s="10">
        <f t="shared" si="44"/>
        <v>65.04575975106134</v>
      </c>
      <c r="V210" s="23">
        <f t="shared" si="45"/>
        <v>119.74446031365659</v>
      </c>
      <c r="W210" s="21">
        <f t="shared" si="46"/>
        <v>29.744460313656589</v>
      </c>
      <c r="X210" s="22">
        <f t="shared" si="47"/>
        <v>24.95424024893866</v>
      </c>
      <c r="Y210" s="33"/>
      <c r="Z210" s="34"/>
      <c r="AA210" s="16" t="s">
        <v>126</v>
      </c>
      <c r="AB210" s="17" t="s">
        <v>126</v>
      </c>
      <c r="AC210" s="35" t="e">
        <f t="shared" si="51"/>
        <v>#VALUE!</v>
      </c>
      <c r="AD210" s="36" t="e">
        <f t="shared" si="48"/>
        <v>#VALUE!</v>
      </c>
      <c r="AE210" s="36">
        <f t="shared" si="49"/>
        <v>24.95424024893866</v>
      </c>
    </row>
    <row r="211" spans="1:31">
      <c r="A211" s="4">
        <v>1518</v>
      </c>
      <c r="B211" s="29" t="s">
        <v>61</v>
      </c>
      <c r="C211" s="29" t="s">
        <v>119</v>
      </c>
      <c r="D211" s="4">
        <v>3</v>
      </c>
      <c r="E211" s="24" t="s">
        <v>41</v>
      </c>
      <c r="F211" s="14">
        <v>21</v>
      </c>
      <c r="G211" s="15">
        <v>21</v>
      </c>
      <c r="H211" s="1">
        <f t="shared" si="39"/>
        <v>21</v>
      </c>
      <c r="I211" s="2"/>
      <c r="J211" s="1">
        <v>238.6</v>
      </c>
      <c r="K211" s="1">
        <v>238.6</v>
      </c>
      <c r="L211" s="1">
        <f t="shared" si="50"/>
        <v>238.6</v>
      </c>
      <c r="M211" s="33">
        <v>90</v>
      </c>
      <c r="N211" s="34">
        <v>15</v>
      </c>
      <c r="O211" s="34">
        <v>180</v>
      </c>
      <c r="P211" s="34">
        <v>20</v>
      </c>
      <c r="Q211" s="6">
        <f t="shared" si="40"/>
        <v>0.33036608954935209</v>
      </c>
      <c r="R211" s="6">
        <f t="shared" si="41"/>
        <v>-0.24321034680169398</v>
      </c>
      <c r="S211" s="6">
        <f t="shared" si="42"/>
        <v>0.90767337119036873</v>
      </c>
      <c r="T211" s="3">
        <f t="shared" si="43"/>
        <v>323.64008089061349</v>
      </c>
      <c r="U211" s="10">
        <f t="shared" si="44"/>
        <v>65.678763101352686</v>
      </c>
      <c r="V211" s="23">
        <f t="shared" si="45"/>
        <v>143.64008089061349</v>
      </c>
      <c r="W211" s="21">
        <f t="shared" si="46"/>
        <v>53.64008089061349</v>
      </c>
      <c r="X211" s="22">
        <f t="shared" si="47"/>
        <v>24.321236898647314</v>
      </c>
      <c r="Y211" s="33"/>
      <c r="Z211" s="34"/>
      <c r="AA211" s="16" t="s">
        <v>126</v>
      </c>
      <c r="AB211" s="17" t="s">
        <v>126</v>
      </c>
      <c r="AC211" s="35" t="e">
        <f t="shared" si="51"/>
        <v>#VALUE!</v>
      </c>
      <c r="AD211" s="36" t="e">
        <f t="shared" si="48"/>
        <v>#VALUE!</v>
      </c>
      <c r="AE211" s="36">
        <f t="shared" si="49"/>
        <v>24.321236898647314</v>
      </c>
    </row>
    <row r="212" spans="1:31">
      <c r="A212" s="4">
        <v>1518</v>
      </c>
      <c r="B212" s="29" t="s">
        <v>61</v>
      </c>
      <c r="C212" s="29" t="s">
        <v>119</v>
      </c>
      <c r="D212" s="4">
        <v>3</v>
      </c>
      <c r="E212" s="24" t="s">
        <v>39</v>
      </c>
      <c r="F212" s="14">
        <v>26</v>
      </c>
      <c r="G212" s="15">
        <v>32</v>
      </c>
      <c r="H212" s="1">
        <f t="shared" si="39"/>
        <v>29</v>
      </c>
      <c r="I212" s="2"/>
      <c r="J212" s="1">
        <v>238.65</v>
      </c>
      <c r="K212" s="1">
        <v>238.71</v>
      </c>
      <c r="L212" s="1">
        <f t="shared" si="50"/>
        <v>238.68</v>
      </c>
      <c r="M212" s="33">
        <v>90</v>
      </c>
      <c r="N212" s="34">
        <v>47</v>
      </c>
      <c r="O212" s="34">
        <v>180</v>
      </c>
      <c r="P212" s="34">
        <v>40</v>
      </c>
      <c r="Q212" s="6">
        <f t="shared" si="40"/>
        <v>0.43838009567471309</v>
      </c>
      <c r="R212" s="6">
        <f t="shared" si="41"/>
        <v>-0.56024943907986069</v>
      </c>
      <c r="S212" s="6">
        <f t="shared" si="42"/>
        <v>0.52244105394213292</v>
      </c>
      <c r="T212" s="3">
        <f t="shared" si="43"/>
        <v>308.04222287399244</v>
      </c>
      <c r="U212" s="10">
        <f t="shared" si="44"/>
        <v>36.293881693379376</v>
      </c>
      <c r="V212" s="23">
        <f t="shared" si="45"/>
        <v>128.04222287399244</v>
      </c>
      <c r="W212" s="21">
        <f t="shared" si="46"/>
        <v>38.042222873992444</v>
      </c>
      <c r="X212" s="22">
        <f t="shared" si="47"/>
        <v>53.706118306620624</v>
      </c>
      <c r="Y212" s="33"/>
      <c r="Z212" s="34"/>
      <c r="AA212" s="16" t="s">
        <v>126</v>
      </c>
      <c r="AB212" s="17" t="s">
        <v>126</v>
      </c>
      <c r="AC212" s="35" t="e">
        <f t="shared" si="51"/>
        <v>#VALUE!</v>
      </c>
      <c r="AD212" s="36" t="e">
        <f t="shared" si="48"/>
        <v>#VALUE!</v>
      </c>
      <c r="AE212" s="36">
        <f t="shared" si="49"/>
        <v>53.706118306620624</v>
      </c>
    </row>
    <row r="213" spans="1:31">
      <c r="A213" s="4">
        <v>1518</v>
      </c>
      <c r="B213" s="29" t="s">
        <v>61</v>
      </c>
      <c r="C213" s="29" t="s">
        <v>119</v>
      </c>
      <c r="D213" s="4">
        <v>3</v>
      </c>
      <c r="E213" s="24" t="s">
        <v>39</v>
      </c>
      <c r="F213" s="14">
        <v>44</v>
      </c>
      <c r="G213" s="15">
        <v>45</v>
      </c>
      <c r="H213" s="1">
        <f t="shared" si="39"/>
        <v>44.5</v>
      </c>
      <c r="I213" s="2"/>
      <c r="J213" s="1">
        <v>238.83</v>
      </c>
      <c r="K213" s="1">
        <v>238.84</v>
      </c>
      <c r="L213" s="1">
        <f t="shared" si="50"/>
        <v>238.83500000000001</v>
      </c>
      <c r="M213" s="33">
        <v>270</v>
      </c>
      <c r="N213" s="34">
        <v>6</v>
      </c>
      <c r="O213" s="34">
        <v>180</v>
      </c>
      <c r="P213" s="34">
        <v>21</v>
      </c>
      <c r="Q213" s="6">
        <f t="shared" si="40"/>
        <v>-0.35640477242103374</v>
      </c>
      <c r="R213" s="6">
        <f t="shared" si="41"/>
        <v>-9.7585727318512935E-2</v>
      </c>
      <c r="S213" s="6">
        <f t="shared" si="42"/>
        <v>-0.92846617523871799</v>
      </c>
      <c r="T213" s="3">
        <f t="shared" si="43"/>
        <v>195.31262488948281</v>
      </c>
      <c r="U213" s="10">
        <f t="shared" si="44"/>
        <v>-68.297786319283205</v>
      </c>
      <c r="V213" s="23">
        <f t="shared" si="45"/>
        <v>195.31262488948281</v>
      </c>
      <c r="W213" s="21">
        <f t="shared" si="46"/>
        <v>105.31262488948281</v>
      </c>
      <c r="X213" s="22">
        <f t="shared" si="47"/>
        <v>21.702213680716795</v>
      </c>
      <c r="Y213" s="33"/>
      <c r="Z213" s="34"/>
      <c r="AA213" s="16" t="s">
        <v>126</v>
      </c>
      <c r="AB213" s="17" t="s">
        <v>126</v>
      </c>
      <c r="AC213" s="35" t="e">
        <f t="shared" si="51"/>
        <v>#VALUE!</v>
      </c>
      <c r="AD213" s="36" t="e">
        <f t="shared" si="48"/>
        <v>#VALUE!</v>
      </c>
      <c r="AE213" s="36">
        <f t="shared" si="49"/>
        <v>21.702213680716795</v>
      </c>
    </row>
    <row r="214" spans="1:31">
      <c r="A214" s="4">
        <v>1518</v>
      </c>
      <c r="B214" s="29" t="s">
        <v>61</v>
      </c>
      <c r="C214" s="29" t="s">
        <v>119</v>
      </c>
      <c r="D214" s="4">
        <v>3</v>
      </c>
      <c r="E214" s="24" t="s">
        <v>39</v>
      </c>
      <c r="F214" s="14">
        <v>55</v>
      </c>
      <c r="G214" s="15">
        <v>61</v>
      </c>
      <c r="H214" s="1">
        <f t="shared" si="39"/>
        <v>58</v>
      </c>
      <c r="I214" s="2"/>
      <c r="J214" s="1">
        <v>238.94</v>
      </c>
      <c r="K214" s="1">
        <v>239</v>
      </c>
      <c r="L214" s="1">
        <f t="shared" si="50"/>
        <v>238.97</v>
      </c>
      <c r="M214" s="33">
        <v>90</v>
      </c>
      <c r="N214" s="34">
        <v>43</v>
      </c>
      <c r="O214" s="34">
        <v>180</v>
      </c>
      <c r="P214" s="34">
        <v>22</v>
      </c>
      <c r="Q214" s="6">
        <f t="shared" si="40"/>
        <v>0.27396991874567483</v>
      </c>
      <c r="R214" s="6">
        <f t="shared" si="41"/>
        <v>-0.63233786829097516</v>
      </c>
      <c r="S214" s="6">
        <f t="shared" si="42"/>
        <v>0.67809934411895068</v>
      </c>
      <c r="T214" s="3">
        <f t="shared" si="43"/>
        <v>293.42540046269301</v>
      </c>
      <c r="U214" s="10">
        <f t="shared" si="44"/>
        <v>44.537436148481767</v>
      </c>
      <c r="V214" s="23">
        <f t="shared" si="45"/>
        <v>113.42540046269301</v>
      </c>
      <c r="W214" s="21">
        <f t="shared" si="46"/>
        <v>23.425400462693005</v>
      </c>
      <c r="X214" s="22">
        <f t="shared" si="47"/>
        <v>45.462563851518233</v>
      </c>
      <c r="Y214" s="33"/>
      <c r="Z214" s="34"/>
      <c r="AA214" s="16" t="s">
        <v>126</v>
      </c>
      <c r="AB214" s="17" t="s">
        <v>126</v>
      </c>
      <c r="AC214" s="35" t="e">
        <f t="shared" si="51"/>
        <v>#VALUE!</v>
      </c>
      <c r="AD214" s="36" t="e">
        <f t="shared" si="48"/>
        <v>#VALUE!</v>
      </c>
      <c r="AE214" s="36">
        <f t="shared" si="49"/>
        <v>45.462563851518233</v>
      </c>
    </row>
    <row r="215" spans="1:31">
      <c r="A215" s="4">
        <v>1518</v>
      </c>
      <c r="B215" s="29" t="s">
        <v>61</v>
      </c>
      <c r="C215" s="29" t="s">
        <v>120</v>
      </c>
      <c r="D215" s="4">
        <v>1</v>
      </c>
      <c r="E215" s="26" t="s">
        <v>59</v>
      </c>
      <c r="F215" s="14">
        <v>32</v>
      </c>
      <c r="G215" s="15">
        <v>40</v>
      </c>
      <c r="H215" s="1">
        <f t="shared" si="39"/>
        <v>36</v>
      </c>
      <c r="I215" s="2"/>
      <c r="J215" s="1">
        <v>245.91</v>
      </c>
      <c r="K215" s="1">
        <v>246.36</v>
      </c>
      <c r="L215" s="1">
        <f t="shared" si="50"/>
        <v>246.13499999999999</v>
      </c>
      <c r="M215" s="33">
        <v>270</v>
      </c>
      <c r="N215" s="34">
        <v>65</v>
      </c>
      <c r="O215" s="34">
        <v>23</v>
      </c>
      <c r="P215" s="34">
        <v>0</v>
      </c>
      <c r="Q215" s="6">
        <f t="shared" si="40"/>
        <v>-0.35412266438744661</v>
      </c>
      <c r="R215" s="6">
        <f t="shared" si="41"/>
        <v>0.83426071668897694</v>
      </c>
      <c r="S215" s="6">
        <f t="shared" si="42"/>
        <v>0.38902216108994758</v>
      </c>
      <c r="T215" s="3">
        <f t="shared" si="43"/>
        <v>112.99999999999999</v>
      </c>
      <c r="U215" s="10">
        <f t="shared" si="44"/>
        <v>23.23087052991324</v>
      </c>
      <c r="V215" s="23">
        <f t="shared" si="45"/>
        <v>293</v>
      </c>
      <c r="W215" s="21">
        <f t="shared" si="46"/>
        <v>203</v>
      </c>
      <c r="X215" s="22">
        <f t="shared" si="47"/>
        <v>66.769129470086767</v>
      </c>
      <c r="Y215" s="33"/>
      <c r="Z215" s="34"/>
      <c r="AA215" s="16" t="s">
        <v>126</v>
      </c>
      <c r="AB215" s="17" t="s">
        <v>126</v>
      </c>
      <c r="AC215" s="35" t="e">
        <f t="shared" si="51"/>
        <v>#VALUE!</v>
      </c>
      <c r="AD215" s="36" t="e">
        <f t="shared" si="48"/>
        <v>#VALUE!</v>
      </c>
      <c r="AE215" s="36">
        <f t="shared" si="49"/>
        <v>66.769129470086767</v>
      </c>
    </row>
    <row r="216" spans="1:31">
      <c r="A216" s="4">
        <v>1518</v>
      </c>
      <c r="B216" s="29" t="s">
        <v>61</v>
      </c>
      <c r="C216" s="29" t="s">
        <v>120</v>
      </c>
      <c r="D216" s="4">
        <v>1</v>
      </c>
      <c r="E216" s="5" t="s">
        <v>59</v>
      </c>
      <c r="F216" s="14">
        <v>39</v>
      </c>
      <c r="G216" s="15">
        <v>41</v>
      </c>
      <c r="H216" s="1">
        <f t="shared" si="39"/>
        <v>40</v>
      </c>
      <c r="I216" s="2"/>
      <c r="J216" s="1">
        <v>245.91</v>
      </c>
      <c r="K216" s="1">
        <v>246.36</v>
      </c>
      <c r="L216" s="1">
        <f t="shared" si="50"/>
        <v>246.13499999999999</v>
      </c>
      <c r="M216" s="33">
        <v>270</v>
      </c>
      <c r="N216" s="34">
        <v>22</v>
      </c>
      <c r="O216" s="34">
        <v>0</v>
      </c>
      <c r="P216" s="34">
        <v>19</v>
      </c>
      <c r="Q216" s="6">
        <f t="shared" si="40"/>
        <v>-0.30186153637378171</v>
      </c>
      <c r="R216" s="6">
        <f t="shared" si="41"/>
        <v>0.35419749261672562</v>
      </c>
      <c r="S216" s="6">
        <f t="shared" si="42"/>
        <v>0.87666955748867303</v>
      </c>
      <c r="T216" s="3">
        <f t="shared" si="43"/>
        <v>130.43898857882954</v>
      </c>
      <c r="U216" s="10">
        <f t="shared" si="44"/>
        <v>62.03852981614714</v>
      </c>
      <c r="V216" s="23">
        <f t="shared" si="45"/>
        <v>310.43898857882954</v>
      </c>
      <c r="W216" s="21">
        <f t="shared" si="46"/>
        <v>220.43898857882954</v>
      </c>
      <c r="X216" s="22">
        <f t="shared" si="47"/>
        <v>27.96147018385286</v>
      </c>
      <c r="Y216" s="33"/>
      <c r="Z216" s="34"/>
      <c r="AA216" s="16" t="s">
        <v>126</v>
      </c>
      <c r="AB216" s="17" t="s">
        <v>126</v>
      </c>
      <c r="AC216" s="35" t="e">
        <f t="shared" si="51"/>
        <v>#VALUE!</v>
      </c>
      <c r="AD216" s="36" t="e">
        <f t="shared" si="48"/>
        <v>#VALUE!</v>
      </c>
      <c r="AE216" s="36">
        <f t="shared" si="49"/>
        <v>27.96147018385286</v>
      </c>
    </row>
    <row r="217" spans="1:31">
      <c r="A217" s="4">
        <v>1518</v>
      </c>
      <c r="B217" s="29" t="s">
        <v>61</v>
      </c>
      <c r="C217" s="29" t="s">
        <v>120</v>
      </c>
      <c r="D217" s="4">
        <v>1</v>
      </c>
      <c r="E217" s="5" t="s">
        <v>59</v>
      </c>
      <c r="F217" s="14">
        <v>41</v>
      </c>
      <c r="G217" s="15">
        <v>44</v>
      </c>
      <c r="H217" s="1">
        <f t="shared" si="39"/>
        <v>42.5</v>
      </c>
      <c r="I217" s="2"/>
      <c r="J217" s="1">
        <v>245.91</v>
      </c>
      <c r="K217" s="1">
        <v>246.36</v>
      </c>
      <c r="L217" s="1">
        <f t="shared" si="50"/>
        <v>246.13499999999999</v>
      </c>
      <c r="M217" s="33">
        <v>90</v>
      </c>
      <c r="N217" s="34">
        <v>65</v>
      </c>
      <c r="O217" s="34">
        <v>23</v>
      </c>
      <c r="P217" s="34">
        <v>0</v>
      </c>
      <c r="Q217" s="6">
        <f t="shared" si="40"/>
        <v>-0.35412266438744661</v>
      </c>
      <c r="R217" s="6">
        <f t="shared" si="41"/>
        <v>0.83426071668897694</v>
      </c>
      <c r="S217" s="6">
        <f t="shared" si="42"/>
        <v>-0.38902216108994764</v>
      </c>
      <c r="T217" s="3">
        <f t="shared" si="43"/>
        <v>112.99999999999999</v>
      </c>
      <c r="U217" s="10">
        <f t="shared" si="44"/>
        <v>-23.230870529913251</v>
      </c>
      <c r="V217" s="23">
        <f t="shared" si="45"/>
        <v>112.99999999999999</v>
      </c>
      <c r="W217" s="21">
        <f t="shared" si="46"/>
        <v>22.999999999999986</v>
      </c>
      <c r="X217" s="22">
        <f t="shared" si="47"/>
        <v>66.769129470086753</v>
      </c>
      <c r="Y217" s="33"/>
      <c r="Z217" s="34"/>
      <c r="AA217" s="16" t="s">
        <v>126</v>
      </c>
      <c r="AB217" s="17" t="s">
        <v>126</v>
      </c>
      <c r="AC217" s="35" t="e">
        <f t="shared" si="51"/>
        <v>#VALUE!</v>
      </c>
      <c r="AD217" s="36" t="e">
        <f t="shared" si="48"/>
        <v>#VALUE!</v>
      </c>
      <c r="AE217" s="36">
        <f t="shared" si="49"/>
        <v>66.769129470086753</v>
      </c>
    </row>
    <row r="218" spans="1:31">
      <c r="A218" s="4">
        <v>1518</v>
      </c>
      <c r="B218" s="29" t="s">
        <v>61</v>
      </c>
      <c r="C218" s="29" t="s">
        <v>120</v>
      </c>
      <c r="D218" s="4">
        <v>1</v>
      </c>
      <c r="E218" s="5" t="s">
        <v>59</v>
      </c>
      <c r="F218" s="14">
        <v>58</v>
      </c>
      <c r="G218" s="15">
        <v>62</v>
      </c>
      <c r="H218" s="1">
        <f t="shared" si="39"/>
        <v>60</v>
      </c>
      <c r="I218" s="2"/>
      <c r="J218" s="1">
        <v>246.18</v>
      </c>
      <c r="K218" s="1">
        <v>246.22</v>
      </c>
      <c r="L218" s="1">
        <f t="shared" si="50"/>
        <v>246.2</v>
      </c>
      <c r="M218" s="33">
        <v>270</v>
      </c>
      <c r="N218" s="34">
        <v>58</v>
      </c>
      <c r="O218" s="34">
        <v>180</v>
      </c>
      <c r="P218" s="34">
        <v>64</v>
      </c>
      <c r="Q218" s="6">
        <f t="shared" si="40"/>
        <v>-0.47628827971203974</v>
      </c>
      <c r="R218" s="6">
        <f t="shared" si="41"/>
        <v>-0.37175981644438616</v>
      </c>
      <c r="S218" s="6">
        <f t="shared" si="42"/>
        <v>-0.23230131556753419</v>
      </c>
      <c r="T218" s="3">
        <f t="shared" si="43"/>
        <v>217.97329491915423</v>
      </c>
      <c r="U218" s="10">
        <f t="shared" si="44"/>
        <v>-21.030675493149761</v>
      </c>
      <c r="V218" s="23">
        <f t="shared" si="45"/>
        <v>217.97329491915423</v>
      </c>
      <c r="W218" s="21">
        <f t="shared" si="46"/>
        <v>127.97329491915423</v>
      </c>
      <c r="X218" s="22">
        <f t="shared" si="47"/>
        <v>68.969324506850242</v>
      </c>
      <c r="Y218" s="33"/>
      <c r="Z218" s="34"/>
      <c r="AA218" s="16" t="s">
        <v>126</v>
      </c>
      <c r="AB218" s="17" t="s">
        <v>126</v>
      </c>
      <c r="AC218" s="35" t="e">
        <f t="shared" si="51"/>
        <v>#VALUE!</v>
      </c>
      <c r="AD218" s="36" t="e">
        <f t="shared" si="48"/>
        <v>#VALUE!</v>
      </c>
      <c r="AE218" s="36">
        <f t="shared" si="49"/>
        <v>68.969324506850242</v>
      </c>
    </row>
    <row r="219" spans="1:31">
      <c r="A219" s="4">
        <v>1518</v>
      </c>
      <c r="B219" s="29" t="s">
        <v>61</v>
      </c>
      <c r="C219" s="29" t="s">
        <v>120</v>
      </c>
      <c r="D219" s="4">
        <v>1</v>
      </c>
      <c r="E219" s="5" t="s">
        <v>59</v>
      </c>
      <c r="F219" s="14">
        <v>67</v>
      </c>
      <c r="G219" s="15">
        <v>70</v>
      </c>
      <c r="H219" s="1">
        <f t="shared" si="39"/>
        <v>68.5</v>
      </c>
      <c r="I219" s="2"/>
      <c r="J219" s="1">
        <v>245.91</v>
      </c>
      <c r="K219" s="1">
        <v>246.36</v>
      </c>
      <c r="L219" s="1">
        <f t="shared" si="50"/>
        <v>246.13499999999999</v>
      </c>
      <c r="M219" s="33">
        <v>90</v>
      </c>
      <c r="N219" s="34">
        <v>33</v>
      </c>
      <c r="O219" s="34">
        <v>180</v>
      </c>
      <c r="P219" s="34">
        <v>45</v>
      </c>
      <c r="Q219" s="6">
        <f t="shared" si="40"/>
        <v>0.59302964577578243</v>
      </c>
      <c r="R219" s="6">
        <f t="shared" si="41"/>
        <v>-0.38511795495802326</v>
      </c>
      <c r="S219" s="6">
        <f t="shared" si="42"/>
        <v>0.59302964577578254</v>
      </c>
      <c r="T219" s="3">
        <f t="shared" si="43"/>
        <v>327</v>
      </c>
      <c r="U219" s="10">
        <f t="shared" si="44"/>
        <v>39.985570754580557</v>
      </c>
      <c r="V219" s="23">
        <f t="shared" si="45"/>
        <v>147</v>
      </c>
      <c r="W219" s="21">
        <f t="shared" si="46"/>
        <v>57</v>
      </c>
      <c r="X219" s="22">
        <f t="shared" si="47"/>
        <v>50.014429245419443</v>
      </c>
      <c r="Y219" s="33"/>
      <c r="Z219" s="34"/>
      <c r="AA219" s="16" t="s">
        <v>126</v>
      </c>
      <c r="AB219" s="17" t="s">
        <v>126</v>
      </c>
      <c r="AC219" s="35" t="e">
        <f t="shared" si="51"/>
        <v>#VALUE!</v>
      </c>
      <c r="AD219" s="36" t="e">
        <f t="shared" si="48"/>
        <v>#VALUE!</v>
      </c>
      <c r="AE219" s="36">
        <f t="shared" si="49"/>
        <v>50.014429245419443</v>
      </c>
    </row>
    <row r="220" spans="1:31">
      <c r="A220" s="4">
        <v>1518</v>
      </c>
      <c r="B220" s="29" t="s">
        <v>61</v>
      </c>
      <c r="C220" s="29" t="s">
        <v>120</v>
      </c>
      <c r="D220" s="4">
        <v>1</v>
      </c>
      <c r="E220" s="5" t="s">
        <v>59</v>
      </c>
      <c r="F220" s="14">
        <v>67</v>
      </c>
      <c r="G220" s="15">
        <v>70</v>
      </c>
      <c r="H220" s="1">
        <f t="shared" si="39"/>
        <v>68.5</v>
      </c>
      <c r="I220" s="2"/>
      <c r="J220" s="1">
        <v>245.91</v>
      </c>
      <c r="K220" s="1">
        <v>246.36</v>
      </c>
      <c r="L220" s="1">
        <f t="shared" si="50"/>
        <v>246.13499999999999</v>
      </c>
      <c r="M220" s="33">
        <v>90</v>
      </c>
      <c r="N220" s="34">
        <v>8</v>
      </c>
      <c r="O220" s="34">
        <v>0</v>
      </c>
      <c r="P220" s="34">
        <v>49</v>
      </c>
      <c r="Q220" s="6">
        <f t="shared" si="40"/>
        <v>0.74736479846796566</v>
      </c>
      <c r="R220" s="6">
        <f t="shared" si="41"/>
        <v>9.1305769477458332E-2</v>
      </c>
      <c r="S220" s="6">
        <f t="shared" si="42"/>
        <v>-0.64967430761889955</v>
      </c>
      <c r="T220" s="3">
        <f t="shared" si="43"/>
        <v>6.9653246664108215</v>
      </c>
      <c r="U220" s="10">
        <f t="shared" si="44"/>
        <v>-40.789962049795257</v>
      </c>
      <c r="V220" s="23">
        <f t="shared" si="45"/>
        <v>6.9653246664108215</v>
      </c>
      <c r="W220" s="21">
        <f t="shared" si="46"/>
        <v>276.96532466641082</v>
      </c>
      <c r="X220" s="22">
        <f t="shared" si="47"/>
        <v>49.210037950204743</v>
      </c>
      <c r="Y220" s="33"/>
      <c r="Z220" s="34"/>
      <c r="AA220" s="16" t="s">
        <v>126</v>
      </c>
      <c r="AB220" s="17" t="s">
        <v>126</v>
      </c>
      <c r="AC220" s="35" t="e">
        <f t="shared" si="51"/>
        <v>#VALUE!</v>
      </c>
      <c r="AD220" s="36" t="e">
        <f t="shared" si="48"/>
        <v>#VALUE!</v>
      </c>
      <c r="AE220" s="36">
        <f t="shared" si="49"/>
        <v>49.210037950204743</v>
      </c>
    </row>
    <row r="221" spans="1:31">
      <c r="A221" s="4">
        <v>1518</v>
      </c>
      <c r="B221" s="29" t="s">
        <v>61</v>
      </c>
      <c r="C221" s="29" t="s">
        <v>120</v>
      </c>
      <c r="D221" s="4">
        <v>1</v>
      </c>
      <c r="E221" s="5" t="s">
        <v>59</v>
      </c>
      <c r="F221" s="14">
        <v>118</v>
      </c>
      <c r="G221" s="15">
        <v>120</v>
      </c>
      <c r="H221" s="1">
        <f t="shared" si="39"/>
        <v>119</v>
      </c>
      <c r="I221" s="2"/>
      <c r="J221" s="1">
        <v>246.64</v>
      </c>
      <c r="K221" s="1">
        <v>246.93</v>
      </c>
      <c r="L221" s="1">
        <f t="shared" si="50"/>
        <v>246.785</v>
      </c>
      <c r="M221" s="33">
        <v>270</v>
      </c>
      <c r="N221" s="34">
        <v>43</v>
      </c>
      <c r="O221" s="34">
        <v>180</v>
      </c>
      <c r="P221" s="34">
        <v>45</v>
      </c>
      <c r="Q221" s="6">
        <f t="shared" si="40"/>
        <v>-0.51714516186079851</v>
      </c>
      <c r="R221" s="6">
        <f t="shared" si="41"/>
        <v>-0.48224566515829731</v>
      </c>
      <c r="S221" s="6">
        <f t="shared" si="42"/>
        <v>-0.5171451618607984</v>
      </c>
      <c r="T221" s="3">
        <f t="shared" si="43"/>
        <v>223</v>
      </c>
      <c r="U221" s="10">
        <f t="shared" si="44"/>
        <v>-36.180009346918503</v>
      </c>
      <c r="V221" s="23">
        <f t="shared" si="45"/>
        <v>223</v>
      </c>
      <c r="W221" s="21">
        <f t="shared" si="46"/>
        <v>133</v>
      </c>
      <c r="X221" s="22">
        <f t="shared" si="47"/>
        <v>53.819990653081497</v>
      </c>
      <c r="Y221" s="33"/>
      <c r="Z221" s="34"/>
      <c r="AA221" s="16" t="s">
        <v>126</v>
      </c>
      <c r="AB221" s="17" t="s">
        <v>126</v>
      </c>
      <c r="AC221" s="35" t="e">
        <f t="shared" si="51"/>
        <v>#VALUE!</v>
      </c>
      <c r="AD221" s="36" t="e">
        <f t="shared" si="48"/>
        <v>#VALUE!</v>
      </c>
      <c r="AE221" s="36">
        <f t="shared" si="49"/>
        <v>53.819990653081497</v>
      </c>
    </row>
    <row r="222" spans="1:31">
      <c r="A222" s="4">
        <v>1518</v>
      </c>
      <c r="B222" s="29" t="s">
        <v>61</v>
      </c>
      <c r="C222" s="29" t="s">
        <v>120</v>
      </c>
      <c r="D222" s="4">
        <v>1</v>
      </c>
      <c r="E222" s="5" t="s">
        <v>59</v>
      </c>
      <c r="F222" s="14">
        <v>120</v>
      </c>
      <c r="G222" s="15">
        <v>121</v>
      </c>
      <c r="H222" s="1">
        <f t="shared" si="39"/>
        <v>120.5</v>
      </c>
      <c r="I222" s="2"/>
      <c r="J222" s="1">
        <v>246.64</v>
      </c>
      <c r="K222" s="1">
        <v>246.93</v>
      </c>
      <c r="L222" s="1">
        <f t="shared" si="50"/>
        <v>246.785</v>
      </c>
      <c r="M222" s="33">
        <v>270</v>
      </c>
      <c r="N222" s="34">
        <v>17</v>
      </c>
      <c r="O222" s="34">
        <v>180</v>
      </c>
      <c r="P222" s="34">
        <v>13</v>
      </c>
      <c r="Q222" s="6">
        <f t="shared" si="40"/>
        <v>-0.21512176312793738</v>
      </c>
      <c r="R222" s="6">
        <f t="shared" si="41"/>
        <v>-0.28487823687206265</v>
      </c>
      <c r="S222" s="6">
        <f t="shared" si="42"/>
        <v>-0.9317947270221314</v>
      </c>
      <c r="T222" s="3">
        <f t="shared" si="43"/>
        <v>232.94223895690726</v>
      </c>
      <c r="U222" s="10">
        <f t="shared" si="44"/>
        <v>-69.037788008998675</v>
      </c>
      <c r="V222" s="23">
        <f t="shared" si="45"/>
        <v>232.94223895690726</v>
      </c>
      <c r="W222" s="21">
        <f t="shared" si="46"/>
        <v>142.94223895690726</v>
      </c>
      <c r="X222" s="22">
        <f t="shared" si="47"/>
        <v>20.962211991001325</v>
      </c>
      <c r="Y222" s="33"/>
      <c r="Z222" s="34"/>
      <c r="AA222" s="16" t="s">
        <v>126</v>
      </c>
      <c r="AB222" s="17" t="s">
        <v>126</v>
      </c>
      <c r="AC222" s="35" t="e">
        <f t="shared" si="51"/>
        <v>#VALUE!</v>
      </c>
      <c r="AD222" s="36" t="e">
        <f t="shared" si="48"/>
        <v>#VALUE!</v>
      </c>
      <c r="AE222" s="36">
        <f t="shared" si="49"/>
        <v>20.962211991001325</v>
      </c>
    </row>
    <row r="223" spans="1:31">
      <c r="A223" s="4">
        <v>1518</v>
      </c>
      <c r="B223" s="29" t="s">
        <v>61</v>
      </c>
      <c r="C223" s="29" t="s">
        <v>120</v>
      </c>
      <c r="D223" s="4">
        <v>1</v>
      </c>
      <c r="E223" s="5" t="s">
        <v>59</v>
      </c>
      <c r="F223" s="14">
        <v>126</v>
      </c>
      <c r="G223" s="15">
        <v>126</v>
      </c>
      <c r="H223" s="1">
        <f t="shared" si="39"/>
        <v>126</v>
      </c>
      <c r="I223" s="2"/>
      <c r="J223" s="1">
        <v>246.64</v>
      </c>
      <c r="K223" s="1">
        <v>246.93</v>
      </c>
      <c r="L223" s="1">
        <f t="shared" si="50"/>
        <v>246.785</v>
      </c>
      <c r="M223" s="33">
        <v>270</v>
      </c>
      <c r="N223" s="34">
        <v>34</v>
      </c>
      <c r="O223" s="34">
        <v>0</v>
      </c>
      <c r="P223" s="34">
        <v>22</v>
      </c>
      <c r="Q223" s="6">
        <f t="shared" si="40"/>
        <v>-0.31056294086864111</v>
      </c>
      <c r="R223" s="6">
        <f t="shared" si="41"/>
        <v>0.51847463168640073</v>
      </c>
      <c r="S223" s="6">
        <f t="shared" si="42"/>
        <v>0.76867025210227624</v>
      </c>
      <c r="T223" s="3">
        <f t="shared" si="43"/>
        <v>120.9213351474728</v>
      </c>
      <c r="U223" s="10">
        <f t="shared" si="44"/>
        <v>51.823578062623845</v>
      </c>
      <c r="V223" s="23">
        <f t="shared" si="45"/>
        <v>300.9213351474728</v>
      </c>
      <c r="W223" s="21">
        <f t="shared" si="46"/>
        <v>210.9213351474728</v>
      </c>
      <c r="X223" s="22">
        <f t="shared" si="47"/>
        <v>38.176421937376155</v>
      </c>
      <c r="Y223" s="33"/>
      <c r="Z223" s="34"/>
      <c r="AA223" s="16" t="s">
        <v>126</v>
      </c>
      <c r="AB223" s="17" t="s">
        <v>126</v>
      </c>
      <c r="AC223" s="35" t="e">
        <f t="shared" si="51"/>
        <v>#VALUE!</v>
      </c>
      <c r="AD223" s="36" t="e">
        <f t="shared" si="48"/>
        <v>#VALUE!</v>
      </c>
      <c r="AE223" s="36">
        <f t="shared" si="49"/>
        <v>38.176421937376155</v>
      </c>
    </row>
    <row r="224" spans="1:31">
      <c r="A224" s="4">
        <v>1518</v>
      </c>
      <c r="B224" s="29" t="s">
        <v>61</v>
      </c>
      <c r="C224" s="29" t="s">
        <v>120</v>
      </c>
      <c r="D224" s="4">
        <v>1</v>
      </c>
      <c r="E224" s="5" t="s">
        <v>28</v>
      </c>
      <c r="F224" s="14">
        <v>140</v>
      </c>
      <c r="G224" s="15">
        <v>142</v>
      </c>
      <c r="H224" s="1">
        <f t="shared" si="39"/>
        <v>141</v>
      </c>
      <c r="I224" s="2"/>
      <c r="J224" s="1">
        <v>247</v>
      </c>
      <c r="K224" s="1">
        <v>247.02</v>
      </c>
      <c r="L224" s="1">
        <f t="shared" si="50"/>
        <v>247.01</v>
      </c>
      <c r="M224" s="33">
        <v>270</v>
      </c>
      <c r="N224" s="34">
        <v>35</v>
      </c>
      <c r="O224" s="34">
        <v>180</v>
      </c>
      <c r="P224" s="34">
        <v>6</v>
      </c>
      <c r="Q224" s="6">
        <f t="shared" si="40"/>
        <v>-8.5624704372085192E-2</v>
      </c>
      <c r="R224" s="6">
        <f t="shared" si="41"/>
        <v>-0.57043432461842203</v>
      </c>
      <c r="S224" s="6">
        <f t="shared" si="42"/>
        <v>-0.81466464368108382</v>
      </c>
      <c r="T224" s="3">
        <f t="shared" si="43"/>
        <v>261.46338419703545</v>
      </c>
      <c r="U224" s="10">
        <f t="shared" si="44"/>
        <v>-54.699525418695671</v>
      </c>
      <c r="V224" s="23">
        <f t="shared" si="45"/>
        <v>261.46338419703545</v>
      </c>
      <c r="W224" s="21">
        <f t="shared" si="46"/>
        <v>171.46338419703545</v>
      </c>
      <c r="X224" s="22">
        <f t="shared" si="47"/>
        <v>35.300474581304329</v>
      </c>
      <c r="Y224" s="33"/>
      <c r="Z224" s="34"/>
      <c r="AA224" s="16" t="s">
        <v>126</v>
      </c>
      <c r="AB224" s="17" t="s">
        <v>126</v>
      </c>
      <c r="AC224" s="35" t="e">
        <f t="shared" si="51"/>
        <v>#VALUE!</v>
      </c>
      <c r="AD224" s="36" t="e">
        <f t="shared" si="48"/>
        <v>#VALUE!</v>
      </c>
      <c r="AE224" s="36">
        <f t="shared" si="49"/>
        <v>35.300474581304329</v>
      </c>
    </row>
    <row r="225" spans="1:31">
      <c r="A225" s="4">
        <v>1518</v>
      </c>
      <c r="B225" s="29" t="s">
        <v>61</v>
      </c>
      <c r="C225" s="29" t="s">
        <v>120</v>
      </c>
      <c r="D225" s="4">
        <v>1</v>
      </c>
      <c r="E225" s="5" t="s">
        <v>28</v>
      </c>
      <c r="F225" s="14">
        <v>144</v>
      </c>
      <c r="G225" s="15">
        <v>146</v>
      </c>
      <c r="H225" s="1">
        <f t="shared" si="39"/>
        <v>145</v>
      </c>
      <c r="I225" s="2"/>
      <c r="J225" s="1">
        <v>247.04</v>
      </c>
      <c r="K225" s="1">
        <v>247.06</v>
      </c>
      <c r="L225" s="1">
        <f t="shared" si="50"/>
        <v>247.05</v>
      </c>
      <c r="M225" s="33">
        <v>90</v>
      </c>
      <c r="N225" s="34">
        <v>13</v>
      </c>
      <c r="O225" s="34">
        <v>0</v>
      </c>
      <c r="P225" s="34">
        <v>12</v>
      </c>
      <c r="Q225" s="6">
        <f t="shared" si="40"/>
        <v>0.20258292765170793</v>
      </c>
      <c r="R225" s="6">
        <f t="shared" si="41"/>
        <v>0.22003533408899148</v>
      </c>
      <c r="S225" s="6">
        <f t="shared" si="42"/>
        <v>-0.95307774109652066</v>
      </c>
      <c r="T225" s="3">
        <f t="shared" si="43"/>
        <v>47.364737827653933</v>
      </c>
      <c r="U225" s="10">
        <f t="shared" si="44"/>
        <v>-72.577313847501586</v>
      </c>
      <c r="V225" s="23">
        <f t="shared" si="45"/>
        <v>47.364737827653933</v>
      </c>
      <c r="W225" s="21">
        <f t="shared" si="46"/>
        <v>317.36473782765393</v>
      </c>
      <c r="X225" s="22">
        <f t="shared" si="47"/>
        <v>17.422686152498414</v>
      </c>
      <c r="Y225" s="33"/>
      <c r="Z225" s="34"/>
      <c r="AA225" s="16" t="s">
        <v>126</v>
      </c>
      <c r="AB225" s="17" t="s">
        <v>126</v>
      </c>
      <c r="AC225" s="35" t="e">
        <f t="shared" si="51"/>
        <v>#VALUE!</v>
      </c>
      <c r="AD225" s="36" t="e">
        <f t="shared" si="48"/>
        <v>#VALUE!</v>
      </c>
      <c r="AE225" s="36">
        <f t="shared" si="49"/>
        <v>17.422686152498414</v>
      </c>
    </row>
    <row r="226" spans="1:31">
      <c r="A226" s="4">
        <v>1518</v>
      </c>
      <c r="B226" s="29" t="s">
        <v>61</v>
      </c>
      <c r="C226" s="29" t="s">
        <v>120</v>
      </c>
      <c r="D226" s="4">
        <v>2</v>
      </c>
      <c r="E226" s="5" t="s">
        <v>28</v>
      </c>
      <c r="F226" s="14">
        <v>11</v>
      </c>
      <c r="G226" s="15">
        <v>12</v>
      </c>
      <c r="H226" s="1">
        <f t="shared" si="39"/>
        <v>11.5</v>
      </c>
      <c r="I226" s="2"/>
      <c r="J226" s="1">
        <v>247.2</v>
      </c>
      <c r="K226" s="1">
        <v>247.21</v>
      </c>
      <c r="L226" s="1">
        <f t="shared" si="50"/>
        <v>247.20499999999998</v>
      </c>
      <c r="M226" s="33">
        <v>270</v>
      </c>
      <c r="N226" s="34">
        <v>20</v>
      </c>
      <c r="O226" s="34">
        <v>0</v>
      </c>
      <c r="P226" s="34">
        <v>16</v>
      </c>
      <c r="Q226" s="6">
        <f t="shared" si="40"/>
        <v>-0.25901438927417392</v>
      </c>
      <c r="R226" s="6">
        <f t="shared" si="41"/>
        <v>0.32877086301829928</v>
      </c>
      <c r="S226" s="6">
        <f t="shared" si="42"/>
        <v>0.90329052231738594</v>
      </c>
      <c r="T226" s="3">
        <f t="shared" si="43"/>
        <v>128.23197571218378</v>
      </c>
      <c r="U226" s="10">
        <f t="shared" si="44"/>
        <v>65.139147196380662</v>
      </c>
      <c r="V226" s="23">
        <f t="shared" si="45"/>
        <v>308.23197571218378</v>
      </c>
      <c r="W226" s="21">
        <f t="shared" si="46"/>
        <v>218.23197571218378</v>
      </c>
      <c r="X226" s="22">
        <f t="shared" si="47"/>
        <v>24.860852803619338</v>
      </c>
      <c r="Y226" s="33"/>
      <c r="Z226" s="34"/>
      <c r="AA226" s="16" t="s">
        <v>126</v>
      </c>
      <c r="AB226" s="17" t="s">
        <v>126</v>
      </c>
      <c r="AC226" s="35" t="e">
        <f t="shared" si="51"/>
        <v>#VALUE!</v>
      </c>
      <c r="AD226" s="36" t="e">
        <f t="shared" si="48"/>
        <v>#VALUE!</v>
      </c>
      <c r="AE226" s="36">
        <f t="shared" si="49"/>
        <v>24.860852803619338</v>
      </c>
    </row>
    <row r="227" spans="1:31">
      <c r="A227" s="4">
        <v>1518</v>
      </c>
      <c r="B227" s="29" t="s">
        <v>61</v>
      </c>
      <c r="C227" s="29" t="s">
        <v>120</v>
      </c>
      <c r="D227" s="4">
        <v>2</v>
      </c>
      <c r="E227" s="5" t="s">
        <v>59</v>
      </c>
      <c r="F227" s="14">
        <v>21</v>
      </c>
      <c r="G227" s="15">
        <v>22</v>
      </c>
      <c r="H227" s="1">
        <f t="shared" si="39"/>
        <v>21.5</v>
      </c>
      <c r="I227" s="2"/>
      <c r="J227" s="1">
        <v>247.27</v>
      </c>
      <c r="K227" s="1">
        <v>247.53</v>
      </c>
      <c r="L227" s="1">
        <f t="shared" si="50"/>
        <v>247.4</v>
      </c>
      <c r="M227" s="33">
        <v>270</v>
      </c>
      <c r="N227" s="34">
        <v>16</v>
      </c>
      <c r="O227" s="34">
        <v>0</v>
      </c>
      <c r="P227" s="34">
        <v>55</v>
      </c>
      <c r="Q227" s="6">
        <f t="shared" si="40"/>
        <v>-0.78741948332457712</v>
      </c>
      <c r="R227" s="6">
        <f t="shared" si="41"/>
        <v>0.15809909227473981</v>
      </c>
      <c r="S227" s="6">
        <f t="shared" si="42"/>
        <v>0.5513570579570638</v>
      </c>
      <c r="T227" s="3">
        <f t="shared" si="43"/>
        <v>168.64703161144848</v>
      </c>
      <c r="U227" s="10">
        <f t="shared" si="44"/>
        <v>34.469857068287261</v>
      </c>
      <c r="V227" s="23">
        <f t="shared" si="45"/>
        <v>348.64703161144848</v>
      </c>
      <c r="W227" s="21">
        <f t="shared" si="46"/>
        <v>258.64703161144848</v>
      </c>
      <c r="X227" s="22">
        <f t="shared" si="47"/>
        <v>55.530142931712739</v>
      </c>
      <c r="Y227" s="33"/>
      <c r="Z227" s="34"/>
      <c r="AA227" s="16" t="s">
        <v>126</v>
      </c>
      <c r="AB227" s="17" t="s">
        <v>126</v>
      </c>
      <c r="AC227" s="35" t="e">
        <f t="shared" si="51"/>
        <v>#VALUE!</v>
      </c>
      <c r="AD227" s="36" t="e">
        <f t="shared" si="48"/>
        <v>#VALUE!</v>
      </c>
      <c r="AE227" s="36">
        <f t="shared" si="49"/>
        <v>55.530142931712739</v>
      </c>
    </row>
    <row r="228" spans="1:31">
      <c r="A228" s="4">
        <v>1518</v>
      </c>
      <c r="B228" s="29" t="s">
        <v>61</v>
      </c>
      <c r="C228" s="29" t="s">
        <v>120</v>
      </c>
      <c r="D228" s="4">
        <v>2</v>
      </c>
      <c r="E228" s="5" t="s">
        <v>59</v>
      </c>
      <c r="F228" s="14">
        <v>21</v>
      </c>
      <c r="G228" s="15">
        <v>22</v>
      </c>
      <c r="H228" s="1">
        <f t="shared" si="39"/>
        <v>21.5</v>
      </c>
      <c r="I228" s="2"/>
      <c r="J228" s="1">
        <v>247.27</v>
      </c>
      <c r="K228" s="1">
        <v>247.53</v>
      </c>
      <c r="L228" s="1">
        <f t="shared" si="50"/>
        <v>247.4</v>
      </c>
      <c r="M228" s="33">
        <v>90</v>
      </c>
      <c r="N228" s="34">
        <v>20</v>
      </c>
      <c r="O228" s="34">
        <v>180</v>
      </c>
      <c r="P228" s="34">
        <v>15</v>
      </c>
      <c r="Q228" s="6">
        <f t="shared" si="40"/>
        <v>0.24321034680169393</v>
      </c>
      <c r="R228" s="6">
        <f t="shared" si="41"/>
        <v>-0.33036608954935215</v>
      </c>
      <c r="S228" s="6">
        <f t="shared" si="42"/>
        <v>0.90767337119036873</v>
      </c>
      <c r="T228" s="3">
        <f t="shared" si="43"/>
        <v>306.35991910938651</v>
      </c>
      <c r="U228" s="10">
        <f t="shared" si="44"/>
        <v>65.678763101352686</v>
      </c>
      <c r="V228" s="23">
        <f t="shared" si="45"/>
        <v>126.35991910938651</v>
      </c>
      <c r="W228" s="21">
        <f t="shared" si="46"/>
        <v>36.35991910938651</v>
      </c>
      <c r="X228" s="22">
        <f t="shared" si="47"/>
        <v>24.321236898647314</v>
      </c>
      <c r="Y228" s="33"/>
      <c r="Z228" s="34"/>
      <c r="AA228" s="16" t="s">
        <v>126</v>
      </c>
      <c r="AB228" s="17" t="s">
        <v>126</v>
      </c>
      <c r="AC228" s="35" t="e">
        <f t="shared" si="51"/>
        <v>#VALUE!</v>
      </c>
      <c r="AD228" s="36" t="e">
        <f t="shared" si="48"/>
        <v>#VALUE!</v>
      </c>
      <c r="AE228" s="36">
        <f t="shared" si="49"/>
        <v>24.321236898647314</v>
      </c>
    </row>
    <row r="229" spans="1:31">
      <c r="A229" s="4">
        <v>1518</v>
      </c>
      <c r="B229" s="29" t="s">
        <v>61</v>
      </c>
      <c r="C229" s="29" t="s">
        <v>120</v>
      </c>
      <c r="D229" s="4">
        <v>2</v>
      </c>
      <c r="E229" s="5" t="s">
        <v>30</v>
      </c>
      <c r="F229" s="14">
        <v>68</v>
      </c>
      <c r="G229" s="15">
        <v>77</v>
      </c>
      <c r="H229" s="1">
        <f t="shared" si="39"/>
        <v>72.5</v>
      </c>
      <c r="I229" s="2"/>
      <c r="J229" s="1">
        <v>247.77</v>
      </c>
      <c r="K229" s="1">
        <v>247.86</v>
      </c>
      <c r="L229" s="1">
        <f t="shared" si="50"/>
        <v>247.815</v>
      </c>
      <c r="M229" s="33">
        <v>270</v>
      </c>
      <c r="N229" s="34">
        <v>60</v>
      </c>
      <c r="O229" s="34">
        <v>3</v>
      </c>
      <c r="P229" s="34">
        <v>0</v>
      </c>
      <c r="Q229" s="6">
        <f t="shared" si="40"/>
        <v>-4.532426763774014E-2</v>
      </c>
      <c r="R229" s="6">
        <f t="shared" si="41"/>
        <v>0.86483854606689581</v>
      </c>
      <c r="S229" s="6">
        <f t="shared" si="42"/>
        <v>0.49931476737728703</v>
      </c>
      <c r="T229" s="3">
        <f t="shared" si="43"/>
        <v>92.999999999999986</v>
      </c>
      <c r="U229" s="10">
        <f t="shared" si="44"/>
        <v>29.965987381667283</v>
      </c>
      <c r="V229" s="23">
        <f t="shared" si="45"/>
        <v>273</v>
      </c>
      <c r="W229" s="21">
        <f t="shared" si="46"/>
        <v>183</v>
      </c>
      <c r="X229" s="22">
        <f t="shared" si="47"/>
        <v>60.034012618332717</v>
      </c>
      <c r="Y229" s="33"/>
      <c r="Z229" s="34"/>
      <c r="AA229" s="16" t="s">
        <v>126</v>
      </c>
      <c r="AB229" s="17" t="s">
        <v>126</v>
      </c>
      <c r="AC229" s="35" t="e">
        <f t="shared" si="51"/>
        <v>#VALUE!</v>
      </c>
      <c r="AD229" s="36" t="e">
        <f t="shared" si="48"/>
        <v>#VALUE!</v>
      </c>
      <c r="AE229" s="36">
        <f t="shared" si="49"/>
        <v>60.034012618332717</v>
      </c>
    </row>
    <row r="230" spans="1:31">
      <c r="A230" s="4">
        <v>1518</v>
      </c>
      <c r="B230" s="29" t="s">
        <v>61</v>
      </c>
      <c r="C230" s="29" t="s">
        <v>120</v>
      </c>
      <c r="D230" s="4">
        <v>2</v>
      </c>
      <c r="E230" s="5" t="s">
        <v>59</v>
      </c>
      <c r="F230" s="14">
        <v>85</v>
      </c>
      <c r="G230" s="15">
        <v>86</v>
      </c>
      <c r="H230" s="1">
        <f t="shared" si="39"/>
        <v>85.5</v>
      </c>
      <c r="I230" s="2"/>
      <c r="J230" s="1">
        <v>247.93</v>
      </c>
      <c r="K230" s="1">
        <v>247.95</v>
      </c>
      <c r="L230" s="1">
        <f t="shared" si="50"/>
        <v>247.94</v>
      </c>
      <c r="M230" s="33">
        <v>270</v>
      </c>
      <c r="N230" s="34">
        <v>25</v>
      </c>
      <c r="O230" s="34">
        <v>180</v>
      </c>
      <c r="P230" s="34">
        <v>17</v>
      </c>
      <c r="Q230" s="6">
        <f t="shared" si="40"/>
        <v>-0.26497875269939647</v>
      </c>
      <c r="R230" s="6">
        <f t="shared" si="41"/>
        <v>-0.40415185365946177</v>
      </c>
      <c r="S230" s="6">
        <f t="shared" si="42"/>
        <v>-0.86670644710948219</v>
      </c>
      <c r="T230" s="3">
        <f t="shared" si="43"/>
        <v>236.7494857650654</v>
      </c>
      <c r="U230" s="10">
        <f t="shared" si="44"/>
        <v>-60.85610661471808</v>
      </c>
      <c r="V230" s="23">
        <f t="shared" si="45"/>
        <v>236.7494857650654</v>
      </c>
      <c r="W230" s="21">
        <f t="shared" si="46"/>
        <v>146.7494857650654</v>
      </c>
      <c r="X230" s="22">
        <f t="shared" si="47"/>
        <v>29.14389338528192</v>
      </c>
      <c r="Y230" s="33"/>
      <c r="Z230" s="34"/>
      <c r="AA230" s="16" t="s">
        <v>126</v>
      </c>
      <c r="AB230" s="17" t="s">
        <v>126</v>
      </c>
      <c r="AC230" s="35" t="e">
        <f t="shared" si="51"/>
        <v>#VALUE!</v>
      </c>
      <c r="AD230" s="36" t="e">
        <f t="shared" si="48"/>
        <v>#VALUE!</v>
      </c>
      <c r="AE230" s="36">
        <f t="shared" si="49"/>
        <v>29.14389338528192</v>
      </c>
    </row>
    <row r="231" spans="1:31">
      <c r="A231" s="4">
        <v>1518</v>
      </c>
      <c r="B231" s="29" t="s">
        <v>61</v>
      </c>
      <c r="C231" s="29" t="s">
        <v>120</v>
      </c>
      <c r="D231" s="4">
        <v>3</v>
      </c>
      <c r="E231" s="5" t="s">
        <v>28</v>
      </c>
      <c r="F231" s="14">
        <v>39</v>
      </c>
      <c r="G231" s="15">
        <v>41</v>
      </c>
      <c r="H231" s="1">
        <f t="shared" si="39"/>
        <v>40</v>
      </c>
      <c r="I231" s="2"/>
      <c r="J231" s="1">
        <v>248.35</v>
      </c>
      <c r="K231" s="1">
        <v>248.37</v>
      </c>
      <c r="L231" s="1">
        <f t="shared" si="50"/>
        <v>248.36</v>
      </c>
      <c r="M231" s="33">
        <v>270</v>
      </c>
      <c r="N231" s="34">
        <v>12</v>
      </c>
      <c r="O231" s="34">
        <v>180</v>
      </c>
      <c r="P231" s="34">
        <v>21</v>
      </c>
      <c r="Q231" s="6">
        <f t="shared" si="40"/>
        <v>-0.35053675002762896</v>
      </c>
      <c r="R231" s="6">
        <f t="shared" si="41"/>
        <v>-0.19410228498739804</v>
      </c>
      <c r="S231" s="6">
        <f t="shared" si="42"/>
        <v>-0.91317945427028091</v>
      </c>
      <c r="T231" s="3">
        <f t="shared" si="43"/>
        <v>208.97456080506004</v>
      </c>
      <c r="U231" s="10">
        <f t="shared" si="44"/>
        <v>-66.30887583718814</v>
      </c>
      <c r="V231" s="23">
        <f t="shared" si="45"/>
        <v>208.97456080506004</v>
      </c>
      <c r="W231" s="21">
        <f t="shared" si="46"/>
        <v>118.97456080506004</v>
      </c>
      <c r="X231" s="22">
        <f t="shared" si="47"/>
        <v>23.69112416281186</v>
      </c>
      <c r="Y231" s="33"/>
      <c r="Z231" s="34"/>
      <c r="AA231" s="16" t="s">
        <v>126</v>
      </c>
      <c r="AB231" s="17" t="s">
        <v>126</v>
      </c>
      <c r="AC231" s="35" t="e">
        <f t="shared" si="51"/>
        <v>#VALUE!</v>
      </c>
      <c r="AD231" s="36" t="e">
        <f t="shared" si="48"/>
        <v>#VALUE!</v>
      </c>
      <c r="AE231" s="36">
        <f t="shared" si="49"/>
        <v>23.69112416281186</v>
      </c>
    </row>
    <row r="232" spans="1:31">
      <c r="A232" s="4">
        <v>1518</v>
      </c>
      <c r="B232" s="29" t="s">
        <v>61</v>
      </c>
      <c r="C232" s="29" t="s">
        <v>121</v>
      </c>
      <c r="D232" s="4">
        <v>1</v>
      </c>
      <c r="E232" s="5" t="s">
        <v>28</v>
      </c>
      <c r="F232" s="14">
        <v>11</v>
      </c>
      <c r="G232" s="15">
        <v>17</v>
      </c>
      <c r="H232" s="1">
        <f t="shared" si="39"/>
        <v>14</v>
      </c>
      <c r="I232" s="2"/>
      <c r="J232" s="1">
        <v>255.31</v>
      </c>
      <c r="K232" s="1">
        <v>255.37</v>
      </c>
      <c r="L232" s="1">
        <f t="shared" si="50"/>
        <v>255.34</v>
      </c>
      <c r="M232" s="33">
        <v>270</v>
      </c>
      <c r="N232" s="34">
        <v>34</v>
      </c>
      <c r="O232" s="34">
        <v>180</v>
      </c>
      <c r="P232" s="34">
        <v>21</v>
      </c>
      <c r="Q232" s="6">
        <f t="shared" si="40"/>
        <v>-0.29710049497256341</v>
      </c>
      <c r="R232" s="6">
        <f t="shared" si="41"/>
        <v>-0.5220515493164285</v>
      </c>
      <c r="S232" s="6">
        <f t="shared" si="42"/>
        <v>-0.77397325056814059</v>
      </c>
      <c r="T232" s="3">
        <f t="shared" si="43"/>
        <v>240.35571627538465</v>
      </c>
      <c r="U232" s="10">
        <f t="shared" si="44"/>
        <v>-52.185372943025811</v>
      </c>
      <c r="V232" s="23">
        <f t="shared" si="45"/>
        <v>240.35571627538465</v>
      </c>
      <c r="W232" s="21">
        <f t="shared" si="46"/>
        <v>150.35571627538465</v>
      </c>
      <c r="X232" s="22">
        <f t="shared" si="47"/>
        <v>37.814627056974189</v>
      </c>
      <c r="Y232" s="33"/>
      <c r="Z232" s="34"/>
      <c r="AA232" s="16" t="s">
        <v>126</v>
      </c>
      <c r="AB232" s="17" t="s">
        <v>126</v>
      </c>
      <c r="AC232" s="35" t="e">
        <f t="shared" si="51"/>
        <v>#VALUE!</v>
      </c>
      <c r="AD232" s="36" t="e">
        <f t="shared" si="48"/>
        <v>#VALUE!</v>
      </c>
      <c r="AE232" s="36">
        <f t="shared" si="49"/>
        <v>37.814627056974189</v>
      </c>
    </row>
    <row r="233" spans="1:31">
      <c r="A233" s="4">
        <v>1518</v>
      </c>
      <c r="B233" s="29" t="s">
        <v>61</v>
      </c>
      <c r="C233" s="29" t="s">
        <v>121</v>
      </c>
      <c r="D233" s="4">
        <v>1</v>
      </c>
      <c r="E233" s="5" t="s">
        <v>59</v>
      </c>
      <c r="F233" s="14">
        <v>19</v>
      </c>
      <c r="G233" s="15">
        <v>20</v>
      </c>
      <c r="H233" s="1">
        <f t="shared" si="39"/>
        <v>19.5</v>
      </c>
      <c r="I233" s="2"/>
      <c r="J233" s="1">
        <v>255.39</v>
      </c>
      <c r="K233" s="1">
        <v>255.4</v>
      </c>
      <c r="L233" s="1">
        <f t="shared" si="50"/>
        <v>255.39499999999998</v>
      </c>
      <c r="M233" s="33">
        <v>270</v>
      </c>
      <c r="N233" s="34">
        <v>48</v>
      </c>
      <c r="O233" s="34">
        <v>180</v>
      </c>
      <c r="P233" s="34">
        <v>54</v>
      </c>
      <c r="Q233" s="6">
        <f t="shared" si="40"/>
        <v>-0.54133803200072961</v>
      </c>
      <c r="R233" s="6">
        <f t="shared" si="41"/>
        <v>-0.43680956873307591</v>
      </c>
      <c r="S233" s="6">
        <f t="shared" si="42"/>
        <v>-0.393305102275257</v>
      </c>
      <c r="T233" s="3">
        <f t="shared" si="43"/>
        <v>218.90031039211019</v>
      </c>
      <c r="U233" s="10">
        <f t="shared" si="44"/>
        <v>-29.484871689719672</v>
      </c>
      <c r="V233" s="23">
        <f t="shared" si="45"/>
        <v>218.90031039211019</v>
      </c>
      <c r="W233" s="21">
        <f t="shared" si="46"/>
        <v>128.90031039211019</v>
      </c>
      <c r="X233" s="22">
        <f t="shared" si="47"/>
        <v>60.515128310280332</v>
      </c>
      <c r="Y233" s="33"/>
      <c r="Z233" s="34"/>
      <c r="AA233" s="16" t="s">
        <v>126</v>
      </c>
      <c r="AB233" s="17" t="s">
        <v>126</v>
      </c>
      <c r="AC233" s="35" t="e">
        <f t="shared" si="51"/>
        <v>#VALUE!</v>
      </c>
      <c r="AD233" s="36" t="e">
        <f t="shared" si="48"/>
        <v>#VALUE!</v>
      </c>
      <c r="AE233" s="36">
        <f t="shared" si="49"/>
        <v>60.515128310280332</v>
      </c>
    </row>
    <row r="234" spans="1:31">
      <c r="A234" s="4">
        <v>1518</v>
      </c>
      <c r="B234" s="29" t="s">
        <v>61</v>
      </c>
      <c r="C234" s="29" t="s">
        <v>121</v>
      </c>
      <c r="D234" s="4">
        <v>1</v>
      </c>
      <c r="E234" s="5" t="s">
        <v>59</v>
      </c>
      <c r="F234" s="14">
        <v>29</v>
      </c>
      <c r="G234" s="15">
        <v>35</v>
      </c>
      <c r="H234" s="1">
        <f t="shared" si="39"/>
        <v>32</v>
      </c>
      <c r="I234" s="2"/>
      <c r="J234" s="1">
        <v>255.49</v>
      </c>
      <c r="K234" s="1">
        <v>255.55</v>
      </c>
      <c r="L234" s="1">
        <f t="shared" si="50"/>
        <v>255.52</v>
      </c>
      <c r="M234" s="33">
        <v>90</v>
      </c>
      <c r="N234" s="34">
        <v>59</v>
      </c>
      <c r="O234" s="34">
        <v>0</v>
      </c>
      <c r="P234" s="34">
        <v>31</v>
      </c>
      <c r="Q234" s="6">
        <f t="shared" si="40"/>
        <v>0.26526421860705468</v>
      </c>
      <c r="R234" s="6">
        <f t="shared" si="41"/>
        <v>0.73473578139294538</v>
      </c>
      <c r="S234" s="6">
        <f t="shared" si="42"/>
        <v>-0.44147379642946366</v>
      </c>
      <c r="T234" s="3">
        <f t="shared" si="43"/>
        <v>70.148720379466425</v>
      </c>
      <c r="U234" s="10">
        <f t="shared" si="44"/>
        <v>-29.473214957950074</v>
      </c>
      <c r="V234" s="23">
        <f t="shared" si="45"/>
        <v>70.148720379466425</v>
      </c>
      <c r="W234" s="21">
        <f t="shared" si="46"/>
        <v>340.14872037946645</v>
      </c>
      <c r="X234" s="22">
        <f t="shared" si="47"/>
        <v>60.526785042049923</v>
      </c>
      <c r="Y234" s="33"/>
      <c r="Z234" s="34"/>
      <c r="AA234" s="16" t="s">
        <v>126</v>
      </c>
      <c r="AB234" s="17" t="s">
        <v>126</v>
      </c>
      <c r="AC234" s="35" t="e">
        <f t="shared" si="51"/>
        <v>#VALUE!</v>
      </c>
      <c r="AD234" s="36" t="e">
        <f t="shared" si="48"/>
        <v>#VALUE!</v>
      </c>
      <c r="AE234" s="36">
        <f t="shared" si="49"/>
        <v>60.526785042049923</v>
      </c>
    </row>
    <row r="235" spans="1:31">
      <c r="A235" s="4">
        <v>1518</v>
      </c>
      <c r="B235" s="29" t="s">
        <v>61</v>
      </c>
      <c r="C235" s="29" t="s">
        <v>121</v>
      </c>
      <c r="D235" s="4">
        <v>1</v>
      </c>
      <c r="E235" s="5" t="s">
        <v>59</v>
      </c>
      <c r="F235" s="14">
        <v>29</v>
      </c>
      <c r="G235" s="15">
        <v>35</v>
      </c>
      <c r="H235" s="1">
        <f t="shared" si="39"/>
        <v>32</v>
      </c>
      <c r="I235" s="2"/>
      <c r="J235" s="1">
        <v>255.49</v>
      </c>
      <c r="K235" s="1">
        <v>255.55</v>
      </c>
      <c r="L235" s="1">
        <f t="shared" si="50"/>
        <v>255.52</v>
      </c>
      <c r="M235" s="33">
        <v>270</v>
      </c>
      <c r="N235" s="34">
        <v>22</v>
      </c>
      <c r="O235" s="34">
        <v>180</v>
      </c>
      <c r="P235" s="34">
        <v>27</v>
      </c>
      <c r="Q235" s="6">
        <f t="shared" si="40"/>
        <v>-0.42093266148521513</v>
      </c>
      <c r="R235" s="6">
        <f t="shared" si="41"/>
        <v>-0.33377691873755683</v>
      </c>
      <c r="S235" s="6">
        <f t="shared" si="42"/>
        <v>-0.82612686354112641</v>
      </c>
      <c r="T235" s="3">
        <f t="shared" si="43"/>
        <v>218.41252119363452</v>
      </c>
      <c r="U235" s="10">
        <f t="shared" si="44"/>
        <v>-56.965187389897366</v>
      </c>
      <c r="V235" s="23">
        <f t="shared" si="45"/>
        <v>218.41252119363452</v>
      </c>
      <c r="W235" s="21">
        <f t="shared" si="46"/>
        <v>128.41252119363452</v>
      </c>
      <c r="X235" s="22">
        <f t="shared" si="47"/>
        <v>33.034812610102634</v>
      </c>
      <c r="Y235" s="33"/>
      <c r="Z235" s="34"/>
      <c r="AA235" s="16" t="s">
        <v>126</v>
      </c>
      <c r="AB235" s="17" t="s">
        <v>126</v>
      </c>
      <c r="AC235" s="35" t="e">
        <f t="shared" si="51"/>
        <v>#VALUE!</v>
      </c>
      <c r="AD235" s="36" t="e">
        <f t="shared" si="48"/>
        <v>#VALUE!</v>
      </c>
      <c r="AE235" s="36">
        <f t="shared" si="49"/>
        <v>33.034812610102634</v>
      </c>
    </row>
    <row r="236" spans="1:31">
      <c r="A236" s="4">
        <v>1518</v>
      </c>
      <c r="B236" s="29" t="s">
        <v>61</v>
      </c>
      <c r="C236" s="29" t="s">
        <v>121</v>
      </c>
      <c r="D236" s="4">
        <v>1</v>
      </c>
      <c r="E236" s="5" t="s">
        <v>28</v>
      </c>
      <c r="F236" s="14">
        <v>43</v>
      </c>
      <c r="G236" s="15">
        <v>44</v>
      </c>
      <c r="H236" s="1">
        <f t="shared" si="39"/>
        <v>43.5</v>
      </c>
      <c r="I236" s="2"/>
      <c r="J236" s="1">
        <v>255.63</v>
      </c>
      <c r="K236" s="1">
        <v>255.64</v>
      </c>
      <c r="L236" s="1">
        <f t="shared" si="50"/>
        <v>255.63499999999999</v>
      </c>
      <c r="M236" s="33">
        <v>90</v>
      </c>
      <c r="N236" s="34">
        <v>25</v>
      </c>
      <c r="O236" s="34">
        <v>0</v>
      </c>
      <c r="P236" s="34">
        <v>3</v>
      </c>
      <c r="Q236" s="6">
        <f t="shared" si="40"/>
        <v>4.7432484684989368E-2</v>
      </c>
      <c r="R236" s="6">
        <f t="shared" si="41"/>
        <v>0.42203907810090141</v>
      </c>
      <c r="S236" s="6">
        <f t="shared" si="42"/>
        <v>-0.9050657237128571</v>
      </c>
      <c r="T236" s="3">
        <f t="shared" si="43"/>
        <v>83.587502442722695</v>
      </c>
      <c r="U236" s="10">
        <f t="shared" si="44"/>
        <v>-64.86199045000285</v>
      </c>
      <c r="V236" s="23">
        <f t="shared" si="45"/>
        <v>83.587502442722695</v>
      </c>
      <c r="W236" s="21">
        <f t="shared" si="46"/>
        <v>353.58750244272267</v>
      </c>
      <c r="X236" s="22">
        <f t="shared" si="47"/>
        <v>25.13800954999715</v>
      </c>
      <c r="Y236" s="33"/>
      <c r="Z236" s="34"/>
      <c r="AA236" s="16" t="s">
        <v>126</v>
      </c>
      <c r="AB236" s="17" t="s">
        <v>126</v>
      </c>
      <c r="AC236" s="35" t="e">
        <f t="shared" si="51"/>
        <v>#VALUE!</v>
      </c>
      <c r="AD236" s="36" t="e">
        <f t="shared" si="48"/>
        <v>#VALUE!</v>
      </c>
      <c r="AE236" s="36">
        <f t="shared" si="49"/>
        <v>25.13800954999715</v>
      </c>
    </row>
    <row r="237" spans="1:31">
      <c r="A237" s="4">
        <v>1518</v>
      </c>
      <c r="B237" s="29" t="s">
        <v>61</v>
      </c>
      <c r="C237" s="29" t="s">
        <v>121</v>
      </c>
      <c r="D237" s="4">
        <v>1</v>
      </c>
      <c r="E237" s="5" t="s">
        <v>28</v>
      </c>
      <c r="F237" s="14">
        <v>59</v>
      </c>
      <c r="G237" s="15">
        <v>61</v>
      </c>
      <c r="H237" s="1">
        <f t="shared" si="39"/>
        <v>60</v>
      </c>
      <c r="I237" s="2"/>
      <c r="J237" s="1">
        <v>255.79</v>
      </c>
      <c r="K237" s="1">
        <v>255.81</v>
      </c>
      <c r="L237" s="1">
        <f t="shared" si="50"/>
        <v>255.8</v>
      </c>
      <c r="M237" s="33">
        <v>90</v>
      </c>
      <c r="N237" s="34">
        <v>22</v>
      </c>
      <c r="O237" s="34">
        <v>0</v>
      </c>
      <c r="P237" s="34">
        <v>20</v>
      </c>
      <c r="Q237" s="6">
        <f t="shared" si="40"/>
        <v>0.3171155548281786</v>
      </c>
      <c r="R237" s="6">
        <f t="shared" si="41"/>
        <v>0.35201505153067958</v>
      </c>
      <c r="S237" s="6">
        <f t="shared" si="42"/>
        <v>-0.87126782624824506</v>
      </c>
      <c r="T237" s="3">
        <f t="shared" si="43"/>
        <v>47.985640828419299</v>
      </c>
      <c r="U237" s="10">
        <f t="shared" si="44"/>
        <v>-61.462933637440933</v>
      </c>
      <c r="V237" s="23">
        <f t="shared" si="45"/>
        <v>47.985640828419299</v>
      </c>
      <c r="W237" s="21">
        <f t="shared" si="46"/>
        <v>317.98564082841932</v>
      </c>
      <c r="X237" s="22">
        <f t="shared" si="47"/>
        <v>28.537066362559067</v>
      </c>
      <c r="Y237" s="33"/>
      <c r="Z237" s="34"/>
      <c r="AA237" s="16" t="s">
        <v>126</v>
      </c>
      <c r="AB237" s="17" t="s">
        <v>126</v>
      </c>
      <c r="AC237" s="35" t="e">
        <f t="shared" si="51"/>
        <v>#VALUE!</v>
      </c>
      <c r="AD237" s="36" t="e">
        <f t="shared" si="48"/>
        <v>#VALUE!</v>
      </c>
      <c r="AE237" s="36">
        <f t="shared" si="49"/>
        <v>28.537066362559067</v>
      </c>
    </row>
    <row r="238" spans="1:31">
      <c r="A238" s="4">
        <v>1518</v>
      </c>
      <c r="B238" s="29" t="s">
        <v>105</v>
      </c>
      <c r="C238" s="29" t="s">
        <v>121</v>
      </c>
      <c r="D238" s="4">
        <v>1</v>
      </c>
      <c r="E238" s="5" t="s">
        <v>28</v>
      </c>
      <c r="F238" s="14">
        <v>116</v>
      </c>
      <c r="G238" s="15">
        <v>117</v>
      </c>
      <c r="H238" s="1">
        <f t="shared" si="39"/>
        <v>116.5</v>
      </c>
      <c r="I238" s="2"/>
      <c r="J238" s="1">
        <v>256.36</v>
      </c>
      <c r="K238" s="1">
        <v>256.37</v>
      </c>
      <c r="L238" s="1">
        <f t="shared" si="50"/>
        <v>256.36500000000001</v>
      </c>
      <c r="M238" s="33">
        <v>270</v>
      </c>
      <c r="N238" s="34">
        <v>84</v>
      </c>
      <c r="O238" s="34">
        <v>84</v>
      </c>
      <c r="P238" s="34">
        <v>0</v>
      </c>
      <c r="Q238" s="6">
        <f t="shared" si="40"/>
        <v>-0.98907380036690273</v>
      </c>
      <c r="R238" s="6">
        <f t="shared" si="41"/>
        <v>0.10395584540887964</v>
      </c>
      <c r="S238" s="6">
        <f t="shared" si="42"/>
        <v>1.0926199633097159E-2</v>
      </c>
      <c r="T238" s="3">
        <f t="shared" si="43"/>
        <v>174</v>
      </c>
      <c r="U238" s="10">
        <f t="shared" si="44"/>
        <v>0.62944812238181547</v>
      </c>
      <c r="V238" s="23">
        <f t="shared" si="45"/>
        <v>354</v>
      </c>
      <c r="W238" s="21">
        <f t="shared" si="46"/>
        <v>264</v>
      </c>
      <c r="X238" s="22">
        <f t="shared" si="47"/>
        <v>89.370551877618183</v>
      </c>
      <c r="Y238" s="33"/>
      <c r="Z238" s="34"/>
      <c r="AA238" s="16" t="s">
        <v>126</v>
      </c>
      <c r="AB238" s="17" t="s">
        <v>126</v>
      </c>
      <c r="AC238" s="35" t="e">
        <f t="shared" si="51"/>
        <v>#VALUE!</v>
      </c>
      <c r="AD238" s="36" t="e">
        <f t="shared" si="48"/>
        <v>#VALUE!</v>
      </c>
      <c r="AE238" s="36">
        <f t="shared" si="49"/>
        <v>89.370551877618183</v>
      </c>
    </row>
    <row r="239" spans="1:31">
      <c r="A239" s="4">
        <v>1518</v>
      </c>
      <c r="B239" s="29" t="s">
        <v>61</v>
      </c>
      <c r="C239" s="29" t="s">
        <v>121</v>
      </c>
      <c r="D239" s="4">
        <v>2</v>
      </c>
      <c r="E239" s="5" t="s">
        <v>28</v>
      </c>
      <c r="F239" s="14">
        <v>8</v>
      </c>
      <c r="G239" s="15">
        <v>8</v>
      </c>
      <c r="H239" s="1">
        <f t="shared" si="39"/>
        <v>8</v>
      </c>
      <c r="I239" s="2"/>
      <c r="J239" s="1">
        <v>256.69</v>
      </c>
      <c r="K239" s="1">
        <v>256.77</v>
      </c>
      <c r="L239" s="1">
        <f t="shared" si="50"/>
        <v>256.73</v>
      </c>
      <c r="M239" s="33">
        <v>90</v>
      </c>
      <c r="N239" s="34">
        <v>18</v>
      </c>
      <c r="O239" s="34">
        <v>30</v>
      </c>
      <c r="P239" s="34">
        <v>0</v>
      </c>
      <c r="Q239" s="6">
        <f t="shared" si="40"/>
        <v>-0.15450849718747367</v>
      </c>
      <c r="R239" s="6">
        <f t="shared" si="41"/>
        <v>0.26761656732981742</v>
      </c>
      <c r="S239" s="6">
        <f t="shared" si="42"/>
        <v>-0.82363910354633196</v>
      </c>
      <c r="T239" s="3">
        <f t="shared" si="43"/>
        <v>120</v>
      </c>
      <c r="U239" s="10">
        <f t="shared" si="44"/>
        <v>-69.43466504435861</v>
      </c>
      <c r="V239" s="23">
        <f t="shared" si="45"/>
        <v>120</v>
      </c>
      <c r="W239" s="21">
        <f t="shared" si="46"/>
        <v>30</v>
      </c>
      <c r="X239" s="22">
        <f t="shared" si="47"/>
        <v>20.56533495564139</v>
      </c>
      <c r="Y239" s="33"/>
      <c r="Z239" s="34"/>
      <c r="AA239" s="16" t="s">
        <v>126</v>
      </c>
      <c r="AB239" s="17" t="s">
        <v>126</v>
      </c>
      <c r="AC239" s="35" t="e">
        <f t="shared" si="51"/>
        <v>#VALUE!</v>
      </c>
      <c r="AD239" s="36" t="e">
        <f t="shared" si="48"/>
        <v>#VALUE!</v>
      </c>
      <c r="AE239" s="36">
        <f t="shared" si="49"/>
        <v>20.56533495564139</v>
      </c>
    </row>
    <row r="240" spans="1:31">
      <c r="A240" s="4">
        <v>1518</v>
      </c>
      <c r="B240" s="29" t="s">
        <v>61</v>
      </c>
      <c r="C240" s="29" t="s">
        <v>121</v>
      </c>
      <c r="D240" s="4">
        <v>2</v>
      </c>
      <c r="E240" s="5" t="s">
        <v>30</v>
      </c>
      <c r="F240" s="14">
        <v>18</v>
      </c>
      <c r="G240" s="15">
        <v>28</v>
      </c>
      <c r="H240" s="1">
        <f t="shared" si="39"/>
        <v>23</v>
      </c>
      <c r="I240" s="2"/>
      <c r="J240" s="1">
        <v>256.87</v>
      </c>
      <c r="K240" s="1">
        <v>256.97000000000003</v>
      </c>
      <c r="L240" s="1">
        <f t="shared" si="50"/>
        <v>256.92</v>
      </c>
      <c r="M240" s="33">
        <v>270</v>
      </c>
      <c r="N240" s="34">
        <v>62</v>
      </c>
      <c r="O240" s="34">
        <v>32</v>
      </c>
      <c r="P240" s="34">
        <v>0</v>
      </c>
      <c r="Q240" s="6">
        <f t="shared" si="40"/>
        <v>-0.46789093876428189</v>
      </c>
      <c r="R240" s="6">
        <f t="shared" si="41"/>
        <v>0.7487820251299121</v>
      </c>
      <c r="S240" s="6">
        <f t="shared" si="42"/>
        <v>0.3981344650201567</v>
      </c>
      <c r="T240" s="3">
        <f t="shared" si="43"/>
        <v>122</v>
      </c>
      <c r="U240" s="10">
        <f t="shared" si="44"/>
        <v>24.271335743830477</v>
      </c>
      <c r="V240" s="23">
        <f t="shared" si="45"/>
        <v>302</v>
      </c>
      <c r="W240" s="21">
        <f t="shared" si="46"/>
        <v>212</v>
      </c>
      <c r="X240" s="22">
        <f t="shared" si="47"/>
        <v>65.728664256169523</v>
      </c>
      <c r="Y240" s="33"/>
      <c r="Z240" s="34"/>
      <c r="AA240" s="16" t="s">
        <v>126</v>
      </c>
      <c r="AB240" s="17" t="s">
        <v>126</v>
      </c>
      <c r="AC240" s="35" t="e">
        <f t="shared" si="51"/>
        <v>#VALUE!</v>
      </c>
      <c r="AD240" s="36" t="e">
        <f t="shared" si="48"/>
        <v>#VALUE!</v>
      </c>
      <c r="AE240" s="36">
        <f t="shared" si="49"/>
        <v>65.728664256169523</v>
      </c>
    </row>
    <row r="241" spans="1:31">
      <c r="A241" s="4">
        <v>1518</v>
      </c>
      <c r="B241" s="29" t="s">
        <v>61</v>
      </c>
      <c r="C241" s="29" t="s">
        <v>121</v>
      </c>
      <c r="D241" s="4">
        <v>2</v>
      </c>
      <c r="E241" s="5" t="s">
        <v>28</v>
      </c>
      <c r="F241" s="14">
        <v>36</v>
      </c>
      <c r="G241" s="15">
        <v>45</v>
      </c>
      <c r="H241" s="1">
        <f t="shared" si="39"/>
        <v>40.5</v>
      </c>
      <c r="I241" s="2"/>
      <c r="J241" s="1">
        <v>257.05</v>
      </c>
      <c r="K241" s="1">
        <v>257.14</v>
      </c>
      <c r="L241" s="1">
        <f t="shared" si="50"/>
        <v>257.09500000000003</v>
      </c>
      <c r="M241" s="33">
        <v>270</v>
      </c>
      <c r="N241" s="34">
        <v>13</v>
      </c>
      <c r="O241" s="34">
        <v>20</v>
      </c>
      <c r="P241" s="34">
        <v>0</v>
      </c>
      <c r="Q241" s="6">
        <f t="shared" si="40"/>
        <v>-7.6937791847948994E-2</v>
      </c>
      <c r="R241" s="6">
        <f t="shared" si="41"/>
        <v>0.21138484580493982</v>
      </c>
      <c r="S241" s="6">
        <f t="shared" si="42"/>
        <v>0.91560835979337296</v>
      </c>
      <c r="T241" s="3">
        <f t="shared" si="43"/>
        <v>110</v>
      </c>
      <c r="U241" s="10">
        <f t="shared" si="44"/>
        <v>76.196690956773224</v>
      </c>
      <c r="V241" s="23">
        <f t="shared" si="45"/>
        <v>290</v>
      </c>
      <c r="W241" s="21">
        <f t="shared" si="46"/>
        <v>200</v>
      </c>
      <c r="X241" s="22">
        <f t="shared" si="47"/>
        <v>13.803309043226776</v>
      </c>
      <c r="Y241" s="33"/>
      <c r="Z241" s="34"/>
      <c r="AA241" s="16" t="s">
        <v>126</v>
      </c>
      <c r="AB241" s="17" t="s">
        <v>126</v>
      </c>
      <c r="AC241" s="35" t="e">
        <f t="shared" si="51"/>
        <v>#VALUE!</v>
      </c>
      <c r="AD241" s="36" t="e">
        <f t="shared" si="48"/>
        <v>#VALUE!</v>
      </c>
      <c r="AE241" s="36">
        <f t="shared" si="49"/>
        <v>13.803309043226776</v>
      </c>
    </row>
    <row r="242" spans="1:31">
      <c r="A242" s="4">
        <v>1518</v>
      </c>
      <c r="B242" s="29" t="s">
        <v>61</v>
      </c>
      <c r="C242" s="29" t="s">
        <v>121</v>
      </c>
      <c r="D242" s="4">
        <v>2</v>
      </c>
      <c r="E242" s="5" t="s">
        <v>28</v>
      </c>
      <c r="F242" s="14">
        <v>56</v>
      </c>
      <c r="G242" s="15">
        <v>61</v>
      </c>
      <c r="H242" s="1">
        <f t="shared" si="39"/>
        <v>58.5</v>
      </c>
      <c r="I242" s="2"/>
      <c r="J242" s="1">
        <v>257.25</v>
      </c>
      <c r="K242" s="1">
        <v>257.3</v>
      </c>
      <c r="L242" s="1">
        <f t="shared" si="50"/>
        <v>257.27499999999998</v>
      </c>
      <c r="M242" s="33">
        <v>270</v>
      </c>
      <c r="N242" s="34">
        <v>45</v>
      </c>
      <c r="O242" s="34">
        <v>34</v>
      </c>
      <c r="P242" s="34">
        <v>0</v>
      </c>
      <c r="Q242" s="6">
        <f t="shared" si="40"/>
        <v>-0.39540909403555957</v>
      </c>
      <c r="R242" s="6">
        <f t="shared" si="41"/>
        <v>0.58621808941210429</v>
      </c>
      <c r="S242" s="6">
        <f t="shared" si="42"/>
        <v>0.58621808941210429</v>
      </c>
      <c r="T242" s="3">
        <f t="shared" si="43"/>
        <v>124</v>
      </c>
      <c r="U242" s="10">
        <f t="shared" si="44"/>
        <v>39.660007440110803</v>
      </c>
      <c r="V242" s="23">
        <f t="shared" si="45"/>
        <v>304</v>
      </c>
      <c r="W242" s="21">
        <f t="shared" si="46"/>
        <v>214</v>
      </c>
      <c r="X242" s="22">
        <f t="shared" si="47"/>
        <v>50.339992559889197</v>
      </c>
      <c r="Y242" s="33"/>
      <c r="Z242" s="34"/>
      <c r="AA242" s="16" t="s">
        <v>126</v>
      </c>
      <c r="AB242" s="17" t="s">
        <v>126</v>
      </c>
      <c r="AC242" s="35" t="e">
        <f t="shared" si="51"/>
        <v>#VALUE!</v>
      </c>
      <c r="AD242" s="36" t="e">
        <f t="shared" si="48"/>
        <v>#VALUE!</v>
      </c>
      <c r="AE242" s="36">
        <f t="shared" si="49"/>
        <v>50.339992559889197</v>
      </c>
    </row>
    <row r="243" spans="1:31">
      <c r="A243" s="4">
        <v>1518</v>
      </c>
      <c r="B243" s="29" t="s">
        <v>61</v>
      </c>
      <c r="C243" s="29" t="s">
        <v>121</v>
      </c>
      <c r="D243" s="4">
        <v>3</v>
      </c>
      <c r="E243" s="5" t="s">
        <v>65</v>
      </c>
      <c r="F243" s="14">
        <v>17</v>
      </c>
      <c r="G243" s="15">
        <v>23</v>
      </c>
      <c r="H243" s="1">
        <f t="shared" si="39"/>
        <v>20</v>
      </c>
      <c r="I243" s="2"/>
      <c r="J243" s="1">
        <v>257.76</v>
      </c>
      <c r="K243" s="1">
        <v>257.82</v>
      </c>
      <c r="L243" s="1">
        <f t="shared" si="50"/>
        <v>257.78999999999996</v>
      </c>
      <c r="M243" s="33">
        <v>90</v>
      </c>
      <c r="N243" s="34">
        <v>35</v>
      </c>
      <c r="O243" s="34">
        <v>26</v>
      </c>
      <c r="P243" s="34">
        <v>0</v>
      </c>
      <c r="Q243" s="6">
        <f t="shared" si="40"/>
        <v>-0.25143936017440033</v>
      </c>
      <c r="R243" s="6">
        <f t="shared" si="41"/>
        <v>0.51552708608981335</v>
      </c>
      <c r="S243" s="6">
        <f t="shared" si="42"/>
        <v>-0.73624898042073739</v>
      </c>
      <c r="T243" s="3">
        <f t="shared" si="43"/>
        <v>116</v>
      </c>
      <c r="U243" s="10">
        <f t="shared" si="44"/>
        <v>-52.079545632688195</v>
      </c>
      <c r="V243" s="23">
        <f t="shared" si="45"/>
        <v>116</v>
      </c>
      <c r="W243" s="21">
        <f t="shared" si="46"/>
        <v>26</v>
      </c>
      <c r="X243" s="22">
        <f t="shared" si="47"/>
        <v>37.920454367311805</v>
      </c>
      <c r="Y243" s="33"/>
      <c r="Z243" s="34"/>
      <c r="AA243" s="16" t="s">
        <v>126</v>
      </c>
      <c r="AB243" s="17" t="s">
        <v>126</v>
      </c>
      <c r="AC243" s="35" t="e">
        <f t="shared" si="51"/>
        <v>#VALUE!</v>
      </c>
      <c r="AD243" s="36" t="e">
        <f t="shared" si="48"/>
        <v>#VALUE!</v>
      </c>
      <c r="AE243" s="36">
        <f t="shared" si="49"/>
        <v>37.920454367311805</v>
      </c>
    </row>
    <row r="244" spans="1:31">
      <c r="A244" s="4">
        <v>1518</v>
      </c>
      <c r="B244" s="29" t="s">
        <v>61</v>
      </c>
      <c r="C244" s="29" t="s">
        <v>121</v>
      </c>
      <c r="D244" s="4">
        <v>3</v>
      </c>
      <c r="E244" s="5" t="s">
        <v>58</v>
      </c>
      <c r="F244" s="14">
        <v>21</v>
      </c>
      <c r="G244" s="15">
        <v>30</v>
      </c>
      <c r="H244" s="1">
        <f t="shared" si="39"/>
        <v>25.5</v>
      </c>
      <c r="I244" s="2"/>
      <c r="J244" s="1">
        <v>257.8</v>
      </c>
      <c r="K244" s="1">
        <v>257.89</v>
      </c>
      <c r="L244" s="1">
        <f t="shared" si="50"/>
        <v>257.84500000000003</v>
      </c>
      <c r="M244" s="33">
        <v>90</v>
      </c>
      <c r="N244" s="34">
        <v>76</v>
      </c>
      <c r="O244" s="34">
        <v>36</v>
      </c>
      <c r="P244" s="34">
        <v>0</v>
      </c>
      <c r="Q244" s="6">
        <f t="shared" si="40"/>
        <v>-0.57032551826744504</v>
      </c>
      <c r="R244" s="6">
        <f t="shared" si="41"/>
        <v>0.78498573212666334</v>
      </c>
      <c r="S244" s="6">
        <f t="shared" si="42"/>
        <v>-0.19571892485153314</v>
      </c>
      <c r="T244" s="3">
        <f t="shared" si="43"/>
        <v>126</v>
      </c>
      <c r="U244" s="10">
        <f t="shared" si="44"/>
        <v>-11.404141467258817</v>
      </c>
      <c r="V244" s="23">
        <f t="shared" si="45"/>
        <v>126</v>
      </c>
      <c r="W244" s="21">
        <f t="shared" si="46"/>
        <v>36</v>
      </c>
      <c r="X244" s="22">
        <f t="shared" si="47"/>
        <v>78.595858532741175</v>
      </c>
      <c r="Y244" s="33"/>
      <c r="Z244" s="34"/>
      <c r="AA244" s="16" t="s">
        <v>126</v>
      </c>
      <c r="AB244" s="17" t="s">
        <v>126</v>
      </c>
      <c r="AC244" s="35" t="e">
        <f t="shared" si="51"/>
        <v>#VALUE!</v>
      </c>
      <c r="AD244" s="36" t="e">
        <f t="shared" si="48"/>
        <v>#VALUE!</v>
      </c>
      <c r="AE244" s="36">
        <f t="shared" si="49"/>
        <v>78.595858532741175</v>
      </c>
    </row>
    <row r="245" spans="1:31">
      <c r="A245" s="4">
        <v>1518</v>
      </c>
      <c r="B245" s="29" t="s">
        <v>61</v>
      </c>
      <c r="C245" s="29" t="s">
        <v>121</v>
      </c>
      <c r="D245" s="4">
        <v>3</v>
      </c>
      <c r="E245" s="5" t="s">
        <v>28</v>
      </c>
      <c r="F245" s="14">
        <v>38</v>
      </c>
      <c r="G245" s="15">
        <v>52</v>
      </c>
      <c r="H245" s="1">
        <f t="shared" si="39"/>
        <v>45</v>
      </c>
      <c r="I245" s="2"/>
      <c r="J245" s="1">
        <v>257.97000000000003</v>
      </c>
      <c r="K245" s="1">
        <v>258.11</v>
      </c>
      <c r="L245" s="1">
        <f t="shared" si="50"/>
        <v>258.04000000000002</v>
      </c>
      <c r="M245" s="33">
        <v>90</v>
      </c>
      <c r="N245" s="34">
        <v>68</v>
      </c>
      <c r="O245" s="34">
        <v>12</v>
      </c>
      <c r="P245" s="34">
        <v>0</v>
      </c>
      <c r="Q245" s="6">
        <f t="shared" si="40"/>
        <v>-0.19277236290190822</v>
      </c>
      <c r="R245" s="6">
        <f t="shared" si="41"/>
        <v>0.90692266278362499</v>
      </c>
      <c r="S245" s="6">
        <f t="shared" si="42"/>
        <v>-0.36642054056883855</v>
      </c>
      <c r="T245" s="3">
        <f t="shared" si="43"/>
        <v>102</v>
      </c>
      <c r="U245" s="10">
        <f t="shared" si="44"/>
        <v>-21.563797171079838</v>
      </c>
      <c r="V245" s="23">
        <f t="shared" si="45"/>
        <v>102</v>
      </c>
      <c r="W245" s="21">
        <f t="shared" si="46"/>
        <v>12</v>
      </c>
      <c r="X245" s="22">
        <f t="shared" si="47"/>
        <v>68.436202828920159</v>
      </c>
      <c r="Y245" s="33"/>
      <c r="Z245" s="34"/>
      <c r="AA245" s="16" t="s">
        <v>126</v>
      </c>
      <c r="AB245" s="17" t="s">
        <v>126</v>
      </c>
      <c r="AC245" s="35" t="e">
        <f t="shared" si="51"/>
        <v>#VALUE!</v>
      </c>
      <c r="AD245" s="36" t="e">
        <f t="shared" si="48"/>
        <v>#VALUE!</v>
      </c>
      <c r="AE245" s="36">
        <f t="shared" si="49"/>
        <v>68.436202828920159</v>
      </c>
    </row>
    <row r="246" spans="1:31">
      <c r="A246" s="4">
        <v>1518</v>
      </c>
      <c r="B246" s="29" t="s">
        <v>61</v>
      </c>
      <c r="C246" s="29" t="s">
        <v>121</v>
      </c>
      <c r="D246" s="4">
        <v>3</v>
      </c>
      <c r="E246" s="5" t="s">
        <v>60</v>
      </c>
      <c r="F246" s="14">
        <v>55</v>
      </c>
      <c r="G246" s="15">
        <v>72</v>
      </c>
      <c r="H246" s="1">
        <f t="shared" si="39"/>
        <v>63.5</v>
      </c>
      <c r="I246" s="2"/>
      <c r="J246" s="1">
        <v>258.11</v>
      </c>
      <c r="K246" s="1">
        <v>258.31</v>
      </c>
      <c r="L246" s="1">
        <f t="shared" si="50"/>
        <v>258.21000000000004</v>
      </c>
      <c r="M246" s="33">
        <v>90</v>
      </c>
      <c r="N246" s="34">
        <v>13</v>
      </c>
      <c r="O246" s="34">
        <v>38</v>
      </c>
      <c r="P246" s="34">
        <v>0</v>
      </c>
      <c r="Q246" s="6">
        <f t="shared" si="40"/>
        <v>-0.13849369799340625</v>
      </c>
      <c r="R246" s="6">
        <f t="shared" si="41"/>
        <v>0.17726384985813573</v>
      </c>
      <c r="S246" s="6">
        <f t="shared" si="42"/>
        <v>-0.76781408904324377</v>
      </c>
      <c r="T246" s="3">
        <f t="shared" si="43"/>
        <v>128</v>
      </c>
      <c r="U246" s="10">
        <f t="shared" si="44"/>
        <v>-73.670685062239244</v>
      </c>
      <c r="V246" s="23">
        <f t="shared" si="45"/>
        <v>128</v>
      </c>
      <c r="W246" s="21">
        <f t="shared" si="46"/>
        <v>38</v>
      </c>
      <c r="X246" s="22">
        <f t="shared" si="47"/>
        <v>16.329314937760756</v>
      </c>
      <c r="Y246" s="33"/>
      <c r="Z246" s="34"/>
      <c r="AA246" s="16" t="s">
        <v>126</v>
      </c>
      <c r="AB246" s="17" t="s">
        <v>126</v>
      </c>
      <c r="AC246" s="35" t="e">
        <f t="shared" si="51"/>
        <v>#VALUE!</v>
      </c>
      <c r="AD246" s="36" t="e">
        <f t="shared" si="48"/>
        <v>#VALUE!</v>
      </c>
      <c r="AE246" s="36">
        <f t="shared" si="49"/>
        <v>16.329314937760756</v>
      </c>
    </row>
    <row r="247" spans="1:31">
      <c r="A247" s="4">
        <v>1518</v>
      </c>
      <c r="B247" s="29" t="s">
        <v>61</v>
      </c>
      <c r="C247" s="29" t="s">
        <v>121</v>
      </c>
      <c r="D247" s="4">
        <v>3</v>
      </c>
      <c r="E247" s="5" t="s">
        <v>59</v>
      </c>
      <c r="F247" s="14">
        <v>97</v>
      </c>
      <c r="G247" s="15">
        <v>101</v>
      </c>
      <c r="H247" s="1">
        <f t="shared" si="39"/>
        <v>99</v>
      </c>
      <c r="I247" s="2"/>
      <c r="J247" s="1">
        <v>258.5</v>
      </c>
      <c r="K247" s="1">
        <v>258.57</v>
      </c>
      <c r="L247" s="1">
        <f t="shared" si="50"/>
        <v>258.53499999999997</v>
      </c>
      <c r="M247" s="33">
        <v>90</v>
      </c>
      <c r="N247" s="34">
        <v>61</v>
      </c>
      <c r="O247" s="34">
        <v>22</v>
      </c>
      <c r="P247" s="34">
        <v>0</v>
      </c>
      <c r="Q247" s="6">
        <f t="shared" si="40"/>
        <v>-0.32763830902591168</v>
      </c>
      <c r="R247" s="6">
        <f t="shared" si="41"/>
        <v>0.81093327134557969</v>
      </c>
      <c r="S247" s="6">
        <f t="shared" si="42"/>
        <v>-0.44950765243105928</v>
      </c>
      <c r="T247" s="3">
        <f t="shared" si="43"/>
        <v>112</v>
      </c>
      <c r="U247" s="10">
        <f t="shared" si="44"/>
        <v>-27.200734770142628</v>
      </c>
      <c r="V247" s="23">
        <f t="shared" si="45"/>
        <v>112</v>
      </c>
      <c r="W247" s="21">
        <f t="shared" si="46"/>
        <v>22</v>
      </c>
      <c r="X247" s="22">
        <f t="shared" si="47"/>
        <v>62.799265229857369</v>
      </c>
      <c r="Y247" s="33"/>
      <c r="Z247" s="34"/>
      <c r="AA247" s="16" t="s">
        <v>126</v>
      </c>
      <c r="AB247" s="17" t="s">
        <v>126</v>
      </c>
      <c r="AC247" s="35" t="e">
        <f t="shared" si="51"/>
        <v>#VALUE!</v>
      </c>
      <c r="AD247" s="36" t="e">
        <f t="shared" si="48"/>
        <v>#VALUE!</v>
      </c>
      <c r="AE247" s="36">
        <f t="shared" si="49"/>
        <v>62.799265229857369</v>
      </c>
    </row>
    <row r="248" spans="1:31">
      <c r="A248" s="4">
        <v>1518</v>
      </c>
      <c r="B248" s="29" t="s">
        <v>61</v>
      </c>
      <c r="C248" s="29" t="s">
        <v>121</v>
      </c>
      <c r="D248" s="4">
        <v>3</v>
      </c>
      <c r="E248" s="5" t="s">
        <v>59</v>
      </c>
      <c r="F248" s="14">
        <v>97</v>
      </c>
      <c r="G248" s="15">
        <v>101</v>
      </c>
      <c r="H248" s="1">
        <f t="shared" si="39"/>
        <v>99</v>
      </c>
      <c r="I248" s="2"/>
      <c r="J248" s="1">
        <v>258.5</v>
      </c>
      <c r="K248" s="1">
        <v>258.57</v>
      </c>
      <c r="L248" s="1">
        <f t="shared" si="50"/>
        <v>258.53499999999997</v>
      </c>
      <c r="M248" s="33">
        <v>90</v>
      </c>
      <c r="N248" s="34">
        <v>14</v>
      </c>
      <c r="O248" s="34">
        <v>350</v>
      </c>
      <c r="P248" s="34">
        <v>0</v>
      </c>
      <c r="Q248" s="6">
        <f t="shared" si="40"/>
        <v>4.2009296308611901E-2</v>
      </c>
      <c r="R248" s="6">
        <f t="shared" si="41"/>
        <v>0.23824655840996273</v>
      </c>
      <c r="S248" s="6">
        <f t="shared" si="42"/>
        <v>-0.95555475395121248</v>
      </c>
      <c r="T248" s="3">
        <f t="shared" si="43"/>
        <v>79.999999999999943</v>
      </c>
      <c r="U248" s="10">
        <f t="shared" si="44"/>
        <v>-75.792709854899158</v>
      </c>
      <c r="V248" s="23">
        <f t="shared" si="45"/>
        <v>79.999999999999943</v>
      </c>
      <c r="W248" s="21">
        <f t="shared" si="46"/>
        <v>349.99999999999994</v>
      </c>
      <c r="X248" s="22">
        <f t="shared" si="47"/>
        <v>14.207290145100842</v>
      </c>
      <c r="Y248" s="33"/>
      <c r="Z248" s="34"/>
      <c r="AA248" s="16" t="s">
        <v>126</v>
      </c>
      <c r="AB248" s="17" t="s">
        <v>126</v>
      </c>
      <c r="AC248" s="35" t="e">
        <f t="shared" si="51"/>
        <v>#VALUE!</v>
      </c>
      <c r="AD248" s="36" t="e">
        <f t="shared" si="48"/>
        <v>#VALUE!</v>
      </c>
      <c r="AE248" s="36">
        <f t="shared" si="49"/>
        <v>14.207290145100842</v>
      </c>
    </row>
    <row r="249" spans="1:31">
      <c r="A249" s="4">
        <v>1518</v>
      </c>
      <c r="B249" s="29" t="s">
        <v>61</v>
      </c>
      <c r="C249" s="29" t="s">
        <v>121</v>
      </c>
      <c r="D249" s="4">
        <v>3</v>
      </c>
      <c r="E249" s="5" t="s">
        <v>59</v>
      </c>
      <c r="F249" s="14">
        <v>97</v>
      </c>
      <c r="G249" s="15">
        <v>101</v>
      </c>
      <c r="H249" s="1">
        <f t="shared" si="39"/>
        <v>99</v>
      </c>
      <c r="I249" s="2"/>
      <c r="J249" s="1">
        <v>258.5</v>
      </c>
      <c r="K249" s="1">
        <v>258.57</v>
      </c>
      <c r="L249" s="1">
        <f t="shared" si="50"/>
        <v>258.53499999999997</v>
      </c>
      <c r="M249" s="33">
        <v>90</v>
      </c>
      <c r="N249" s="34">
        <v>35</v>
      </c>
      <c r="O249" s="34">
        <v>180</v>
      </c>
      <c r="P249" s="34">
        <v>4</v>
      </c>
      <c r="Q249" s="6">
        <f t="shared" si="40"/>
        <v>5.7141158069891555E-2</v>
      </c>
      <c r="R249" s="6">
        <f t="shared" si="41"/>
        <v>-0.57217923297994577</v>
      </c>
      <c r="S249" s="6">
        <f t="shared" si="42"/>
        <v>0.81715663107954151</v>
      </c>
      <c r="T249" s="3">
        <f t="shared" si="43"/>
        <v>275.70298217681454</v>
      </c>
      <c r="U249" s="10">
        <f t="shared" si="44"/>
        <v>54.866311935137688</v>
      </c>
      <c r="V249" s="23">
        <f t="shared" si="45"/>
        <v>95.702982176814544</v>
      </c>
      <c r="W249" s="21">
        <f t="shared" si="46"/>
        <v>5.7029821768145439</v>
      </c>
      <c r="X249" s="22">
        <f t="shared" si="47"/>
        <v>35.133688064862312</v>
      </c>
      <c r="Y249" s="33"/>
      <c r="Z249" s="34"/>
      <c r="AA249" s="16" t="s">
        <v>126</v>
      </c>
      <c r="AB249" s="17" t="s">
        <v>126</v>
      </c>
      <c r="AC249" s="35" t="e">
        <f t="shared" si="51"/>
        <v>#VALUE!</v>
      </c>
      <c r="AD249" s="36" t="e">
        <f t="shared" si="48"/>
        <v>#VALUE!</v>
      </c>
      <c r="AE249" s="36">
        <f t="shared" si="49"/>
        <v>35.133688064862312</v>
      </c>
    </row>
    <row r="250" spans="1:31">
      <c r="A250" s="4">
        <v>1518</v>
      </c>
      <c r="B250" s="29" t="s">
        <v>61</v>
      </c>
      <c r="C250" s="29" t="s">
        <v>121</v>
      </c>
      <c r="D250" s="4">
        <v>3</v>
      </c>
      <c r="E250" s="5" t="s">
        <v>59</v>
      </c>
      <c r="F250" s="14">
        <v>111</v>
      </c>
      <c r="G250" s="15">
        <v>115</v>
      </c>
      <c r="H250" s="1">
        <f t="shared" si="39"/>
        <v>113</v>
      </c>
      <c r="I250" s="2"/>
      <c r="J250" s="1">
        <v>258.7</v>
      </c>
      <c r="K250" s="1">
        <v>258.74</v>
      </c>
      <c r="L250" s="1">
        <f t="shared" si="50"/>
        <v>258.72000000000003</v>
      </c>
      <c r="M250" s="33">
        <v>270</v>
      </c>
      <c r="N250" s="34">
        <v>8</v>
      </c>
      <c r="O250" s="34">
        <v>0</v>
      </c>
      <c r="P250" s="34">
        <v>2</v>
      </c>
      <c r="Q250" s="6">
        <f t="shared" si="40"/>
        <v>-3.4559857199638437E-2</v>
      </c>
      <c r="R250" s="6">
        <f t="shared" si="41"/>
        <v>0.13908832046729191</v>
      </c>
      <c r="S250" s="6">
        <f t="shared" si="42"/>
        <v>0.98966482419024082</v>
      </c>
      <c r="T250" s="3">
        <f t="shared" si="43"/>
        <v>103.95393377939871</v>
      </c>
      <c r="U250" s="10">
        <f t="shared" si="44"/>
        <v>81.760032831371518</v>
      </c>
      <c r="V250" s="23">
        <f t="shared" si="45"/>
        <v>283.95393377939871</v>
      </c>
      <c r="W250" s="21">
        <f t="shared" si="46"/>
        <v>193.95393377939871</v>
      </c>
      <c r="X250" s="22">
        <f t="shared" si="47"/>
        <v>8.2399671686284819</v>
      </c>
      <c r="Y250" s="33"/>
      <c r="Z250" s="34"/>
      <c r="AA250" s="16" t="s">
        <v>126</v>
      </c>
      <c r="AB250" s="17" t="s">
        <v>126</v>
      </c>
      <c r="AC250" s="35" t="e">
        <f t="shared" si="51"/>
        <v>#VALUE!</v>
      </c>
      <c r="AD250" s="36" t="e">
        <f t="shared" si="48"/>
        <v>#VALUE!</v>
      </c>
      <c r="AE250" s="36">
        <f t="shared" si="49"/>
        <v>8.2399671686284819</v>
      </c>
    </row>
    <row r="251" spans="1:31">
      <c r="A251" s="4">
        <v>1518</v>
      </c>
      <c r="B251" s="29" t="s">
        <v>61</v>
      </c>
      <c r="C251" s="29" t="s">
        <v>122</v>
      </c>
      <c r="D251" s="4">
        <v>1</v>
      </c>
      <c r="E251" s="5" t="s">
        <v>59</v>
      </c>
      <c r="F251" s="14">
        <v>62</v>
      </c>
      <c r="G251" s="15">
        <v>67</v>
      </c>
      <c r="H251" s="1">
        <f t="shared" si="39"/>
        <v>64.5</v>
      </c>
      <c r="I251" s="2"/>
      <c r="J251" s="1">
        <v>265.42</v>
      </c>
      <c r="K251" s="1">
        <v>265.47000000000003</v>
      </c>
      <c r="L251" s="1">
        <f t="shared" si="50"/>
        <v>265.44500000000005</v>
      </c>
      <c r="M251" s="33">
        <v>270</v>
      </c>
      <c r="N251" s="34">
        <v>40</v>
      </c>
      <c r="O251" s="34">
        <v>28</v>
      </c>
      <c r="P251" s="34">
        <v>0</v>
      </c>
      <c r="Q251" s="6">
        <f t="shared" si="40"/>
        <v>-0.30177050365894681</v>
      </c>
      <c r="R251" s="6">
        <f t="shared" si="41"/>
        <v>0.5675477726922733</v>
      </c>
      <c r="S251" s="6">
        <f t="shared" si="42"/>
        <v>0.67637709707485871</v>
      </c>
      <c r="T251" s="3">
        <f t="shared" si="43"/>
        <v>118</v>
      </c>
      <c r="U251" s="10">
        <f t="shared" si="44"/>
        <v>46.458589736156462</v>
      </c>
      <c r="V251" s="23">
        <f t="shared" si="45"/>
        <v>298</v>
      </c>
      <c r="W251" s="21">
        <f t="shared" si="46"/>
        <v>208</v>
      </c>
      <c r="X251" s="22">
        <f t="shared" si="47"/>
        <v>43.541410263843538</v>
      </c>
      <c r="Y251" s="33"/>
      <c r="Z251" s="34"/>
      <c r="AA251" s="16" t="s">
        <v>126</v>
      </c>
      <c r="AB251" s="17" t="s">
        <v>126</v>
      </c>
      <c r="AC251" s="35" t="e">
        <f t="shared" si="51"/>
        <v>#VALUE!</v>
      </c>
      <c r="AD251" s="36" t="e">
        <f t="shared" si="48"/>
        <v>#VALUE!</v>
      </c>
      <c r="AE251" s="36">
        <f t="shared" si="49"/>
        <v>43.541410263843538</v>
      </c>
    </row>
    <row r="252" spans="1:31">
      <c r="A252" s="4">
        <v>1518</v>
      </c>
      <c r="B252" s="29" t="s">
        <v>61</v>
      </c>
      <c r="C252" s="29" t="s">
        <v>122</v>
      </c>
      <c r="D252" s="4">
        <v>1</v>
      </c>
      <c r="E252" s="5" t="s">
        <v>59</v>
      </c>
      <c r="F252" s="14">
        <v>71</v>
      </c>
      <c r="G252" s="15">
        <v>77</v>
      </c>
      <c r="H252" s="1">
        <f t="shared" si="39"/>
        <v>74</v>
      </c>
      <c r="I252" s="2"/>
      <c r="J252" s="1">
        <v>265.51</v>
      </c>
      <c r="K252" s="1">
        <v>265.57</v>
      </c>
      <c r="L252" s="1">
        <f t="shared" si="50"/>
        <v>265.53999999999996</v>
      </c>
      <c r="M252" s="33">
        <v>90</v>
      </c>
      <c r="N252" s="34">
        <v>56</v>
      </c>
      <c r="O252" s="34">
        <v>16</v>
      </c>
      <c r="P252" s="34">
        <v>0</v>
      </c>
      <c r="Q252" s="6">
        <f t="shared" si="40"/>
        <v>-0.22851372437201531</v>
      </c>
      <c r="R252" s="6">
        <f t="shared" si="41"/>
        <v>0.79692206299084656</v>
      </c>
      <c r="S252" s="6">
        <f t="shared" si="42"/>
        <v>-0.53753071874696268</v>
      </c>
      <c r="T252" s="3">
        <f t="shared" si="43"/>
        <v>106</v>
      </c>
      <c r="U252" s="10">
        <f t="shared" si="44"/>
        <v>-32.958536280083557</v>
      </c>
      <c r="V252" s="23">
        <f t="shared" si="45"/>
        <v>106</v>
      </c>
      <c r="W252" s="21">
        <f t="shared" si="46"/>
        <v>16</v>
      </c>
      <c r="X252" s="22">
        <f t="shared" si="47"/>
        <v>57.041463719916443</v>
      </c>
      <c r="Y252" s="33"/>
      <c r="Z252" s="34"/>
      <c r="AA252" s="16" t="s">
        <v>126</v>
      </c>
      <c r="AB252" s="17" t="s">
        <v>126</v>
      </c>
      <c r="AC252" s="35" t="e">
        <f t="shared" si="51"/>
        <v>#VALUE!</v>
      </c>
      <c r="AD252" s="36" t="e">
        <f t="shared" si="48"/>
        <v>#VALUE!</v>
      </c>
      <c r="AE252" s="36">
        <f t="shared" si="49"/>
        <v>57.041463719916443</v>
      </c>
    </row>
    <row r="253" spans="1:31">
      <c r="A253" s="4">
        <v>1518</v>
      </c>
      <c r="B253" s="29" t="s">
        <v>61</v>
      </c>
      <c r="C253" s="29" t="s">
        <v>122</v>
      </c>
      <c r="D253" s="4">
        <v>1</v>
      </c>
      <c r="E253" s="5" t="s">
        <v>28</v>
      </c>
      <c r="F253" s="14">
        <v>119</v>
      </c>
      <c r="G253" s="15">
        <v>125</v>
      </c>
      <c r="H253" s="1">
        <f t="shared" si="39"/>
        <v>122</v>
      </c>
      <c r="I253" s="2"/>
      <c r="J253" s="1">
        <v>265.99</v>
      </c>
      <c r="K253" s="1">
        <v>266.05</v>
      </c>
      <c r="L253" s="1">
        <f t="shared" si="50"/>
        <v>266.02</v>
      </c>
      <c r="M253" s="33">
        <v>270</v>
      </c>
      <c r="N253" s="34">
        <v>45</v>
      </c>
      <c r="O253" s="34">
        <v>30</v>
      </c>
      <c r="P253" s="34">
        <v>0</v>
      </c>
      <c r="Q253" s="6">
        <f t="shared" si="40"/>
        <v>-0.35355339059327368</v>
      </c>
      <c r="R253" s="6">
        <f t="shared" si="41"/>
        <v>0.61237243569579447</v>
      </c>
      <c r="S253" s="6">
        <f t="shared" si="42"/>
        <v>0.61237243569579447</v>
      </c>
      <c r="T253" s="3">
        <f t="shared" si="43"/>
        <v>120</v>
      </c>
      <c r="U253" s="10">
        <f t="shared" si="44"/>
        <v>40.893394649130911</v>
      </c>
      <c r="V253" s="23">
        <f t="shared" si="45"/>
        <v>300</v>
      </c>
      <c r="W253" s="21">
        <f t="shared" si="46"/>
        <v>210</v>
      </c>
      <c r="X253" s="22">
        <f t="shared" si="47"/>
        <v>49.106605350869089</v>
      </c>
      <c r="Y253" s="33"/>
      <c r="Z253" s="34"/>
      <c r="AA253" s="16" t="s">
        <v>126</v>
      </c>
      <c r="AB253" s="17" t="s">
        <v>126</v>
      </c>
      <c r="AC253" s="35" t="e">
        <f t="shared" si="51"/>
        <v>#VALUE!</v>
      </c>
      <c r="AD253" s="36" t="e">
        <f t="shared" si="48"/>
        <v>#VALUE!</v>
      </c>
      <c r="AE253" s="36">
        <f t="shared" si="49"/>
        <v>49.106605350869089</v>
      </c>
    </row>
    <row r="254" spans="1:31">
      <c r="A254" s="4">
        <v>1518</v>
      </c>
      <c r="B254" s="29" t="s">
        <v>61</v>
      </c>
      <c r="C254" s="29" t="s">
        <v>122</v>
      </c>
      <c r="D254" s="4">
        <v>1</v>
      </c>
      <c r="E254" s="5" t="s">
        <v>30</v>
      </c>
      <c r="F254" s="14">
        <v>129</v>
      </c>
      <c r="G254" s="15">
        <v>136</v>
      </c>
      <c r="H254" s="1">
        <f t="shared" si="39"/>
        <v>132.5</v>
      </c>
      <c r="I254" s="2"/>
      <c r="J254" s="1">
        <v>266.08999999999997</v>
      </c>
      <c r="K254" s="1">
        <v>266.16000000000003</v>
      </c>
      <c r="L254" s="1">
        <f t="shared" si="50"/>
        <v>266.125</v>
      </c>
      <c r="M254" s="33">
        <v>270</v>
      </c>
      <c r="N254" s="34">
        <v>31</v>
      </c>
      <c r="O254" s="34">
        <v>68</v>
      </c>
      <c r="P254" s="34">
        <v>0</v>
      </c>
      <c r="Q254" s="6">
        <f t="shared" si="40"/>
        <v>-0.47753498754376184</v>
      </c>
      <c r="R254" s="6">
        <f t="shared" si="41"/>
        <v>0.19293665872154467</v>
      </c>
      <c r="S254" s="6">
        <f t="shared" si="42"/>
        <v>0.32110052250353077</v>
      </c>
      <c r="T254" s="3">
        <f t="shared" si="43"/>
        <v>158</v>
      </c>
      <c r="U254" s="10">
        <f t="shared" si="44"/>
        <v>31.941479232975198</v>
      </c>
      <c r="V254" s="23">
        <f t="shared" si="45"/>
        <v>338</v>
      </c>
      <c r="W254" s="21">
        <f t="shared" si="46"/>
        <v>248</v>
      </c>
      <c r="X254" s="22">
        <f t="shared" si="47"/>
        <v>58.058520767024802</v>
      </c>
      <c r="Y254" s="33"/>
      <c r="Z254" s="34"/>
      <c r="AA254" s="16" t="s">
        <v>126</v>
      </c>
      <c r="AB254" s="17" t="s">
        <v>126</v>
      </c>
      <c r="AC254" s="35" t="e">
        <f t="shared" si="51"/>
        <v>#VALUE!</v>
      </c>
      <c r="AD254" s="36" t="e">
        <f t="shared" si="48"/>
        <v>#VALUE!</v>
      </c>
      <c r="AE254" s="36">
        <f t="shared" si="49"/>
        <v>58.058520767024802</v>
      </c>
    </row>
    <row r="255" spans="1:31">
      <c r="A255" s="4">
        <v>1518</v>
      </c>
      <c r="B255" s="29" t="s">
        <v>61</v>
      </c>
      <c r="C255" s="29" t="s">
        <v>122</v>
      </c>
      <c r="D255" s="4">
        <v>1</v>
      </c>
      <c r="E255" s="5" t="s">
        <v>28</v>
      </c>
      <c r="F255" s="14">
        <v>136</v>
      </c>
      <c r="G255" s="15">
        <v>141</v>
      </c>
      <c r="H255" s="1">
        <f t="shared" si="39"/>
        <v>138.5</v>
      </c>
      <c r="I255" s="2"/>
      <c r="J255" s="1">
        <v>266.16000000000003</v>
      </c>
      <c r="K255" s="1">
        <v>266.20999999999998</v>
      </c>
      <c r="L255" s="1">
        <f t="shared" si="50"/>
        <v>266.185</v>
      </c>
      <c r="M255" s="33">
        <v>90</v>
      </c>
      <c r="N255" s="34">
        <v>4</v>
      </c>
      <c r="O255" s="34">
        <v>10</v>
      </c>
      <c r="P255" s="34">
        <v>0</v>
      </c>
      <c r="Q255" s="6">
        <f t="shared" si="40"/>
        <v>-1.2113084546138431E-2</v>
      </c>
      <c r="R255" s="6">
        <f t="shared" si="41"/>
        <v>6.869671616600713E-2</v>
      </c>
      <c r="S255" s="6">
        <f t="shared" si="42"/>
        <v>-0.98240881082213483</v>
      </c>
      <c r="T255" s="3">
        <f t="shared" si="43"/>
        <v>100</v>
      </c>
      <c r="U255" s="10">
        <f t="shared" si="44"/>
        <v>-85.938498497187936</v>
      </c>
      <c r="V255" s="23">
        <f t="shared" si="45"/>
        <v>100</v>
      </c>
      <c r="W255" s="21">
        <f t="shared" si="46"/>
        <v>10</v>
      </c>
      <c r="X255" s="22">
        <f t="shared" si="47"/>
        <v>4.0615015028120638</v>
      </c>
      <c r="Y255" s="33"/>
      <c r="Z255" s="34"/>
      <c r="AA255" s="16" t="s">
        <v>126</v>
      </c>
      <c r="AB255" s="17" t="s">
        <v>126</v>
      </c>
      <c r="AC255" s="35" t="e">
        <f t="shared" si="51"/>
        <v>#VALUE!</v>
      </c>
      <c r="AD255" s="36" t="e">
        <f t="shared" si="48"/>
        <v>#VALUE!</v>
      </c>
      <c r="AE255" s="36">
        <f t="shared" si="49"/>
        <v>4.0615015028120638</v>
      </c>
    </row>
    <row r="256" spans="1:31">
      <c r="A256" s="4">
        <v>1518</v>
      </c>
      <c r="B256" s="29" t="s">
        <v>61</v>
      </c>
      <c r="C256" s="29" t="s">
        <v>122</v>
      </c>
      <c r="D256" s="4">
        <v>2</v>
      </c>
      <c r="E256" s="5" t="s">
        <v>59</v>
      </c>
      <c r="F256" s="14">
        <v>0</v>
      </c>
      <c r="G256" s="15">
        <v>8</v>
      </c>
      <c r="H256" s="1">
        <f t="shared" si="39"/>
        <v>4</v>
      </c>
      <c r="I256" s="2"/>
      <c r="J256" s="1">
        <v>266.29000000000002</v>
      </c>
      <c r="K256" s="1">
        <v>266.37</v>
      </c>
      <c r="L256" s="1">
        <f t="shared" si="50"/>
        <v>266.33000000000004</v>
      </c>
      <c r="M256" s="33">
        <v>90</v>
      </c>
      <c r="N256" s="34">
        <v>63</v>
      </c>
      <c r="O256" s="34">
        <v>36</v>
      </c>
      <c r="P256" s="34">
        <v>0</v>
      </c>
      <c r="Q256" s="6">
        <f t="shared" si="40"/>
        <v>-0.52372049461429937</v>
      </c>
      <c r="R256" s="6">
        <f t="shared" si="41"/>
        <v>0.72083942016734226</v>
      </c>
      <c r="S256" s="6">
        <f t="shared" si="42"/>
        <v>-0.36728602957406853</v>
      </c>
      <c r="T256" s="3">
        <f t="shared" si="43"/>
        <v>126</v>
      </c>
      <c r="U256" s="10">
        <f t="shared" si="44"/>
        <v>-22.402178921073173</v>
      </c>
      <c r="V256" s="23">
        <f t="shared" si="45"/>
        <v>126</v>
      </c>
      <c r="W256" s="21">
        <f t="shared" si="46"/>
        <v>36</v>
      </c>
      <c r="X256" s="22">
        <f t="shared" si="47"/>
        <v>67.597821078926827</v>
      </c>
      <c r="Y256" s="33"/>
      <c r="Z256" s="34"/>
      <c r="AA256" s="16" t="s">
        <v>126</v>
      </c>
      <c r="AB256" s="17" t="s">
        <v>126</v>
      </c>
      <c r="AC256" s="35" t="e">
        <f t="shared" si="51"/>
        <v>#VALUE!</v>
      </c>
      <c r="AD256" s="36" t="e">
        <f t="shared" si="48"/>
        <v>#VALUE!</v>
      </c>
      <c r="AE256" s="36">
        <f t="shared" si="49"/>
        <v>67.597821078926827</v>
      </c>
    </row>
    <row r="257" spans="1:31">
      <c r="A257" s="4">
        <v>1518</v>
      </c>
      <c r="B257" s="29" t="s">
        <v>61</v>
      </c>
      <c r="C257" s="29" t="s">
        <v>122</v>
      </c>
      <c r="D257" s="4">
        <v>2</v>
      </c>
      <c r="E257" s="5" t="s">
        <v>59</v>
      </c>
      <c r="F257" s="14">
        <v>7</v>
      </c>
      <c r="G257" s="15">
        <v>12</v>
      </c>
      <c r="H257" s="1">
        <f t="shared" si="39"/>
        <v>9.5</v>
      </c>
      <c r="I257" s="2"/>
      <c r="J257" s="1">
        <v>266.36</v>
      </c>
      <c r="K257" s="1">
        <v>266.41000000000003</v>
      </c>
      <c r="L257" s="1">
        <f t="shared" si="50"/>
        <v>266.38499999999999</v>
      </c>
      <c r="M257" s="33">
        <v>90</v>
      </c>
      <c r="N257" s="34">
        <v>42</v>
      </c>
      <c r="O257" s="34">
        <v>39</v>
      </c>
      <c r="P257" s="34">
        <v>0</v>
      </c>
      <c r="Q257" s="6">
        <f t="shared" si="40"/>
        <v>-0.4210975348571715</v>
      </c>
      <c r="R257" s="6">
        <f t="shared" si="41"/>
        <v>0.52001214841904086</v>
      </c>
      <c r="S257" s="6">
        <f t="shared" si="42"/>
        <v>-0.57753199989740245</v>
      </c>
      <c r="T257" s="3">
        <f t="shared" si="43"/>
        <v>129</v>
      </c>
      <c r="U257" s="10">
        <f t="shared" si="44"/>
        <v>-40.797740543467981</v>
      </c>
      <c r="V257" s="23">
        <f t="shared" si="45"/>
        <v>129</v>
      </c>
      <c r="W257" s="21">
        <f t="shared" si="46"/>
        <v>39</v>
      </c>
      <c r="X257" s="22">
        <f t="shared" si="47"/>
        <v>49.202259456532019</v>
      </c>
      <c r="Y257" s="33"/>
      <c r="Z257" s="34"/>
      <c r="AA257" s="16" t="s">
        <v>126</v>
      </c>
      <c r="AB257" s="17" t="s">
        <v>126</v>
      </c>
      <c r="AC257" s="35" t="e">
        <f t="shared" si="51"/>
        <v>#VALUE!</v>
      </c>
      <c r="AD257" s="36" t="e">
        <f t="shared" si="48"/>
        <v>#VALUE!</v>
      </c>
      <c r="AE257" s="36">
        <f t="shared" si="49"/>
        <v>49.202259456532019</v>
      </c>
    </row>
    <row r="258" spans="1:31">
      <c r="A258" s="4">
        <v>1518</v>
      </c>
      <c r="B258" s="29" t="s">
        <v>61</v>
      </c>
      <c r="C258" s="29" t="s">
        <v>122</v>
      </c>
      <c r="D258" s="4">
        <v>2</v>
      </c>
      <c r="E258" s="5" t="s">
        <v>28</v>
      </c>
      <c r="F258" s="14">
        <v>20</v>
      </c>
      <c r="G258" s="15">
        <v>23</v>
      </c>
      <c r="H258" s="1">
        <f t="shared" si="39"/>
        <v>21.5</v>
      </c>
      <c r="I258" s="2"/>
      <c r="J258" s="1">
        <v>266.49</v>
      </c>
      <c r="K258" s="1">
        <v>266.52</v>
      </c>
      <c r="L258" s="1">
        <f t="shared" si="50"/>
        <v>266.505</v>
      </c>
      <c r="M258" s="33">
        <v>270</v>
      </c>
      <c r="N258" s="34">
        <v>25</v>
      </c>
      <c r="O258" s="34">
        <v>0</v>
      </c>
      <c r="P258" s="34">
        <v>18</v>
      </c>
      <c r="Q258" s="6">
        <f t="shared" si="40"/>
        <v>-0.28006450832867547</v>
      </c>
      <c r="R258" s="6">
        <f t="shared" si="41"/>
        <v>0.40193385173382301</v>
      </c>
      <c r="S258" s="6">
        <f t="shared" si="42"/>
        <v>0.86194992663024617</v>
      </c>
      <c r="T258" s="3">
        <f t="shared" si="43"/>
        <v>124.86849594530587</v>
      </c>
      <c r="U258" s="10">
        <f t="shared" si="44"/>
        <v>60.388497015357707</v>
      </c>
      <c r="V258" s="23">
        <f t="shared" si="45"/>
        <v>304.86849594530588</v>
      </c>
      <c r="W258" s="21">
        <f t="shared" si="46"/>
        <v>214.86849594530588</v>
      </c>
      <c r="X258" s="22">
        <f t="shared" si="47"/>
        <v>29.611502984642293</v>
      </c>
      <c r="Y258" s="33"/>
      <c r="Z258" s="34"/>
      <c r="AA258" s="16" t="s">
        <v>126</v>
      </c>
      <c r="AB258" s="17" t="s">
        <v>126</v>
      </c>
      <c r="AC258" s="35" t="e">
        <f t="shared" si="51"/>
        <v>#VALUE!</v>
      </c>
      <c r="AD258" s="36" t="e">
        <f t="shared" si="48"/>
        <v>#VALUE!</v>
      </c>
      <c r="AE258" s="36">
        <f t="shared" si="49"/>
        <v>29.611502984642293</v>
      </c>
    </row>
    <row r="259" spans="1:31">
      <c r="A259" s="4">
        <v>1518</v>
      </c>
      <c r="B259" s="29" t="s">
        <v>61</v>
      </c>
      <c r="C259" s="29" t="s">
        <v>122</v>
      </c>
      <c r="D259" s="4">
        <v>2</v>
      </c>
      <c r="E259" s="5" t="s">
        <v>30</v>
      </c>
      <c r="F259" s="14">
        <v>26</v>
      </c>
      <c r="G259" s="15">
        <v>29</v>
      </c>
      <c r="H259" s="1">
        <f t="shared" ref="H259:H322" si="52">(+F259+G259)/2</f>
        <v>27.5</v>
      </c>
      <c r="I259" s="2"/>
      <c r="J259" s="1">
        <v>266.55</v>
      </c>
      <c r="K259" s="1">
        <v>266.58</v>
      </c>
      <c r="L259" s="1">
        <f t="shared" si="50"/>
        <v>266.565</v>
      </c>
      <c r="M259" s="33">
        <v>90</v>
      </c>
      <c r="N259" s="34">
        <v>38</v>
      </c>
      <c r="O259" s="34">
        <v>50</v>
      </c>
      <c r="P259" s="34">
        <v>0</v>
      </c>
      <c r="Q259" s="6">
        <f t="shared" ref="Q259:Q322" si="53">COS(N259*PI()/180)*SIN(M259*PI()/180)*(SIN(P259*PI()/180))-(COS(P259*PI()/180)*SIN(O259*PI()/180))*(SIN(N259*PI()/180))</f>
        <v>-0.47162405201565222</v>
      </c>
      <c r="R259" s="6">
        <f t="shared" ref="R259:R322" si="54">(SIN(N259*PI()/180))*(COS(P259*PI()/180)*COS(O259*PI()/180))-(SIN(P259*PI()/180))*(COS(N259*PI()/180)*COS(M259*PI()/180))</f>
        <v>0.39573956810066818</v>
      </c>
      <c r="S259" s="6">
        <f t="shared" ref="S259:S322" si="55">(COS(N259*PI()/180)*COS(M259*PI()/180))*(COS(P259*PI()/180)*SIN(O259*PI()/180))-(COS(N259*PI()/180)*SIN(M259*PI()/180))*(COS(P259*PI()/180)*COS(O259*PI()/180))</f>
        <v>-0.50652354871815342</v>
      </c>
      <c r="T259" s="3">
        <f t="shared" ref="T259:T322" si="56">IF(Q259=0,IF(R259&gt;=0,90,270),IF(Q259&gt;0,IF(R259&gt;=0,ATAN(R259/Q259)*180/PI(),ATAN(R259/Q259)*180/PI()+360),ATAN(R259/Q259)*180/PI()+180))</f>
        <v>140</v>
      </c>
      <c r="U259" s="10">
        <f t="shared" ref="U259:U322" si="57">ASIN(S259/SQRT(Q259^2+R259^2+S259^2))*180/PI()</f>
        <v>-39.445177528005395</v>
      </c>
      <c r="V259" s="23">
        <f t="shared" ref="V259:V322" si="58">IF(S259&lt;0,T259,IF(T259+180&gt;=360,T259-180,T259+180))</f>
        <v>140</v>
      </c>
      <c r="W259" s="21">
        <f t="shared" ref="W259:W322" si="59">IF(V259-90&lt;0,V259+270,V259-90)</f>
        <v>50</v>
      </c>
      <c r="X259" s="22">
        <f t="shared" ref="X259:X322" si="60">IF(S259&lt;0,90+U259,90-U259)</f>
        <v>50.554822471994605</v>
      </c>
      <c r="Y259" s="33"/>
      <c r="Z259" s="34"/>
      <c r="AA259" s="16" t="s">
        <v>126</v>
      </c>
      <c r="AB259" s="17" t="s">
        <v>126</v>
      </c>
      <c r="AC259" s="35" t="e">
        <f t="shared" si="51"/>
        <v>#VALUE!</v>
      </c>
      <c r="AD259" s="36" t="e">
        <f t="shared" ref="AD259:AD322" si="61">IF(AC259-90&lt;0,AC259+270,AC259-90)</f>
        <v>#VALUE!</v>
      </c>
      <c r="AE259" s="36">
        <f t="shared" ref="AE259:AE322" si="62">X259</f>
        <v>50.554822471994605</v>
      </c>
    </row>
    <row r="260" spans="1:31">
      <c r="A260" s="4">
        <v>1518</v>
      </c>
      <c r="B260" s="29" t="s">
        <v>61</v>
      </c>
      <c r="C260" s="29" t="s">
        <v>122</v>
      </c>
      <c r="D260" s="4">
        <v>2</v>
      </c>
      <c r="E260" s="5" t="s">
        <v>28</v>
      </c>
      <c r="F260" s="14">
        <v>33</v>
      </c>
      <c r="G260" s="15">
        <v>36</v>
      </c>
      <c r="H260" s="1">
        <f t="shared" si="52"/>
        <v>34.5</v>
      </c>
      <c r="I260" s="2"/>
      <c r="J260" s="1">
        <v>266.62</v>
      </c>
      <c r="K260" s="1">
        <v>266.64999999999998</v>
      </c>
      <c r="L260" s="1">
        <f t="shared" ref="L260:L323" si="63">(J260+K260)/2</f>
        <v>266.63499999999999</v>
      </c>
      <c r="M260" s="33">
        <v>270</v>
      </c>
      <c r="N260" s="34">
        <v>34</v>
      </c>
      <c r="O260" s="34">
        <v>31</v>
      </c>
      <c r="P260" s="34">
        <v>0</v>
      </c>
      <c r="Q260" s="6">
        <f t="shared" si="53"/>
        <v>-0.28800563650693722</v>
      </c>
      <c r="R260" s="6">
        <f t="shared" si="54"/>
        <v>0.479321871639797</v>
      </c>
      <c r="S260" s="6">
        <f t="shared" si="55"/>
        <v>0.7106238982476365</v>
      </c>
      <c r="T260" s="3">
        <f t="shared" si="56"/>
        <v>121</v>
      </c>
      <c r="U260" s="10">
        <f t="shared" si="57"/>
        <v>51.800645458583553</v>
      </c>
      <c r="V260" s="23">
        <f t="shared" si="58"/>
        <v>301</v>
      </c>
      <c r="W260" s="21">
        <f t="shared" si="59"/>
        <v>211</v>
      </c>
      <c r="X260" s="22">
        <f t="shared" si="60"/>
        <v>38.199354541416447</v>
      </c>
      <c r="Y260" s="33"/>
      <c r="Z260" s="34"/>
      <c r="AA260" s="16" t="s">
        <v>126</v>
      </c>
      <c r="AB260" s="17" t="s">
        <v>126</v>
      </c>
      <c r="AC260" s="35" t="e">
        <f t="shared" ref="AC260:AC323" si="64">IF(AB260&lt;=0,IF(V260&gt;=AA260,V260-AA260,V260-AA260+360),IF((V260-AA260-180)&lt;0,IF(V260-AA260+180&lt;0,V260-AA260+540,V260-AA260+180),V260-AA260-180))</f>
        <v>#VALUE!</v>
      </c>
      <c r="AD260" s="36" t="e">
        <f t="shared" si="61"/>
        <v>#VALUE!</v>
      </c>
      <c r="AE260" s="36">
        <f t="shared" si="62"/>
        <v>38.199354541416447</v>
      </c>
    </row>
    <row r="261" spans="1:31">
      <c r="A261" s="4">
        <v>1518</v>
      </c>
      <c r="B261" s="29" t="s">
        <v>61</v>
      </c>
      <c r="C261" s="29" t="s">
        <v>122</v>
      </c>
      <c r="D261" s="4">
        <v>2</v>
      </c>
      <c r="E261" s="5" t="s">
        <v>59</v>
      </c>
      <c r="F261" s="14">
        <v>72</v>
      </c>
      <c r="G261" s="15">
        <v>78</v>
      </c>
      <c r="H261" s="1">
        <f t="shared" si="52"/>
        <v>75</v>
      </c>
      <c r="I261" s="2"/>
      <c r="J261" s="1">
        <v>267.01</v>
      </c>
      <c r="K261" s="1">
        <v>267.07</v>
      </c>
      <c r="L261" s="1">
        <f t="shared" si="63"/>
        <v>267.03999999999996</v>
      </c>
      <c r="M261" s="33">
        <v>270</v>
      </c>
      <c r="N261" s="34">
        <v>50</v>
      </c>
      <c r="O261" s="34">
        <v>10</v>
      </c>
      <c r="P261" s="34">
        <v>0</v>
      </c>
      <c r="Q261" s="6">
        <f t="shared" si="53"/>
        <v>-0.13302222155948901</v>
      </c>
      <c r="R261" s="6">
        <f t="shared" si="54"/>
        <v>0.75440650673548892</v>
      </c>
      <c r="S261" s="6">
        <f t="shared" si="55"/>
        <v>0.63302222155948906</v>
      </c>
      <c r="T261" s="3">
        <f t="shared" si="56"/>
        <v>100</v>
      </c>
      <c r="U261" s="10">
        <f t="shared" si="57"/>
        <v>39.568686955154973</v>
      </c>
      <c r="V261" s="23">
        <f t="shared" si="58"/>
        <v>280</v>
      </c>
      <c r="W261" s="21">
        <f t="shared" si="59"/>
        <v>190</v>
      </c>
      <c r="X261" s="22">
        <f t="shared" si="60"/>
        <v>50.431313044845027</v>
      </c>
      <c r="Y261" s="33"/>
      <c r="Z261" s="34"/>
      <c r="AA261" s="16" t="s">
        <v>126</v>
      </c>
      <c r="AB261" s="17" t="s">
        <v>126</v>
      </c>
      <c r="AC261" s="35" t="e">
        <f t="shared" si="64"/>
        <v>#VALUE!</v>
      </c>
      <c r="AD261" s="36" t="e">
        <f t="shared" si="61"/>
        <v>#VALUE!</v>
      </c>
      <c r="AE261" s="36">
        <f t="shared" si="62"/>
        <v>50.431313044845027</v>
      </c>
    </row>
    <row r="262" spans="1:31">
      <c r="A262" s="4">
        <v>1518</v>
      </c>
      <c r="B262" s="29" t="s">
        <v>61</v>
      </c>
      <c r="C262" s="29" t="s">
        <v>122</v>
      </c>
      <c r="D262" s="4">
        <v>2</v>
      </c>
      <c r="E262" s="5" t="s">
        <v>59</v>
      </c>
      <c r="F262" s="14">
        <v>74</v>
      </c>
      <c r="G262" s="15">
        <v>77</v>
      </c>
      <c r="H262" s="1">
        <f t="shared" si="52"/>
        <v>75.5</v>
      </c>
      <c r="I262" s="2"/>
      <c r="J262" s="1">
        <v>267.02999999999997</v>
      </c>
      <c r="K262" s="1">
        <v>267.06</v>
      </c>
      <c r="L262" s="1">
        <f t="shared" si="63"/>
        <v>267.04499999999996</v>
      </c>
      <c r="M262" s="33">
        <v>90</v>
      </c>
      <c r="N262" s="34">
        <v>38</v>
      </c>
      <c r="O262" s="34">
        <v>14</v>
      </c>
      <c r="P262" s="34">
        <v>0</v>
      </c>
      <c r="Q262" s="6">
        <f t="shared" si="53"/>
        <v>-0.14894199115847129</v>
      </c>
      <c r="R262" s="6">
        <f t="shared" si="54"/>
        <v>0.59737369834126097</v>
      </c>
      <c r="S262" s="6">
        <f t="shared" si="55"/>
        <v>-0.76460346648412969</v>
      </c>
      <c r="T262" s="3">
        <f t="shared" si="56"/>
        <v>104</v>
      </c>
      <c r="U262" s="10">
        <f t="shared" si="57"/>
        <v>-51.15885680092682</v>
      </c>
      <c r="V262" s="23">
        <f t="shared" si="58"/>
        <v>104</v>
      </c>
      <c r="W262" s="21">
        <f t="shared" si="59"/>
        <v>14</v>
      </c>
      <c r="X262" s="22">
        <f t="shared" si="60"/>
        <v>38.84114319907318</v>
      </c>
      <c r="Y262" s="33"/>
      <c r="Z262" s="34"/>
      <c r="AA262" s="16" t="s">
        <v>126</v>
      </c>
      <c r="AB262" s="17" t="s">
        <v>126</v>
      </c>
      <c r="AC262" s="35" t="e">
        <f t="shared" si="64"/>
        <v>#VALUE!</v>
      </c>
      <c r="AD262" s="36" t="e">
        <f t="shared" si="61"/>
        <v>#VALUE!</v>
      </c>
      <c r="AE262" s="36">
        <f t="shared" si="62"/>
        <v>38.84114319907318</v>
      </c>
    </row>
    <row r="263" spans="1:31">
      <c r="A263" s="4">
        <v>1518</v>
      </c>
      <c r="B263" s="29" t="s">
        <v>61</v>
      </c>
      <c r="C263" s="29" t="s">
        <v>122</v>
      </c>
      <c r="D263" s="4">
        <v>2</v>
      </c>
      <c r="E263" s="5" t="s">
        <v>28</v>
      </c>
      <c r="F263" s="14">
        <v>75</v>
      </c>
      <c r="G263" s="15">
        <v>76</v>
      </c>
      <c r="H263" s="1">
        <f t="shared" si="52"/>
        <v>75.5</v>
      </c>
      <c r="I263" s="2"/>
      <c r="J263" s="1">
        <v>267.04000000000002</v>
      </c>
      <c r="K263" s="1">
        <v>267.05</v>
      </c>
      <c r="L263" s="1">
        <f t="shared" si="63"/>
        <v>267.04500000000002</v>
      </c>
      <c r="M263" s="33">
        <v>270</v>
      </c>
      <c r="N263" s="34">
        <v>5</v>
      </c>
      <c r="O263" s="34">
        <v>0</v>
      </c>
      <c r="P263" s="34">
        <v>0</v>
      </c>
      <c r="Q263" s="6">
        <f t="shared" si="53"/>
        <v>0</v>
      </c>
      <c r="R263" s="6">
        <f t="shared" si="54"/>
        <v>8.7155742747658166E-2</v>
      </c>
      <c r="S263" s="6">
        <f t="shared" si="55"/>
        <v>0.99619469809174555</v>
      </c>
      <c r="T263" s="3">
        <f t="shared" si="56"/>
        <v>90</v>
      </c>
      <c r="U263" s="10">
        <f t="shared" si="57"/>
        <v>85</v>
      </c>
      <c r="V263" s="23">
        <f t="shared" si="58"/>
        <v>270</v>
      </c>
      <c r="W263" s="21">
        <f t="shared" si="59"/>
        <v>180</v>
      </c>
      <c r="X263" s="22">
        <f t="shared" si="60"/>
        <v>5</v>
      </c>
      <c r="Y263" s="33"/>
      <c r="Z263" s="34"/>
      <c r="AA263" s="16" t="s">
        <v>126</v>
      </c>
      <c r="AB263" s="17" t="s">
        <v>126</v>
      </c>
      <c r="AC263" s="35" t="e">
        <f t="shared" si="64"/>
        <v>#VALUE!</v>
      </c>
      <c r="AD263" s="36" t="e">
        <f t="shared" si="61"/>
        <v>#VALUE!</v>
      </c>
      <c r="AE263" s="36">
        <f t="shared" si="62"/>
        <v>5</v>
      </c>
    </row>
    <row r="264" spans="1:31">
      <c r="A264" s="4">
        <v>1518</v>
      </c>
      <c r="B264" s="29" t="s">
        <v>61</v>
      </c>
      <c r="C264" s="29" t="s">
        <v>122</v>
      </c>
      <c r="D264" s="4">
        <v>3</v>
      </c>
      <c r="E264" s="5" t="s">
        <v>28</v>
      </c>
      <c r="F264" s="14">
        <v>3</v>
      </c>
      <c r="G264" s="15">
        <v>3</v>
      </c>
      <c r="H264" s="1">
        <f t="shared" si="52"/>
        <v>3</v>
      </c>
      <c r="I264" s="2"/>
      <c r="J264" s="1">
        <v>267.68</v>
      </c>
      <c r="K264" s="1">
        <v>267.68</v>
      </c>
      <c r="L264" s="1">
        <f t="shared" si="63"/>
        <v>267.68</v>
      </c>
      <c r="M264" s="33">
        <v>90</v>
      </c>
      <c r="N264" s="34">
        <v>5</v>
      </c>
      <c r="O264" s="34">
        <v>0</v>
      </c>
      <c r="P264" s="34">
        <v>0</v>
      </c>
      <c r="Q264" s="6">
        <f t="shared" si="53"/>
        <v>0</v>
      </c>
      <c r="R264" s="6">
        <f t="shared" si="54"/>
        <v>8.7155742747658166E-2</v>
      </c>
      <c r="S264" s="6">
        <f t="shared" si="55"/>
        <v>-0.99619469809174555</v>
      </c>
      <c r="T264" s="3">
        <f t="shared" si="56"/>
        <v>90</v>
      </c>
      <c r="U264" s="10">
        <f t="shared" si="57"/>
        <v>-85</v>
      </c>
      <c r="V264" s="23">
        <f t="shared" si="58"/>
        <v>90</v>
      </c>
      <c r="W264" s="21">
        <f t="shared" si="59"/>
        <v>0</v>
      </c>
      <c r="X264" s="22">
        <f t="shared" si="60"/>
        <v>5</v>
      </c>
      <c r="Y264" s="33"/>
      <c r="Z264" s="34"/>
      <c r="AA264" s="16" t="s">
        <v>126</v>
      </c>
      <c r="AB264" s="17" t="s">
        <v>126</v>
      </c>
      <c r="AC264" s="35" t="e">
        <f t="shared" si="64"/>
        <v>#VALUE!</v>
      </c>
      <c r="AD264" s="36" t="e">
        <f t="shared" si="61"/>
        <v>#VALUE!</v>
      </c>
      <c r="AE264" s="36">
        <f t="shared" si="62"/>
        <v>5</v>
      </c>
    </row>
    <row r="265" spans="1:31">
      <c r="A265" s="4">
        <v>1518</v>
      </c>
      <c r="B265" s="29" t="s">
        <v>61</v>
      </c>
      <c r="C265" s="29" t="s">
        <v>122</v>
      </c>
      <c r="D265" s="4">
        <v>3</v>
      </c>
      <c r="E265" s="5" t="s">
        <v>28</v>
      </c>
      <c r="F265" s="14">
        <v>18</v>
      </c>
      <c r="G265" s="15">
        <v>19</v>
      </c>
      <c r="H265" s="1">
        <f t="shared" si="52"/>
        <v>18.5</v>
      </c>
      <c r="I265" s="2"/>
      <c r="J265" s="1">
        <v>267.83</v>
      </c>
      <c r="K265" s="1">
        <v>267.83999999999997</v>
      </c>
      <c r="L265" s="1">
        <f t="shared" si="63"/>
        <v>267.83499999999998</v>
      </c>
      <c r="M265" s="33">
        <v>270</v>
      </c>
      <c r="N265" s="34">
        <v>3</v>
      </c>
      <c r="O265" s="34">
        <v>0</v>
      </c>
      <c r="P265" s="34">
        <v>37</v>
      </c>
      <c r="Q265" s="6">
        <f t="shared" si="53"/>
        <v>-0.60099025657864302</v>
      </c>
      <c r="R265" s="6">
        <f t="shared" si="54"/>
        <v>4.1797353107896354E-2</v>
      </c>
      <c r="S265" s="6">
        <f t="shared" si="55"/>
        <v>0.79754100783700976</v>
      </c>
      <c r="T265" s="3">
        <f t="shared" si="56"/>
        <v>176.02162938169536</v>
      </c>
      <c r="U265" s="10">
        <f t="shared" si="57"/>
        <v>52.933539623128752</v>
      </c>
      <c r="V265" s="23">
        <f t="shared" si="58"/>
        <v>356.02162938169533</v>
      </c>
      <c r="W265" s="21">
        <f t="shared" si="59"/>
        <v>266.02162938169533</v>
      </c>
      <c r="X265" s="22">
        <f t="shared" si="60"/>
        <v>37.066460376871248</v>
      </c>
      <c r="Y265" s="33"/>
      <c r="Z265" s="34"/>
      <c r="AA265" s="16" t="s">
        <v>126</v>
      </c>
      <c r="AB265" s="17" t="s">
        <v>126</v>
      </c>
      <c r="AC265" s="35" t="e">
        <f t="shared" si="64"/>
        <v>#VALUE!</v>
      </c>
      <c r="AD265" s="36" t="e">
        <f t="shared" si="61"/>
        <v>#VALUE!</v>
      </c>
      <c r="AE265" s="36">
        <f t="shared" si="62"/>
        <v>37.066460376871248</v>
      </c>
    </row>
    <row r="266" spans="1:31">
      <c r="A266" s="4">
        <v>1518</v>
      </c>
      <c r="B266" s="29" t="s">
        <v>61</v>
      </c>
      <c r="C266" s="29" t="s">
        <v>122</v>
      </c>
      <c r="D266" s="4">
        <v>3</v>
      </c>
      <c r="E266" s="5" t="s">
        <v>59</v>
      </c>
      <c r="F266" s="14">
        <v>52</v>
      </c>
      <c r="G266" s="15">
        <v>56</v>
      </c>
      <c r="H266" s="1">
        <f t="shared" si="52"/>
        <v>54</v>
      </c>
      <c r="I266" s="2"/>
      <c r="J266" s="1">
        <v>268.17</v>
      </c>
      <c r="K266" s="1">
        <v>268.20999999999998</v>
      </c>
      <c r="L266" s="1">
        <f t="shared" si="63"/>
        <v>268.19</v>
      </c>
      <c r="M266" s="33">
        <v>270</v>
      </c>
      <c r="N266" s="34">
        <v>55</v>
      </c>
      <c r="O266" s="34">
        <v>32</v>
      </c>
      <c r="P266" s="34">
        <v>0</v>
      </c>
      <c r="Q266" s="6">
        <f t="shared" si="53"/>
        <v>-0.43408444860474821</v>
      </c>
      <c r="R266" s="6">
        <f t="shared" si="54"/>
        <v>0.69468033162192377</v>
      </c>
      <c r="S266" s="6">
        <f t="shared" si="55"/>
        <v>0.48642040484769206</v>
      </c>
      <c r="T266" s="3">
        <f t="shared" si="56"/>
        <v>122</v>
      </c>
      <c r="U266" s="10">
        <f t="shared" si="57"/>
        <v>30.702250190955731</v>
      </c>
      <c r="V266" s="23">
        <f t="shared" si="58"/>
        <v>302</v>
      </c>
      <c r="W266" s="21">
        <f t="shared" si="59"/>
        <v>212</v>
      </c>
      <c r="X266" s="22">
        <f t="shared" si="60"/>
        <v>59.297749809044269</v>
      </c>
      <c r="Y266" s="33"/>
      <c r="Z266" s="34"/>
      <c r="AA266" s="16" t="s">
        <v>126</v>
      </c>
      <c r="AB266" s="17" t="s">
        <v>126</v>
      </c>
      <c r="AC266" s="35" t="e">
        <f t="shared" si="64"/>
        <v>#VALUE!</v>
      </c>
      <c r="AD266" s="36" t="e">
        <f t="shared" si="61"/>
        <v>#VALUE!</v>
      </c>
      <c r="AE266" s="36">
        <f t="shared" si="62"/>
        <v>59.297749809044269</v>
      </c>
    </row>
    <row r="267" spans="1:31">
      <c r="A267" s="4">
        <v>1518</v>
      </c>
      <c r="B267" s="29" t="s">
        <v>61</v>
      </c>
      <c r="C267" s="29" t="s">
        <v>122</v>
      </c>
      <c r="D267" s="4">
        <v>3</v>
      </c>
      <c r="E267" s="5" t="s">
        <v>59</v>
      </c>
      <c r="F267" s="14">
        <v>52</v>
      </c>
      <c r="G267" s="15">
        <v>56</v>
      </c>
      <c r="H267" s="1">
        <f t="shared" si="52"/>
        <v>54</v>
      </c>
      <c r="I267" s="2"/>
      <c r="J267" s="1">
        <v>268.17</v>
      </c>
      <c r="K267" s="1">
        <v>268.20999999999998</v>
      </c>
      <c r="L267" s="1">
        <f t="shared" si="63"/>
        <v>268.19</v>
      </c>
      <c r="M267" s="33">
        <v>90</v>
      </c>
      <c r="N267" s="34">
        <v>56</v>
      </c>
      <c r="O267" s="34">
        <v>15</v>
      </c>
      <c r="P267" s="34">
        <v>0</v>
      </c>
      <c r="Q267" s="6">
        <f t="shared" si="53"/>
        <v>-0.21457071288280766</v>
      </c>
      <c r="R267" s="6">
        <f t="shared" si="54"/>
        <v>0.80078880229491212</v>
      </c>
      <c r="S267" s="6">
        <f t="shared" si="55"/>
        <v>-0.5401388673399643</v>
      </c>
      <c r="T267" s="3">
        <f t="shared" si="56"/>
        <v>104.99999999999999</v>
      </c>
      <c r="U267" s="10">
        <f t="shared" si="57"/>
        <v>-33.0852569597577</v>
      </c>
      <c r="V267" s="23">
        <f t="shared" si="58"/>
        <v>104.99999999999999</v>
      </c>
      <c r="W267" s="21">
        <f t="shared" si="59"/>
        <v>14.999999999999986</v>
      </c>
      <c r="X267" s="22">
        <f t="shared" si="60"/>
        <v>56.9147430402423</v>
      </c>
      <c r="Y267" s="33"/>
      <c r="Z267" s="34"/>
      <c r="AA267" s="16" t="s">
        <v>126</v>
      </c>
      <c r="AB267" s="17" t="s">
        <v>126</v>
      </c>
      <c r="AC267" s="35" t="e">
        <f t="shared" si="64"/>
        <v>#VALUE!</v>
      </c>
      <c r="AD267" s="36" t="e">
        <f t="shared" si="61"/>
        <v>#VALUE!</v>
      </c>
      <c r="AE267" s="36">
        <f t="shared" si="62"/>
        <v>56.9147430402423</v>
      </c>
    </row>
    <row r="268" spans="1:31">
      <c r="A268" s="4">
        <v>1518</v>
      </c>
      <c r="B268" s="29" t="s">
        <v>61</v>
      </c>
      <c r="C268" s="29" t="s">
        <v>122</v>
      </c>
      <c r="D268" s="4">
        <v>4</v>
      </c>
      <c r="E268" s="5" t="s">
        <v>28</v>
      </c>
      <c r="F268" s="14">
        <v>2</v>
      </c>
      <c r="G268" s="15">
        <v>4</v>
      </c>
      <c r="H268" s="1">
        <f t="shared" si="52"/>
        <v>3</v>
      </c>
      <c r="I268" s="2"/>
      <c r="J268" s="1">
        <v>268.27999999999997</v>
      </c>
      <c r="K268" s="1">
        <v>268.3</v>
      </c>
      <c r="L268" s="1">
        <f t="shared" si="63"/>
        <v>268.28999999999996</v>
      </c>
      <c r="M268" s="33">
        <v>270</v>
      </c>
      <c r="N268" s="34">
        <v>20</v>
      </c>
      <c r="O268" s="34">
        <v>0</v>
      </c>
      <c r="P268" s="34">
        <v>12</v>
      </c>
      <c r="Q268" s="6">
        <f t="shared" si="53"/>
        <v>-0.19537308163656975</v>
      </c>
      <c r="R268" s="6">
        <f t="shared" si="54"/>
        <v>0.33454618259663527</v>
      </c>
      <c r="S268" s="6">
        <f t="shared" si="55"/>
        <v>0.91915808244899821</v>
      </c>
      <c r="T268" s="3">
        <f t="shared" si="56"/>
        <v>120.28468710756067</v>
      </c>
      <c r="U268" s="10">
        <f t="shared" si="57"/>
        <v>67.145017074136561</v>
      </c>
      <c r="V268" s="23">
        <f t="shared" si="58"/>
        <v>300.28468710756067</v>
      </c>
      <c r="W268" s="21">
        <f t="shared" si="59"/>
        <v>210.28468710756067</v>
      </c>
      <c r="X268" s="22">
        <f t="shared" si="60"/>
        <v>22.854982925863439</v>
      </c>
      <c r="Y268" s="33"/>
      <c r="Z268" s="34"/>
      <c r="AA268" s="16" t="s">
        <v>126</v>
      </c>
      <c r="AB268" s="17" t="s">
        <v>126</v>
      </c>
      <c r="AC268" s="35" t="e">
        <f t="shared" si="64"/>
        <v>#VALUE!</v>
      </c>
      <c r="AD268" s="36" t="e">
        <f t="shared" si="61"/>
        <v>#VALUE!</v>
      </c>
      <c r="AE268" s="36">
        <f t="shared" si="62"/>
        <v>22.854982925863439</v>
      </c>
    </row>
    <row r="269" spans="1:31">
      <c r="A269" s="4">
        <v>1518</v>
      </c>
      <c r="B269" s="29" t="s">
        <v>61</v>
      </c>
      <c r="C269" s="29" t="s">
        <v>122</v>
      </c>
      <c r="D269" s="4">
        <v>4</v>
      </c>
      <c r="E269" s="5" t="s">
        <v>31</v>
      </c>
      <c r="F269" s="14">
        <v>43</v>
      </c>
      <c r="G269" s="15">
        <v>46</v>
      </c>
      <c r="H269" s="1">
        <f t="shared" si="52"/>
        <v>44.5</v>
      </c>
      <c r="I269" s="2"/>
      <c r="J269" s="1">
        <v>268.69</v>
      </c>
      <c r="K269" s="1">
        <v>268.72000000000003</v>
      </c>
      <c r="L269" s="1">
        <f t="shared" si="63"/>
        <v>268.70500000000004</v>
      </c>
      <c r="M269" s="33">
        <v>90</v>
      </c>
      <c r="N269" s="34">
        <v>35</v>
      </c>
      <c r="O269" s="34">
        <v>0</v>
      </c>
      <c r="P269" s="34">
        <v>3</v>
      </c>
      <c r="Q269" s="6">
        <f t="shared" si="53"/>
        <v>4.2871105546226661E-2</v>
      </c>
      <c r="R269" s="6">
        <f t="shared" si="54"/>
        <v>0.57279036977943154</v>
      </c>
      <c r="S269" s="6">
        <f t="shared" si="55"/>
        <v>-0.81802942488157393</v>
      </c>
      <c r="T269" s="3">
        <f t="shared" si="56"/>
        <v>85.719617233930023</v>
      </c>
      <c r="U269" s="10">
        <f t="shared" si="57"/>
        <v>-54.924771958560022</v>
      </c>
      <c r="V269" s="23">
        <f t="shared" si="58"/>
        <v>85.719617233930023</v>
      </c>
      <c r="W269" s="21">
        <f t="shared" si="59"/>
        <v>355.71961723393002</v>
      </c>
      <c r="X269" s="22">
        <f t="shared" si="60"/>
        <v>35.075228041439978</v>
      </c>
      <c r="Y269" s="33"/>
      <c r="Z269" s="34"/>
      <c r="AA269" s="16" t="s">
        <v>126</v>
      </c>
      <c r="AB269" s="17" t="s">
        <v>126</v>
      </c>
      <c r="AC269" s="35" t="e">
        <f t="shared" si="64"/>
        <v>#VALUE!</v>
      </c>
      <c r="AD269" s="36" t="e">
        <f t="shared" si="61"/>
        <v>#VALUE!</v>
      </c>
      <c r="AE269" s="36">
        <f t="shared" si="62"/>
        <v>35.075228041439978</v>
      </c>
    </row>
    <row r="270" spans="1:31">
      <c r="A270" s="4">
        <v>1518</v>
      </c>
      <c r="B270" s="29" t="s">
        <v>61</v>
      </c>
      <c r="C270" s="29" t="s">
        <v>122</v>
      </c>
      <c r="D270" s="4">
        <v>4</v>
      </c>
      <c r="E270" s="5" t="s">
        <v>59</v>
      </c>
      <c r="F270" s="14">
        <v>56</v>
      </c>
      <c r="G270" s="15">
        <v>58</v>
      </c>
      <c r="H270" s="1">
        <f t="shared" si="52"/>
        <v>57</v>
      </c>
      <c r="I270" s="2"/>
      <c r="J270" s="1">
        <v>268.82</v>
      </c>
      <c r="K270" s="1">
        <v>268.83999999999997</v>
      </c>
      <c r="L270" s="1">
        <f t="shared" si="63"/>
        <v>268.83</v>
      </c>
      <c r="M270" s="33">
        <v>90</v>
      </c>
      <c r="N270" s="34">
        <v>22</v>
      </c>
      <c r="O270" s="34">
        <v>180</v>
      </c>
      <c r="P270" s="34">
        <v>21</v>
      </c>
      <c r="Q270" s="6">
        <f t="shared" si="53"/>
        <v>0.33227297681260742</v>
      </c>
      <c r="R270" s="6">
        <f t="shared" si="54"/>
        <v>-0.349725383249891</v>
      </c>
      <c r="S270" s="6">
        <f t="shared" si="55"/>
        <v>0.86560069838778086</v>
      </c>
      <c r="T270" s="3">
        <f t="shared" si="56"/>
        <v>313.53411517953691</v>
      </c>
      <c r="U270" s="10">
        <f t="shared" si="57"/>
        <v>60.868860443244138</v>
      </c>
      <c r="V270" s="23">
        <f t="shared" si="58"/>
        <v>133.53411517953691</v>
      </c>
      <c r="W270" s="21">
        <f t="shared" si="59"/>
        <v>43.534115179536911</v>
      </c>
      <c r="X270" s="22">
        <f t="shared" si="60"/>
        <v>29.131139556755862</v>
      </c>
      <c r="Y270" s="33"/>
      <c r="Z270" s="34"/>
      <c r="AA270" s="16" t="s">
        <v>126</v>
      </c>
      <c r="AB270" s="17" t="s">
        <v>126</v>
      </c>
      <c r="AC270" s="35" t="e">
        <f t="shared" si="64"/>
        <v>#VALUE!</v>
      </c>
      <c r="AD270" s="36" t="e">
        <f t="shared" si="61"/>
        <v>#VALUE!</v>
      </c>
      <c r="AE270" s="36">
        <f t="shared" si="62"/>
        <v>29.131139556755862</v>
      </c>
    </row>
    <row r="271" spans="1:31">
      <c r="A271" s="4">
        <v>1518</v>
      </c>
      <c r="B271" s="29" t="s">
        <v>61</v>
      </c>
      <c r="C271" s="29" t="s">
        <v>122</v>
      </c>
      <c r="D271" s="4">
        <v>4</v>
      </c>
      <c r="E271" s="5" t="s">
        <v>31</v>
      </c>
      <c r="F271" s="14">
        <v>57</v>
      </c>
      <c r="G271" s="15">
        <v>70</v>
      </c>
      <c r="H271" s="1">
        <f t="shared" si="52"/>
        <v>63.5</v>
      </c>
      <c r="I271" s="2"/>
      <c r="J271" s="1">
        <v>268.83</v>
      </c>
      <c r="K271" s="1">
        <v>268.95999999999998</v>
      </c>
      <c r="L271" s="1">
        <f t="shared" si="63"/>
        <v>268.89499999999998</v>
      </c>
      <c r="M271" s="33">
        <v>90</v>
      </c>
      <c r="N271" s="34">
        <v>54</v>
      </c>
      <c r="O271" s="34">
        <v>30</v>
      </c>
      <c r="P271" s="34">
        <v>0</v>
      </c>
      <c r="Q271" s="6">
        <f t="shared" si="53"/>
        <v>-0.40450849718747367</v>
      </c>
      <c r="R271" s="6">
        <f t="shared" si="54"/>
        <v>0.70062926922203683</v>
      </c>
      <c r="S271" s="6">
        <f t="shared" si="55"/>
        <v>-0.50903696045512725</v>
      </c>
      <c r="T271" s="3">
        <f t="shared" si="56"/>
        <v>120</v>
      </c>
      <c r="U271" s="10">
        <f t="shared" si="57"/>
        <v>-32.178278711250627</v>
      </c>
      <c r="V271" s="23">
        <f t="shared" si="58"/>
        <v>120</v>
      </c>
      <c r="W271" s="21">
        <f t="shared" si="59"/>
        <v>30</v>
      </c>
      <c r="X271" s="22">
        <f t="shared" si="60"/>
        <v>57.821721288749373</v>
      </c>
      <c r="Y271" s="33"/>
      <c r="Z271" s="34"/>
      <c r="AA271" s="16" t="s">
        <v>126</v>
      </c>
      <c r="AB271" s="17" t="s">
        <v>126</v>
      </c>
      <c r="AC271" s="35" t="e">
        <f t="shared" si="64"/>
        <v>#VALUE!</v>
      </c>
      <c r="AD271" s="36" t="e">
        <f t="shared" si="61"/>
        <v>#VALUE!</v>
      </c>
      <c r="AE271" s="36">
        <f t="shared" si="62"/>
        <v>57.821721288749373</v>
      </c>
    </row>
    <row r="272" spans="1:31">
      <c r="A272" s="4">
        <v>1518</v>
      </c>
      <c r="B272" s="29" t="s">
        <v>61</v>
      </c>
      <c r="C272" s="29" t="s">
        <v>122</v>
      </c>
      <c r="D272" s="4">
        <v>5</v>
      </c>
      <c r="E272" s="5" t="s">
        <v>28</v>
      </c>
      <c r="F272" s="14">
        <v>17</v>
      </c>
      <c r="G272" s="15">
        <v>18</v>
      </c>
      <c r="H272" s="1">
        <f t="shared" si="52"/>
        <v>17.5</v>
      </c>
      <c r="I272" s="2"/>
      <c r="J272" s="1">
        <v>269.36</v>
      </c>
      <c r="K272" s="1">
        <v>269.37</v>
      </c>
      <c r="L272" s="1">
        <f t="shared" si="63"/>
        <v>269.36500000000001</v>
      </c>
      <c r="M272" s="33">
        <v>270</v>
      </c>
      <c r="N272" s="34">
        <v>3</v>
      </c>
      <c r="O272" s="34">
        <v>180</v>
      </c>
      <c r="P272" s="34">
        <v>2</v>
      </c>
      <c r="Q272" s="6">
        <f t="shared" si="53"/>
        <v>-3.4851668155187331E-2</v>
      </c>
      <c r="R272" s="6">
        <f t="shared" si="54"/>
        <v>-5.2304074592470835E-2</v>
      </c>
      <c r="S272" s="6">
        <f t="shared" si="55"/>
        <v>-0.99802119662406841</v>
      </c>
      <c r="T272" s="3">
        <f t="shared" si="56"/>
        <v>236.32336918625154</v>
      </c>
      <c r="U272" s="10">
        <f t="shared" si="57"/>
        <v>-86.39647307521291</v>
      </c>
      <c r="V272" s="23">
        <f t="shared" si="58"/>
        <v>236.32336918625154</v>
      </c>
      <c r="W272" s="21">
        <f t="shared" si="59"/>
        <v>146.32336918625154</v>
      </c>
      <c r="X272" s="22">
        <f t="shared" si="60"/>
        <v>3.60352692478709</v>
      </c>
      <c r="Y272" s="33"/>
      <c r="Z272" s="34"/>
      <c r="AA272" s="16" t="s">
        <v>126</v>
      </c>
      <c r="AB272" s="17" t="s">
        <v>126</v>
      </c>
      <c r="AC272" s="35" t="e">
        <f t="shared" si="64"/>
        <v>#VALUE!</v>
      </c>
      <c r="AD272" s="36" t="e">
        <f t="shared" si="61"/>
        <v>#VALUE!</v>
      </c>
      <c r="AE272" s="36">
        <f t="shared" si="62"/>
        <v>3.60352692478709</v>
      </c>
    </row>
    <row r="273" spans="1:31">
      <c r="A273" s="4">
        <v>1518</v>
      </c>
      <c r="B273" s="29" t="s">
        <v>61</v>
      </c>
      <c r="C273" s="29" t="s">
        <v>122</v>
      </c>
      <c r="D273" s="4">
        <v>5</v>
      </c>
      <c r="E273" s="5" t="s">
        <v>28</v>
      </c>
      <c r="F273" s="14">
        <v>53</v>
      </c>
      <c r="G273" s="15">
        <v>56</v>
      </c>
      <c r="H273" s="1">
        <f t="shared" si="52"/>
        <v>54.5</v>
      </c>
      <c r="I273" s="2"/>
      <c r="J273" s="1">
        <v>269.72000000000003</v>
      </c>
      <c r="K273" s="1">
        <v>269.75</v>
      </c>
      <c r="L273" s="1">
        <f t="shared" si="63"/>
        <v>269.73500000000001</v>
      </c>
      <c r="M273" s="33">
        <v>90</v>
      </c>
      <c r="N273" s="34">
        <v>30</v>
      </c>
      <c r="O273" s="34">
        <v>0</v>
      </c>
      <c r="P273" s="34">
        <v>10</v>
      </c>
      <c r="Q273" s="6">
        <f t="shared" si="53"/>
        <v>0.1503837331804353</v>
      </c>
      <c r="R273" s="6">
        <f t="shared" si="54"/>
        <v>0.49240387650610395</v>
      </c>
      <c r="S273" s="6">
        <f t="shared" si="55"/>
        <v>-0.85286853195244328</v>
      </c>
      <c r="T273" s="3">
        <f t="shared" si="56"/>
        <v>73.016946654031358</v>
      </c>
      <c r="U273" s="10">
        <f t="shared" si="57"/>
        <v>-58.881633577545294</v>
      </c>
      <c r="V273" s="23">
        <f t="shared" si="58"/>
        <v>73.016946654031358</v>
      </c>
      <c r="W273" s="21">
        <f t="shared" si="59"/>
        <v>343.01694665403136</v>
      </c>
      <c r="X273" s="22">
        <f t="shared" si="60"/>
        <v>31.118366422454706</v>
      </c>
      <c r="Y273" s="33"/>
      <c r="Z273" s="34"/>
      <c r="AA273" s="16" t="s">
        <v>126</v>
      </c>
      <c r="AB273" s="17" t="s">
        <v>126</v>
      </c>
      <c r="AC273" s="35" t="e">
        <f t="shared" si="64"/>
        <v>#VALUE!</v>
      </c>
      <c r="AD273" s="36" t="e">
        <f t="shared" si="61"/>
        <v>#VALUE!</v>
      </c>
      <c r="AE273" s="36">
        <f t="shared" si="62"/>
        <v>31.118366422454706</v>
      </c>
    </row>
    <row r="274" spans="1:31">
      <c r="A274" s="4">
        <v>1518</v>
      </c>
      <c r="B274" s="29" t="s">
        <v>61</v>
      </c>
      <c r="C274" s="29" t="s">
        <v>122</v>
      </c>
      <c r="D274" s="4">
        <v>5</v>
      </c>
      <c r="E274" s="5" t="s">
        <v>31</v>
      </c>
      <c r="F274" s="14">
        <v>88</v>
      </c>
      <c r="G274" s="15">
        <v>90</v>
      </c>
      <c r="H274" s="1">
        <f t="shared" si="52"/>
        <v>89</v>
      </c>
      <c r="I274" s="2"/>
      <c r="J274" s="1">
        <v>270.07</v>
      </c>
      <c r="K274" s="1">
        <v>270.08999999999997</v>
      </c>
      <c r="L274" s="1">
        <f t="shared" si="63"/>
        <v>270.08</v>
      </c>
      <c r="M274" s="33">
        <v>270</v>
      </c>
      <c r="N274" s="34">
        <v>40</v>
      </c>
      <c r="O274" s="34">
        <v>180</v>
      </c>
      <c r="P274" s="34">
        <v>14</v>
      </c>
      <c r="Q274" s="6">
        <f t="shared" si="53"/>
        <v>-0.18532292379293508</v>
      </c>
      <c r="R274" s="6">
        <f t="shared" si="54"/>
        <v>-0.62369407058201232</v>
      </c>
      <c r="S274" s="6">
        <f t="shared" si="55"/>
        <v>-0.74328964929582009</v>
      </c>
      <c r="T274" s="3">
        <f t="shared" si="56"/>
        <v>253.45133891446898</v>
      </c>
      <c r="U274" s="10">
        <f t="shared" si="57"/>
        <v>-48.802440718763521</v>
      </c>
      <c r="V274" s="23">
        <f t="shared" si="58"/>
        <v>253.45133891446898</v>
      </c>
      <c r="W274" s="21">
        <f t="shared" si="59"/>
        <v>163.45133891446898</v>
      </c>
      <c r="X274" s="22">
        <f t="shared" si="60"/>
        <v>41.197559281236479</v>
      </c>
      <c r="Y274" s="33"/>
      <c r="Z274" s="34"/>
      <c r="AA274" s="16" t="s">
        <v>126</v>
      </c>
      <c r="AB274" s="17" t="s">
        <v>126</v>
      </c>
      <c r="AC274" s="35" t="e">
        <f t="shared" si="64"/>
        <v>#VALUE!</v>
      </c>
      <c r="AD274" s="36" t="e">
        <f t="shared" si="61"/>
        <v>#VALUE!</v>
      </c>
      <c r="AE274" s="36">
        <f t="shared" si="62"/>
        <v>41.197559281236479</v>
      </c>
    </row>
    <row r="275" spans="1:31">
      <c r="A275" s="4">
        <v>1518</v>
      </c>
      <c r="B275" s="29" t="s">
        <v>61</v>
      </c>
      <c r="C275" s="29" t="s">
        <v>122</v>
      </c>
      <c r="D275" s="4">
        <v>5</v>
      </c>
      <c r="E275" s="5" t="s">
        <v>59</v>
      </c>
      <c r="F275" s="14">
        <v>90</v>
      </c>
      <c r="G275" s="15">
        <v>98</v>
      </c>
      <c r="H275" s="1">
        <f t="shared" si="52"/>
        <v>94</v>
      </c>
      <c r="I275" s="2"/>
      <c r="J275" s="1">
        <v>270.08999999999997</v>
      </c>
      <c r="K275" s="1">
        <v>270.17</v>
      </c>
      <c r="L275" s="1">
        <f t="shared" si="63"/>
        <v>270.13</v>
      </c>
      <c r="M275" s="33">
        <v>270</v>
      </c>
      <c r="N275" s="34">
        <v>47</v>
      </c>
      <c r="O275" s="34">
        <v>180</v>
      </c>
      <c r="P275" s="34">
        <v>3</v>
      </c>
      <c r="Q275" s="6">
        <f t="shared" si="53"/>
        <v>-3.5693036329990463E-2</v>
      </c>
      <c r="R275" s="6">
        <f t="shared" si="54"/>
        <v>-0.73035140678898758</v>
      </c>
      <c r="S275" s="6">
        <f t="shared" si="55"/>
        <v>-0.68106370501259517</v>
      </c>
      <c r="T275" s="3">
        <f t="shared" si="56"/>
        <v>267.20212143977056</v>
      </c>
      <c r="U275" s="10">
        <f t="shared" si="57"/>
        <v>-42.965914443061592</v>
      </c>
      <c r="V275" s="23">
        <f t="shared" si="58"/>
        <v>267.20212143977056</v>
      </c>
      <c r="W275" s="21">
        <f t="shared" si="59"/>
        <v>177.20212143977056</v>
      </c>
      <c r="X275" s="22">
        <f t="shared" si="60"/>
        <v>47.034085556938408</v>
      </c>
      <c r="Y275" s="33"/>
      <c r="Z275" s="34"/>
      <c r="AA275" s="16" t="s">
        <v>126</v>
      </c>
      <c r="AB275" s="17" t="s">
        <v>126</v>
      </c>
      <c r="AC275" s="35" t="e">
        <f t="shared" si="64"/>
        <v>#VALUE!</v>
      </c>
      <c r="AD275" s="36" t="e">
        <f t="shared" si="61"/>
        <v>#VALUE!</v>
      </c>
      <c r="AE275" s="36">
        <f t="shared" si="62"/>
        <v>47.034085556938408</v>
      </c>
    </row>
    <row r="276" spans="1:31">
      <c r="A276" s="4">
        <v>1518</v>
      </c>
      <c r="B276" s="29" t="s">
        <v>61</v>
      </c>
      <c r="C276" s="29" t="s">
        <v>66</v>
      </c>
      <c r="D276" s="4">
        <v>1</v>
      </c>
      <c r="E276" s="5" t="s">
        <v>67</v>
      </c>
      <c r="F276" s="14">
        <v>7</v>
      </c>
      <c r="G276" s="15">
        <v>14</v>
      </c>
      <c r="H276" s="1">
        <f t="shared" si="52"/>
        <v>10.5</v>
      </c>
      <c r="I276" s="2"/>
      <c r="J276" s="1">
        <v>274.47000000000003</v>
      </c>
      <c r="K276" s="1">
        <v>274.54000000000002</v>
      </c>
      <c r="L276" s="1">
        <f t="shared" si="63"/>
        <v>274.505</v>
      </c>
      <c r="M276" s="33">
        <v>90</v>
      </c>
      <c r="N276" s="34">
        <v>35</v>
      </c>
      <c r="O276" s="34">
        <v>180</v>
      </c>
      <c r="P276" s="34">
        <v>28</v>
      </c>
      <c r="Q276" s="6">
        <f t="shared" si="53"/>
        <v>0.38456859039161018</v>
      </c>
      <c r="R276" s="6">
        <f t="shared" si="54"/>
        <v>-0.50643793379675761</v>
      </c>
      <c r="S276" s="6">
        <f t="shared" si="55"/>
        <v>0.72326832569043442</v>
      </c>
      <c r="T276" s="3">
        <f t="shared" si="56"/>
        <v>307.21157454996603</v>
      </c>
      <c r="U276" s="10">
        <f t="shared" si="57"/>
        <v>48.677828575193971</v>
      </c>
      <c r="V276" s="23">
        <f t="shared" si="58"/>
        <v>127.21157454996603</v>
      </c>
      <c r="W276" s="21">
        <f t="shared" si="59"/>
        <v>37.211574549966031</v>
      </c>
      <c r="X276" s="22">
        <f t="shared" si="60"/>
        <v>41.322171424806029</v>
      </c>
      <c r="Y276" s="33"/>
      <c r="Z276" s="34"/>
      <c r="AA276" s="16" t="s">
        <v>126</v>
      </c>
      <c r="AB276" s="17" t="s">
        <v>126</v>
      </c>
      <c r="AC276" s="35" t="e">
        <f t="shared" si="64"/>
        <v>#VALUE!</v>
      </c>
      <c r="AD276" s="36" t="e">
        <f t="shared" si="61"/>
        <v>#VALUE!</v>
      </c>
      <c r="AE276" s="36">
        <f t="shared" si="62"/>
        <v>41.322171424806029</v>
      </c>
    </row>
    <row r="277" spans="1:31">
      <c r="A277" s="4">
        <v>1518</v>
      </c>
      <c r="B277" s="29" t="s">
        <v>61</v>
      </c>
      <c r="C277" s="29" t="s">
        <v>66</v>
      </c>
      <c r="D277" s="4">
        <v>1</v>
      </c>
      <c r="E277" s="5" t="s">
        <v>31</v>
      </c>
      <c r="F277" s="14">
        <v>23</v>
      </c>
      <c r="G277" s="15">
        <v>30</v>
      </c>
      <c r="H277" s="1">
        <f t="shared" si="52"/>
        <v>26.5</v>
      </c>
      <c r="I277" s="2"/>
      <c r="J277" s="1">
        <v>274.63</v>
      </c>
      <c r="K277" s="1">
        <v>274.7</v>
      </c>
      <c r="L277" s="1">
        <f t="shared" si="63"/>
        <v>274.66499999999996</v>
      </c>
      <c r="M277" s="33">
        <v>90</v>
      </c>
      <c r="N277" s="34">
        <v>80</v>
      </c>
      <c r="O277" s="34">
        <v>15</v>
      </c>
      <c r="P277" s="34">
        <v>0</v>
      </c>
      <c r="Q277" s="6">
        <f t="shared" si="53"/>
        <v>-0.25488700224417876</v>
      </c>
      <c r="R277" s="6">
        <f t="shared" si="54"/>
        <v>0.95125124256419769</v>
      </c>
      <c r="S277" s="6">
        <f t="shared" si="55"/>
        <v>-0.16773125949652071</v>
      </c>
      <c r="T277" s="3">
        <f t="shared" si="56"/>
        <v>104.99999999999999</v>
      </c>
      <c r="U277" s="10">
        <f t="shared" si="57"/>
        <v>-9.6657963570364913</v>
      </c>
      <c r="V277" s="23">
        <f t="shared" si="58"/>
        <v>104.99999999999999</v>
      </c>
      <c r="W277" s="21">
        <f t="shared" si="59"/>
        <v>14.999999999999986</v>
      </c>
      <c r="X277" s="22">
        <f t="shared" si="60"/>
        <v>80.334203642963502</v>
      </c>
      <c r="Y277" s="33"/>
      <c r="Z277" s="34"/>
      <c r="AA277" s="16" t="s">
        <v>126</v>
      </c>
      <c r="AB277" s="17" t="s">
        <v>126</v>
      </c>
      <c r="AC277" s="35" t="e">
        <f t="shared" si="64"/>
        <v>#VALUE!</v>
      </c>
      <c r="AD277" s="36" t="e">
        <f t="shared" si="61"/>
        <v>#VALUE!</v>
      </c>
      <c r="AE277" s="36">
        <f t="shared" si="62"/>
        <v>80.334203642963502</v>
      </c>
    </row>
    <row r="278" spans="1:31">
      <c r="A278" s="4">
        <v>1518</v>
      </c>
      <c r="B278" s="29" t="s">
        <v>61</v>
      </c>
      <c r="C278" s="29" t="s">
        <v>66</v>
      </c>
      <c r="D278" s="4">
        <v>1</v>
      </c>
      <c r="E278" s="5" t="s">
        <v>30</v>
      </c>
      <c r="F278" s="14">
        <v>30</v>
      </c>
      <c r="G278" s="15">
        <v>30</v>
      </c>
      <c r="H278" s="1">
        <f t="shared" si="52"/>
        <v>30</v>
      </c>
      <c r="I278" s="2"/>
      <c r="J278" s="1">
        <v>274.7</v>
      </c>
      <c r="K278" s="1">
        <v>274.7</v>
      </c>
      <c r="L278" s="1">
        <f t="shared" si="63"/>
        <v>274.7</v>
      </c>
      <c r="M278" s="33">
        <v>90</v>
      </c>
      <c r="N278" s="34">
        <v>5</v>
      </c>
      <c r="O278" s="34">
        <v>100</v>
      </c>
      <c r="P278" s="34">
        <v>8</v>
      </c>
      <c r="Q278" s="6">
        <f t="shared" si="53"/>
        <v>5.3647161845029406E-2</v>
      </c>
      <c r="R278" s="6">
        <f t="shared" si="54"/>
        <v>-1.4987148611511689E-2</v>
      </c>
      <c r="S278" s="6">
        <f t="shared" si="55"/>
        <v>0.17130389249883562</v>
      </c>
      <c r="T278" s="3">
        <f t="shared" si="56"/>
        <v>344.39148772381481</v>
      </c>
      <c r="U278" s="10">
        <f t="shared" si="57"/>
        <v>71.98751508291862</v>
      </c>
      <c r="V278" s="23">
        <f t="shared" si="58"/>
        <v>164.39148772381481</v>
      </c>
      <c r="W278" s="21">
        <f t="shared" si="59"/>
        <v>74.391487723814805</v>
      </c>
      <c r="X278" s="22">
        <f t="shared" si="60"/>
        <v>18.01248491708138</v>
      </c>
      <c r="Y278" s="33"/>
      <c r="Z278" s="34"/>
      <c r="AA278" s="16" t="s">
        <v>126</v>
      </c>
      <c r="AB278" s="17" t="s">
        <v>126</v>
      </c>
      <c r="AC278" s="35" t="e">
        <f t="shared" si="64"/>
        <v>#VALUE!</v>
      </c>
      <c r="AD278" s="36" t="e">
        <f t="shared" si="61"/>
        <v>#VALUE!</v>
      </c>
      <c r="AE278" s="36">
        <f t="shared" si="62"/>
        <v>18.01248491708138</v>
      </c>
    </row>
    <row r="279" spans="1:31">
      <c r="A279" s="4">
        <v>1518</v>
      </c>
      <c r="B279" s="29" t="s">
        <v>61</v>
      </c>
      <c r="C279" s="29" t="s">
        <v>66</v>
      </c>
      <c r="D279" s="4">
        <v>1</v>
      </c>
      <c r="E279" s="5" t="s">
        <v>28</v>
      </c>
      <c r="F279" s="14">
        <v>41</v>
      </c>
      <c r="G279" s="15">
        <v>41</v>
      </c>
      <c r="H279" s="1">
        <f t="shared" si="52"/>
        <v>41</v>
      </c>
      <c r="I279" s="2"/>
      <c r="J279" s="1">
        <v>274.81</v>
      </c>
      <c r="K279" s="1">
        <v>274.81</v>
      </c>
      <c r="L279" s="1">
        <f t="shared" si="63"/>
        <v>274.81</v>
      </c>
      <c r="M279" s="33">
        <v>90</v>
      </c>
      <c r="N279" s="34">
        <v>38</v>
      </c>
      <c r="O279" s="34">
        <v>0</v>
      </c>
      <c r="P279" s="34">
        <v>7</v>
      </c>
      <c r="Q279" s="6">
        <f t="shared" si="53"/>
        <v>9.6034353138246667E-2</v>
      </c>
      <c r="R279" s="6">
        <f t="shared" si="54"/>
        <v>0.61107242804830075</v>
      </c>
      <c r="S279" s="6">
        <f t="shared" si="55"/>
        <v>-0.7821370409443299</v>
      </c>
      <c r="T279" s="3">
        <f t="shared" si="56"/>
        <v>81.06861511697015</v>
      </c>
      <c r="U279" s="10">
        <f t="shared" si="57"/>
        <v>-51.660408609459019</v>
      </c>
      <c r="V279" s="23">
        <f t="shared" si="58"/>
        <v>81.06861511697015</v>
      </c>
      <c r="W279" s="21">
        <f t="shared" si="59"/>
        <v>351.06861511697014</v>
      </c>
      <c r="X279" s="22">
        <f t="shared" si="60"/>
        <v>38.339591390540981</v>
      </c>
      <c r="Y279" s="33"/>
      <c r="Z279" s="34"/>
      <c r="AA279" s="16" t="s">
        <v>126</v>
      </c>
      <c r="AB279" s="17" t="s">
        <v>126</v>
      </c>
      <c r="AC279" s="35" t="e">
        <f t="shared" si="64"/>
        <v>#VALUE!</v>
      </c>
      <c r="AD279" s="36" t="e">
        <f t="shared" si="61"/>
        <v>#VALUE!</v>
      </c>
      <c r="AE279" s="36">
        <f t="shared" si="62"/>
        <v>38.339591390540981</v>
      </c>
    </row>
    <row r="280" spans="1:31">
      <c r="A280" s="4">
        <v>1518</v>
      </c>
      <c r="B280" s="29" t="s">
        <v>61</v>
      </c>
      <c r="C280" s="29" t="s">
        <v>66</v>
      </c>
      <c r="D280" s="4">
        <v>1</v>
      </c>
      <c r="E280" s="5" t="s">
        <v>31</v>
      </c>
      <c r="F280" s="14">
        <v>51</v>
      </c>
      <c r="G280" s="15">
        <v>56</v>
      </c>
      <c r="H280" s="1">
        <f t="shared" si="52"/>
        <v>53.5</v>
      </c>
      <c r="I280" s="2"/>
      <c r="J280" s="1">
        <v>274.91000000000003</v>
      </c>
      <c r="K280" s="1">
        <v>274.95999999999998</v>
      </c>
      <c r="L280" s="1">
        <f t="shared" si="63"/>
        <v>274.935</v>
      </c>
      <c r="M280" s="33">
        <v>90</v>
      </c>
      <c r="N280" s="34">
        <v>82</v>
      </c>
      <c r="O280" s="34">
        <v>355</v>
      </c>
      <c r="P280" s="34">
        <v>0</v>
      </c>
      <c r="Q280" s="6">
        <f t="shared" si="53"/>
        <v>8.6307549050460716E-2</v>
      </c>
      <c r="R280" s="6">
        <f t="shared" si="54"/>
        <v>0.98649979976990454</v>
      </c>
      <c r="S280" s="6">
        <f t="shared" si="55"/>
        <v>-0.13864350529340466</v>
      </c>
      <c r="T280" s="3">
        <f t="shared" si="56"/>
        <v>85</v>
      </c>
      <c r="U280" s="10">
        <f t="shared" si="57"/>
        <v>-7.9699494931161157</v>
      </c>
      <c r="V280" s="23">
        <f t="shared" si="58"/>
        <v>85</v>
      </c>
      <c r="W280" s="21">
        <f t="shared" si="59"/>
        <v>355</v>
      </c>
      <c r="X280" s="22">
        <f t="shared" si="60"/>
        <v>82.030050506883882</v>
      </c>
      <c r="Y280" s="33"/>
      <c r="Z280" s="34"/>
      <c r="AA280" s="16" t="s">
        <v>126</v>
      </c>
      <c r="AB280" s="17" t="s">
        <v>126</v>
      </c>
      <c r="AC280" s="35" t="e">
        <f t="shared" si="64"/>
        <v>#VALUE!</v>
      </c>
      <c r="AD280" s="36" t="e">
        <f t="shared" si="61"/>
        <v>#VALUE!</v>
      </c>
      <c r="AE280" s="36">
        <f t="shared" si="62"/>
        <v>82.030050506883882</v>
      </c>
    </row>
    <row r="281" spans="1:31">
      <c r="A281" s="4">
        <v>1518</v>
      </c>
      <c r="B281" s="29" t="s">
        <v>61</v>
      </c>
      <c r="C281" s="29" t="s">
        <v>66</v>
      </c>
      <c r="D281" s="4">
        <v>1</v>
      </c>
      <c r="E281" s="5" t="s">
        <v>28</v>
      </c>
      <c r="F281" s="14">
        <v>56</v>
      </c>
      <c r="G281" s="15">
        <v>56</v>
      </c>
      <c r="H281" s="1">
        <f t="shared" si="52"/>
        <v>56</v>
      </c>
      <c r="I281" s="2"/>
      <c r="J281" s="1">
        <v>274.95999999999998</v>
      </c>
      <c r="K281" s="1">
        <v>274.95999999999998</v>
      </c>
      <c r="L281" s="1">
        <f t="shared" si="63"/>
        <v>274.95999999999998</v>
      </c>
      <c r="M281" s="33">
        <v>270</v>
      </c>
      <c r="N281" s="34">
        <v>11</v>
      </c>
      <c r="O281" s="34">
        <v>0</v>
      </c>
      <c r="P281" s="34">
        <v>15</v>
      </c>
      <c r="Q281" s="6">
        <f t="shared" si="53"/>
        <v>-0.25406381026660135</v>
      </c>
      <c r="R281" s="6">
        <f t="shared" si="54"/>
        <v>0.18430733652247611</v>
      </c>
      <c r="S281" s="6">
        <f t="shared" si="55"/>
        <v>0.94817904827949562</v>
      </c>
      <c r="T281" s="3">
        <f t="shared" si="56"/>
        <v>144.04147261336209</v>
      </c>
      <c r="U281" s="10">
        <f t="shared" si="57"/>
        <v>71.683937439689785</v>
      </c>
      <c r="V281" s="23">
        <f t="shared" si="58"/>
        <v>324.04147261336209</v>
      </c>
      <c r="W281" s="21">
        <f t="shared" si="59"/>
        <v>234.04147261336209</v>
      </c>
      <c r="X281" s="22">
        <f t="shared" si="60"/>
        <v>18.316062560310215</v>
      </c>
      <c r="Y281" s="33"/>
      <c r="Z281" s="34"/>
      <c r="AA281" s="16" t="s">
        <v>126</v>
      </c>
      <c r="AB281" s="17" t="s">
        <v>126</v>
      </c>
      <c r="AC281" s="35" t="e">
        <f t="shared" si="64"/>
        <v>#VALUE!</v>
      </c>
      <c r="AD281" s="36" t="e">
        <f t="shared" si="61"/>
        <v>#VALUE!</v>
      </c>
      <c r="AE281" s="36">
        <f t="shared" si="62"/>
        <v>18.316062560310215</v>
      </c>
    </row>
    <row r="282" spans="1:31">
      <c r="A282" s="4">
        <v>1518</v>
      </c>
      <c r="B282" s="29" t="s">
        <v>61</v>
      </c>
      <c r="C282" s="29" t="s">
        <v>66</v>
      </c>
      <c r="D282" s="4">
        <v>1</v>
      </c>
      <c r="E282" s="5" t="s">
        <v>59</v>
      </c>
      <c r="F282" s="14">
        <v>81</v>
      </c>
      <c r="G282" s="15">
        <v>85</v>
      </c>
      <c r="H282" s="1">
        <f t="shared" si="52"/>
        <v>83</v>
      </c>
      <c r="I282" s="2"/>
      <c r="J282" s="1">
        <v>275.20999999999998</v>
      </c>
      <c r="K282" s="1">
        <v>275.25</v>
      </c>
      <c r="L282" s="1">
        <f t="shared" si="63"/>
        <v>275.23</v>
      </c>
      <c r="M282" s="33">
        <v>270</v>
      </c>
      <c r="N282" s="34">
        <v>22</v>
      </c>
      <c r="O282" s="34">
        <v>0</v>
      </c>
      <c r="P282" s="34">
        <v>10</v>
      </c>
      <c r="Q282" s="6">
        <f t="shared" si="53"/>
        <v>-0.16100378670772281</v>
      </c>
      <c r="R282" s="6">
        <f t="shared" si="54"/>
        <v>0.36891547752548215</v>
      </c>
      <c r="S282" s="6">
        <f t="shared" si="55"/>
        <v>0.91309784844511577</v>
      </c>
      <c r="T282" s="3">
        <f t="shared" si="56"/>
        <v>113.5776399851035</v>
      </c>
      <c r="U282" s="10">
        <f t="shared" si="57"/>
        <v>66.210822194393373</v>
      </c>
      <c r="V282" s="23">
        <f t="shared" si="58"/>
        <v>293.57763998510347</v>
      </c>
      <c r="W282" s="21">
        <f t="shared" si="59"/>
        <v>203.57763998510347</v>
      </c>
      <c r="X282" s="22">
        <f t="shared" si="60"/>
        <v>23.789177805606627</v>
      </c>
      <c r="Y282" s="33"/>
      <c r="Z282" s="34"/>
      <c r="AA282" s="16" t="s">
        <v>126</v>
      </c>
      <c r="AB282" s="17" t="s">
        <v>126</v>
      </c>
      <c r="AC282" s="35" t="e">
        <f t="shared" si="64"/>
        <v>#VALUE!</v>
      </c>
      <c r="AD282" s="36" t="e">
        <f t="shared" si="61"/>
        <v>#VALUE!</v>
      </c>
      <c r="AE282" s="36">
        <f t="shared" si="62"/>
        <v>23.789177805606627</v>
      </c>
    </row>
    <row r="283" spans="1:31">
      <c r="A283" s="4">
        <v>1518</v>
      </c>
      <c r="B283" s="29" t="s">
        <v>61</v>
      </c>
      <c r="C283" s="29" t="s">
        <v>66</v>
      </c>
      <c r="D283" s="4">
        <v>2</v>
      </c>
      <c r="E283" s="5" t="s">
        <v>67</v>
      </c>
      <c r="F283" s="14">
        <v>9</v>
      </c>
      <c r="G283" s="15">
        <v>16</v>
      </c>
      <c r="H283" s="1">
        <f t="shared" si="52"/>
        <v>12.5</v>
      </c>
      <c r="I283" s="2"/>
      <c r="J283" s="1">
        <v>275.63</v>
      </c>
      <c r="K283" s="1">
        <v>275.7</v>
      </c>
      <c r="L283" s="1">
        <f t="shared" si="63"/>
        <v>275.66499999999996</v>
      </c>
      <c r="M283" s="33">
        <v>90</v>
      </c>
      <c r="N283" s="34">
        <v>36</v>
      </c>
      <c r="O283" s="34">
        <v>0</v>
      </c>
      <c r="P283" s="34">
        <v>12</v>
      </c>
      <c r="Q283" s="6">
        <f t="shared" si="53"/>
        <v>0.16820409120079699</v>
      </c>
      <c r="R283" s="6">
        <f t="shared" si="54"/>
        <v>0.57494073427659731</v>
      </c>
      <c r="S283" s="6">
        <f t="shared" si="55"/>
        <v>-0.79133803200072961</v>
      </c>
      <c r="T283" s="3">
        <f t="shared" si="56"/>
        <v>73.692687567327681</v>
      </c>
      <c r="U283" s="10">
        <f t="shared" si="57"/>
        <v>-52.874390719455171</v>
      </c>
      <c r="V283" s="23">
        <f t="shared" si="58"/>
        <v>73.692687567327681</v>
      </c>
      <c r="W283" s="21">
        <f t="shared" si="59"/>
        <v>343.69268756732765</v>
      </c>
      <c r="X283" s="22">
        <f t="shared" si="60"/>
        <v>37.125609280544829</v>
      </c>
      <c r="Y283" s="33"/>
      <c r="Z283" s="34"/>
      <c r="AA283" s="16" t="s">
        <v>126</v>
      </c>
      <c r="AB283" s="17" t="s">
        <v>126</v>
      </c>
      <c r="AC283" s="35" t="e">
        <f t="shared" si="64"/>
        <v>#VALUE!</v>
      </c>
      <c r="AD283" s="36" t="e">
        <f t="shared" si="61"/>
        <v>#VALUE!</v>
      </c>
      <c r="AE283" s="36">
        <f t="shared" si="62"/>
        <v>37.125609280544829</v>
      </c>
    </row>
    <row r="284" spans="1:31">
      <c r="A284" s="4">
        <v>1518</v>
      </c>
      <c r="B284" s="29" t="s">
        <v>61</v>
      </c>
      <c r="C284" s="29" t="s">
        <v>66</v>
      </c>
      <c r="D284" s="4">
        <v>2</v>
      </c>
      <c r="E284" s="5" t="s">
        <v>67</v>
      </c>
      <c r="F284" s="14">
        <v>22</v>
      </c>
      <c r="G284" s="15">
        <v>27</v>
      </c>
      <c r="H284" s="1">
        <f t="shared" si="52"/>
        <v>24.5</v>
      </c>
      <c r="I284" s="2"/>
      <c r="J284" s="1">
        <v>275.8</v>
      </c>
      <c r="K284" s="1">
        <v>275.81</v>
      </c>
      <c r="L284" s="1">
        <f t="shared" si="63"/>
        <v>275.80500000000001</v>
      </c>
      <c r="M284" s="33">
        <v>90</v>
      </c>
      <c r="N284" s="34">
        <v>8</v>
      </c>
      <c r="O284" s="34">
        <v>0</v>
      </c>
      <c r="P284" s="34">
        <v>6</v>
      </c>
      <c r="Q284" s="6">
        <f t="shared" si="53"/>
        <v>0.10351119944858336</v>
      </c>
      <c r="R284" s="6">
        <f t="shared" si="54"/>
        <v>0.13841069615108434</v>
      </c>
      <c r="S284" s="6">
        <f t="shared" si="55"/>
        <v>-0.98484327664754612</v>
      </c>
      <c r="T284" s="3">
        <f t="shared" si="56"/>
        <v>53.208820891657375</v>
      </c>
      <c r="U284" s="10">
        <f t="shared" si="57"/>
        <v>-80.04621733697256</v>
      </c>
      <c r="V284" s="23">
        <f t="shared" si="58"/>
        <v>53.208820891657375</v>
      </c>
      <c r="W284" s="21">
        <f t="shared" si="59"/>
        <v>323.20882089165735</v>
      </c>
      <c r="X284" s="22">
        <f t="shared" si="60"/>
        <v>9.9537826630274395</v>
      </c>
      <c r="Y284" s="33"/>
      <c r="Z284" s="34"/>
      <c r="AA284" s="16" t="s">
        <v>126</v>
      </c>
      <c r="AB284" s="17" t="s">
        <v>126</v>
      </c>
      <c r="AC284" s="35" t="e">
        <f t="shared" si="64"/>
        <v>#VALUE!</v>
      </c>
      <c r="AD284" s="36" t="e">
        <f t="shared" si="61"/>
        <v>#VALUE!</v>
      </c>
      <c r="AE284" s="36">
        <f t="shared" si="62"/>
        <v>9.9537826630274395</v>
      </c>
    </row>
    <row r="285" spans="1:31">
      <c r="A285" s="4">
        <v>1518</v>
      </c>
      <c r="B285" s="29" t="s">
        <v>61</v>
      </c>
      <c r="C285" s="29" t="s">
        <v>66</v>
      </c>
      <c r="D285" s="4">
        <v>2</v>
      </c>
      <c r="E285" s="5" t="s">
        <v>28</v>
      </c>
      <c r="F285" s="14">
        <v>30</v>
      </c>
      <c r="G285" s="15">
        <v>30</v>
      </c>
      <c r="H285" s="1">
        <f t="shared" si="52"/>
        <v>30</v>
      </c>
      <c r="I285" s="2"/>
      <c r="J285" s="1">
        <v>275.83999999999997</v>
      </c>
      <c r="K285" s="1">
        <v>275.83999999999997</v>
      </c>
      <c r="L285" s="1">
        <f t="shared" si="63"/>
        <v>275.83999999999997</v>
      </c>
      <c r="M285" s="33">
        <v>270</v>
      </c>
      <c r="N285" s="34">
        <v>24</v>
      </c>
      <c r="O285" s="34">
        <v>0</v>
      </c>
      <c r="P285" s="34">
        <v>10</v>
      </c>
      <c r="Q285" s="6">
        <f t="shared" si="53"/>
        <v>-0.15863550393553955</v>
      </c>
      <c r="R285" s="6">
        <f t="shared" si="54"/>
        <v>0.40055739953520725</v>
      </c>
      <c r="S285" s="6">
        <f t="shared" si="55"/>
        <v>0.89966664941551899</v>
      </c>
      <c r="T285" s="3">
        <f t="shared" si="56"/>
        <v>111.60539247527791</v>
      </c>
      <c r="U285" s="10">
        <f t="shared" si="57"/>
        <v>64.411476790175428</v>
      </c>
      <c r="V285" s="23">
        <f t="shared" si="58"/>
        <v>291.60539247527788</v>
      </c>
      <c r="W285" s="21">
        <f t="shared" si="59"/>
        <v>201.60539247527788</v>
      </c>
      <c r="X285" s="22">
        <f t="shared" si="60"/>
        <v>25.588523209824572</v>
      </c>
      <c r="Y285" s="33"/>
      <c r="Z285" s="34"/>
      <c r="AA285" s="16" t="s">
        <v>126</v>
      </c>
      <c r="AB285" s="17" t="s">
        <v>126</v>
      </c>
      <c r="AC285" s="35" t="e">
        <f t="shared" si="64"/>
        <v>#VALUE!</v>
      </c>
      <c r="AD285" s="36" t="e">
        <f t="shared" si="61"/>
        <v>#VALUE!</v>
      </c>
      <c r="AE285" s="36">
        <f t="shared" si="62"/>
        <v>25.588523209824572</v>
      </c>
    </row>
    <row r="286" spans="1:31">
      <c r="A286" s="4">
        <v>1518</v>
      </c>
      <c r="B286" s="29" t="s">
        <v>61</v>
      </c>
      <c r="C286" s="29" t="s">
        <v>66</v>
      </c>
      <c r="D286" s="4">
        <v>2</v>
      </c>
      <c r="E286" s="5" t="s">
        <v>28</v>
      </c>
      <c r="F286" s="14">
        <v>61</v>
      </c>
      <c r="G286" s="15">
        <v>61</v>
      </c>
      <c r="H286" s="1">
        <f t="shared" si="52"/>
        <v>61</v>
      </c>
      <c r="I286" s="2"/>
      <c r="J286" s="1">
        <v>276.14999999999998</v>
      </c>
      <c r="K286" s="1">
        <v>276.14999999999998</v>
      </c>
      <c r="L286" s="1">
        <f t="shared" si="63"/>
        <v>276.14999999999998</v>
      </c>
      <c r="M286" s="33">
        <v>90</v>
      </c>
      <c r="N286" s="34">
        <v>45</v>
      </c>
      <c r="O286" s="34">
        <v>180</v>
      </c>
      <c r="P286" s="34">
        <v>7</v>
      </c>
      <c r="Q286" s="6">
        <f t="shared" si="53"/>
        <v>8.6174639140531764E-2</v>
      </c>
      <c r="R286" s="6">
        <f t="shared" si="54"/>
        <v>-0.70183611446618999</v>
      </c>
      <c r="S286" s="6">
        <f t="shared" si="55"/>
        <v>0.7018361144661901</v>
      </c>
      <c r="T286" s="3">
        <f t="shared" si="56"/>
        <v>277</v>
      </c>
      <c r="U286" s="10">
        <f t="shared" si="57"/>
        <v>44.785665160338546</v>
      </c>
      <c r="V286" s="23">
        <f t="shared" si="58"/>
        <v>97</v>
      </c>
      <c r="W286" s="21">
        <f t="shared" si="59"/>
        <v>7</v>
      </c>
      <c r="X286" s="22">
        <f t="shared" si="60"/>
        <v>45.214334839661454</v>
      </c>
      <c r="Y286" s="33"/>
      <c r="Z286" s="34"/>
      <c r="AA286" s="16" t="s">
        <v>126</v>
      </c>
      <c r="AB286" s="17" t="s">
        <v>126</v>
      </c>
      <c r="AC286" s="35" t="e">
        <f t="shared" si="64"/>
        <v>#VALUE!</v>
      </c>
      <c r="AD286" s="36" t="e">
        <f t="shared" si="61"/>
        <v>#VALUE!</v>
      </c>
      <c r="AE286" s="36">
        <f t="shared" si="62"/>
        <v>45.214334839661454</v>
      </c>
    </row>
    <row r="287" spans="1:31">
      <c r="A287" s="4">
        <v>1518</v>
      </c>
      <c r="B287" s="29" t="s">
        <v>61</v>
      </c>
      <c r="C287" s="29" t="s">
        <v>66</v>
      </c>
      <c r="D287" s="4">
        <v>2</v>
      </c>
      <c r="E287" s="5" t="s">
        <v>67</v>
      </c>
      <c r="F287" s="14">
        <v>77</v>
      </c>
      <c r="G287" s="15">
        <v>85</v>
      </c>
      <c r="H287" s="1">
        <f t="shared" si="52"/>
        <v>81</v>
      </c>
      <c r="I287" s="2"/>
      <c r="J287" s="1">
        <v>276.31</v>
      </c>
      <c r="K287" s="1">
        <v>276.39</v>
      </c>
      <c r="L287" s="1">
        <f t="shared" si="63"/>
        <v>276.35000000000002</v>
      </c>
      <c r="M287" s="33">
        <v>90</v>
      </c>
      <c r="N287" s="34">
        <v>30</v>
      </c>
      <c r="O287" s="34">
        <v>180</v>
      </c>
      <c r="P287" s="34">
        <v>25</v>
      </c>
      <c r="Q287" s="6">
        <f t="shared" si="53"/>
        <v>0.36599815077066677</v>
      </c>
      <c r="R287" s="6">
        <f t="shared" si="54"/>
        <v>-0.45315389351832491</v>
      </c>
      <c r="S287" s="6">
        <f t="shared" si="55"/>
        <v>0.7848855672213958</v>
      </c>
      <c r="T287" s="3">
        <f t="shared" si="56"/>
        <v>308.92671998983604</v>
      </c>
      <c r="U287" s="10">
        <f t="shared" si="57"/>
        <v>53.419302931264454</v>
      </c>
      <c r="V287" s="23">
        <f t="shared" si="58"/>
        <v>128.92671998983604</v>
      </c>
      <c r="W287" s="21">
        <f t="shared" si="59"/>
        <v>38.926719989836045</v>
      </c>
      <c r="X287" s="22">
        <f t="shared" si="60"/>
        <v>36.580697068735546</v>
      </c>
      <c r="Y287" s="33"/>
      <c r="Z287" s="34"/>
      <c r="AA287" s="16" t="s">
        <v>126</v>
      </c>
      <c r="AB287" s="17" t="s">
        <v>126</v>
      </c>
      <c r="AC287" s="35" t="e">
        <f t="shared" si="64"/>
        <v>#VALUE!</v>
      </c>
      <c r="AD287" s="36" t="e">
        <f t="shared" si="61"/>
        <v>#VALUE!</v>
      </c>
      <c r="AE287" s="36">
        <f t="shared" si="62"/>
        <v>36.580697068735546</v>
      </c>
    </row>
    <row r="288" spans="1:31">
      <c r="A288" s="4">
        <v>1518</v>
      </c>
      <c r="B288" s="29" t="s">
        <v>61</v>
      </c>
      <c r="C288" s="29" t="s">
        <v>66</v>
      </c>
      <c r="D288" s="4">
        <v>2</v>
      </c>
      <c r="E288" s="5" t="s">
        <v>59</v>
      </c>
      <c r="F288" s="14">
        <v>114</v>
      </c>
      <c r="G288" s="15">
        <v>119</v>
      </c>
      <c r="H288" s="1">
        <f t="shared" si="52"/>
        <v>116.5</v>
      </c>
      <c r="I288" s="2"/>
      <c r="J288" s="1">
        <v>276.68</v>
      </c>
      <c r="K288" s="1">
        <v>276.73</v>
      </c>
      <c r="L288" s="1">
        <f t="shared" si="63"/>
        <v>276.70500000000004</v>
      </c>
      <c r="M288" s="33">
        <v>90</v>
      </c>
      <c r="N288" s="34">
        <v>60</v>
      </c>
      <c r="O288" s="34">
        <v>347</v>
      </c>
      <c r="P288" s="34">
        <v>0</v>
      </c>
      <c r="Q288" s="6">
        <f t="shared" si="53"/>
        <v>0.19481332766988116</v>
      </c>
      <c r="R288" s="6">
        <f t="shared" si="54"/>
        <v>0.84382922879110289</v>
      </c>
      <c r="S288" s="6">
        <f t="shared" si="55"/>
        <v>-0.48718503239261768</v>
      </c>
      <c r="T288" s="3">
        <f t="shared" si="56"/>
        <v>76.999999999999986</v>
      </c>
      <c r="U288" s="10">
        <f t="shared" si="57"/>
        <v>-29.36005241412715</v>
      </c>
      <c r="V288" s="23">
        <f t="shared" si="58"/>
        <v>76.999999999999986</v>
      </c>
      <c r="W288" s="21">
        <f t="shared" si="59"/>
        <v>347</v>
      </c>
      <c r="X288" s="22">
        <f t="shared" si="60"/>
        <v>60.639947585872847</v>
      </c>
      <c r="Y288" s="33"/>
      <c r="Z288" s="34"/>
      <c r="AA288" s="16" t="s">
        <v>126</v>
      </c>
      <c r="AB288" s="17" t="s">
        <v>126</v>
      </c>
      <c r="AC288" s="35" t="e">
        <f t="shared" si="64"/>
        <v>#VALUE!</v>
      </c>
      <c r="AD288" s="36" t="e">
        <f t="shared" si="61"/>
        <v>#VALUE!</v>
      </c>
      <c r="AE288" s="36">
        <f t="shared" si="62"/>
        <v>60.639947585872847</v>
      </c>
    </row>
    <row r="289" spans="1:31">
      <c r="A289" s="4">
        <v>1518</v>
      </c>
      <c r="B289" s="29" t="s">
        <v>61</v>
      </c>
      <c r="C289" s="29" t="s">
        <v>66</v>
      </c>
      <c r="D289" s="4">
        <v>3</v>
      </c>
      <c r="E289" s="5" t="s">
        <v>67</v>
      </c>
      <c r="F289" s="14">
        <v>27</v>
      </c>
      <c r="G289" s="15">
        <v>31</v>
      </c>
      <c r="H289" s="1">
        <f t="shared" si="52"/>
        <v>29</v>
      </c>
      <c r="I289" s="2"/>
      <c r="J289" s="1">
        <v>277.02</v>
      </c>
      <c r="K289" s="1">
        <v>277.06</v>
      </c>
      <c r="L289" s="1">
        <f t="shared" si="63"/>
        <v>277.03999999999996</v>
      </c>
      <c r="M289" s="33">
        <v>90</v>
      </c>
      <c r="N289" s="34">
        <v>16</v>
      </c>
      <c r="O289" s="34">
        <v>0</v>
      </c>
      <c r="P289" s="34">
        <v>6</v>
      </c>
      <c r="Q289" s="6">
        <f t="shared" si="53"/>
        <v>0.10047920787449083</v>
      </c>
      <c r="R289" s="6">
        <f t="shared" si="54"/>
        <v>0.27412738554142113</v>
      </c>
      <c r="S289" s="6">
        <f t="shared" si="55"/>
        <v>-0.95599580378949767</v>
      </c>
      <c r="T289" s="3">
        <f t="shared" si="56"/>
        <v>69.869991765205171</v>
      </c>
      <c r="U289" s="10">
        <f t="shared" si="57"/>
        <v>-73.017272339871909</v>
      </c>
      <c r="V289" s="23">
        <f t="shared" si="58"/>
        <v>69.869991765205171</v>
      </c>
      <c r="W289" s="21">
        <f t="shared" si="59"/>
        <v>339.86999176520516</v>
      </c>
      <c r="X289" s="22">
        <f t="shared" si="60"/>
        <v>16.982727660128091</v>
      </c>
      <c r="Y289" s="33"/>
      <c r="Z289" s="34"/>
      <c r="AA289" s="16" t="s">
        <v>126</v>
      </c>
      <c r="AB289" s="17" t="s">
        <v>126</v>
      </c>
      <c r="AC289" s="35" t="e">
        <f t="shared" si="64"/>
        <v>#VALUE!</v>
      </c>
      <c r="AD289" s="36" t="e">
        <f t="shared" si="61"/>
        <v>#VALUE!</v>
      </c>
      <c r="AE289" s="36">
        <f t="shared" si="62"/>
        <v>16.982727660128091</v>
      </c>
    </row>
    <row r="290" spans="1:31">
      <c r="A290" s="4">
        <v>1518</v>
      </c>
      <c r="B290" s="29" t="s">
        <v>61</v>
      </c>
      <c r="C290" s="29" t="s">
        <v>66</v>
      </c>
      <c r="D290" s="4">
        <v>3</v>
      </c>
      <c r="E290" s="5" t="s">
        <v>31</v>
      </c>
      <c r="F290" s="14">
        <v>38</v>
      </c>
      <c r="G290" s="15">
        <v>38</v>
      </c>
      <c r="H290" s="1">
        <f t="shared" si="52"/>
        <v>38</v>
      </c>
      <c r="I290" s="2"/>
      <c r="J290" s="1">
        <v>277.13</v>
      </c>
      <c r="K290" s="1">
        <v>277.13</v>
      </c>
      <c r="L290" s="1">
        <f t="shared" si="63"/>
        <v>277.13</v>
      </c>
      <c r="M290" s="33">
        <v>90</v>
      </c>
      <c r="N290" s="34">
        <v>50</v>
      </c>
      <c r="O290" s="34">
        <v>355</v>
      </c>
      <c r="P290" s="34">
        <v>0</v>
      </c>
      <c r="Q290" s="6">
        <f t="shared" si="53"/>
        <v>6.6765172417750818E-2</v>
      </c>
      <c r="R290" s="6">
        <f t="shared" si="54"/>
        <v>0.76312941273776969</v>
      </c>
      <c r="S290" s="6">
        <f t="shared" si="55"/>
        <v>-0.64034160876879687</v>
      </c>
      <c r="T290" s="3">
        <f t="shared" si="56"/>
        <v>85</v>
      </c>
      <c r="U290" s="10">
        <f t="shared" si="57"/>
        <v>-39.892473362377956</v>
      </c>
      <c r="V290" s="23">
        <f t="shared" si="58"/>
        <v>85</v>
      </c>
      <c r="W290" s="21">
        <f t="shared" si="59"/>
        <v>355</v>
      </c>
      <c r="X290" s="22">
        <f t="shared" si="60"/>
        <v>50.107526637622044</v>
      </c>
      <c r="Y290" s="33"/>
      <c r="Z290" s="34"/>
      <c r="AA290" s="16" t="s">
        <v>126</v>
      </c>
      <c r="AB290" s="17" t="s">
        <v>126</v>
      </c>
      <c r="AC290" s="35" t="e">
        <f t="shared" si="64"/>
        <v>#VALUE!</v>
      </c>
      <c r="AD290" s="36" t="e">
        <f t="shared" si="61"/>
        <v>#VALUE!</v>
      </c>
      <c r="AE290" s="36">
        <f t="shared" si="62"/>
        <v>50.107526637622044</v>
      </c>
    </row>
    <row r="291" spans="1:31">
      <c r="A291" s="4">
        <v>1518</v>
      </c>
      <c r="B291" s="29" t="s">
        <v>61</v>
      </c>
      <c r="C291" s="29" t="s">
        <v>66</v>
      </c>
      <c r="D291" s="4">
        <v>3</v>
      </c>
      <c r="E291" s="5" t="s">
        <v>28</v>
      </c>
      <c r="F291" s="14">
        <v>57</v>
      </c>
      <c r="G291" s="15">
        <v>57</v>
      </c>
      <c r="H291" s="1">
        <f t="shared" si="52"/>
        <v>57</v>
      </c>
      <c r="I291" s="2"/>
      <c r="J291" s="1">
        <v>277.32</v>
      </c>
      <c r="K291" s="1">
        <v>277.32</v>
      </c>
      <c r="L291" s="1">
        <f t="shared" si="63"/>
        <v>277.32</v>
      </c>
      <c r="M291" s="33">
        <v>270</v>
      </c>
      <c r="N291" s="34">
        <v>2</v>
      </c>
      <c r="O291" s="34">
        <v>0</v>
      </c>
      <c r="P291" s="34">
        <v>29</v>
      </c>
      <c r="Q291" s="6">
        <f t="shared" si="53"/>
        <v>-0.48451428732480056</v>
      </c>
      <c r="R291" s="6">
        <f t="shared" si="54"/>
        <v>3.0523787585253797E-2</v>
      </c>
      <c r="S291" s="6">
        <f t="shared" si="55"/>
        <v>0.87408691244524006</v>
      </c>
      <c r="T291" s="3">
        <f t="shared" si="56"/>
        <v>176.39520224244256</v>
      </c>
      <c r="U291" s="10">
        <f t="shared" si="57"/>
        <v>60.951859111138802</v>
      </c>
      <c r="V291" s="23">
        <f t="shared" si="58"/>
        <v>356.39520224244256</v>
      </c>
      <c r="W291" s="21">
        <f t="shared" si="59"/>
        <v>266.39520224244256</v>
      </c>
      <c r="X291" s="22">
        <f t="shared" si="60"/>
        <v>29.048140888861198</v>
      </c>
      <c r="Y291" s="33"/>
      <c r="Z291" s="34"/>
      <c r="AA291" s="16" t="s">
        <v>126</v>
      </c>
      <c r="AB291" s="17" t="s">
        <v>126</v>
      </c>
      <c r="AC291" s="35" t="e">
        <f t="shared" si="64"/>
        <v>#VALUE!</v>
      </c>
      <c r="AD291" s="36" t="e">
        <f t="shared" si="61"/>
        <v>#VALUE!</v>
      </c>
      <c r="AE291" s="36">
        <f t="shared" si="62"/>
        <v>29.048140888861198</v>
      </c>
    </row>
    <row r="292" spans="1:31">
      <c r="A292" s="4">
        <v>1518</v>
      </c>
      <c r="B292" s="29" t="s">
        <v>61</v>
      </c>
      <c r="C292" s="29" t="s">
        <v>68</v>
      </c>
      <c r="D292" s="4">
        <v>1</v>
      </c>
      <c r="E292" s="5" t="s">
        <v>59</v>
      </c>
      <c r="F292" s="14">
        <v>22</v>
      </c>
      <c r="G292" s="15">
        <v>27</v>
      </c>
      <c r="H292" s="1">
        <f t="shared" si="52"/>
        <v>24.5</v>
      </c>
      <c r="I292" s="2"/>
      <c r="J292" s="1">
        <v>284.22000000000003</v>
      </c>
      <c r="K292" s="1">
        <v>284.27</v>
      </c>
      <c r="L292" s="1">
        <f t="shared" si="63"/>
        <v>284.245</v>
      </c>
      <c r="M292" s="33">
        <v>90</v>
      </c>
      <c r="N292" s="34">
        <v>52</v>
      </c>
      <c r="O292" s="34">
        <v>0</v>
      </c>
      <c r="P292" s="34">
        <v>9</v>
      </c>
      <c r="Q292" s="6">
        <f t="shared" si="53"/>
        <v>9.6310673538448646E-2</v>
      </c>
      <c r="R292" s="6">
        <f t="shared" si="54"/>
        <v>0.77830903360094728</v>
      </c>
      <c r="S292" s="6">
        <f t="shared" si="55"/>
        <v>-0.60808166093275384</v>
      </c>
      <c r="T292" s="3">
        <f t="shared" si="56"/>
        <v>82.945879905331111</v>
      </c>
      <c r="U292" s="10">
        <f t="shared" si="57"/>
        <v>-37.78898933741165</v>
      </c>
      <c r="V292" s="23">
        <f t="shared" si="58"/>
        <v>82.945879905331111</v>
      </c>
      <c r="W292" s="21">
        <f t="shared" si="59"/>
        <v>352.94587990533114</v>
      </c>
      <c r="X292" s="22">
        <f t="shared" si="60"/>
        <v>52.21101066258835</v>
      </c>
      <c r="Y292" s="33"/>
      <c r="Z292" s="34"/>
      <c r="AA292" s="16" t="s">
        <v>126</v>
      </c>
      <c r="AB292" s="17" t="s">
        <v>126</v>
      </c>
      <c r="AC292" s="35" t="e">
        <f t="shared" si="64"/>
        <v>#VALUE!</v>
      </c>
      <c r="AD292" s="36" t="e">
        <f t="shared" si="61"/>
        <v>#VALUE!</v>
      </c>
      <c r="AE292" s="36">
        <f t="shared" si="62"/>
        <v>52.21101066258835</v>
      </c>
    </row>
    <row r="293" spans="1:31">
      <c r="A293" s="4">
        <v>1518</v>
      </c>
      <c r="B293" s="29" t="s">
        <v>61</v>
      </c>
      <c r="C293" s="29" t="s">
        <v>68</v>
      </c>
      <c r="D293" s="4">
        <v>1</v>
      </c>
      <c r="E293" s="5" t="s">
        <v>59</v>
      </c>
      <c r="F293" s="14">
        <v>22</v>
      </c>
      <c r="G293" s="15">
        <v>27</v>
      </c>
      <c r="H293" s="1">
        <f t="shared" si="52"/>
        <v>24.5</v>
      </c>
      <c r="I293" s="2"/>
      <c r="J293" s="1">
        <v>284.22000000000003</v>
      </c>
      <c r="K293" s="1">
        <v>284.27</v>
      </c>
      <c r="L293" s="1">
        <f t="shared" si="63"/>
        <v>284.245</v>
      </c>
      <c r="M293" s="33">
        <v>270</v>
      </c>
      <c r="N293" s="34">
        <v>3</v>
      </c>
      <c r="O293" s="34">
        <v>0</v>
      </c>
      <c r="P293" s="34">
        <v>12</v>
      </c>
      <c r="Q293" s="6">
        <f t="shared" si="53"/>
        <v>-0.20762675507137579</v>
      </c>
      <c r="R293" s="6">
        <f t="shared" si="54"/>
        <v>5.1192290031144977E-2</v>
      </c>
      <c r="S293" s="6">
        <f t="shared" si="55"/>
        <v>0.97680708344210299</v>
      </c>
      <c r="T293" s="3">
        <f t="shared" si="56"/>
        <v>166.14945198949647</v>
      </c>
      <c r="U293" s="10">
        <f t="shared" si="57"/>
        <v>77.651505080428493</v>
      </c>
      <c r="V293" s="23">
        <f t="shared" si="58"/>
        <v>346.14945198949647</v>
      </c>
      <c r="W293" s="21">
        <f t="shared" si="59"/>
        <v>256.14945198949647</v>
      </c>
      <c r="X293" s="22">
        <f t="shared" si="60"/>
        <v>12.348494919571507</v>
      </c>
      <c r="Y293" s="33"/>
      <c r="Z293" s="34"/>
      <c r="AA293" s="16" t="s">
        <v>126</v>
      </c>
      <c r="AB293" s="17" t="s">
        <v>126</v>
      </c>
      <c r="AC293" s="35" t="e">
        <f t="shared" si="64"/>
        <v>#VALUE!</v>
      </c>
      <c r="AD293" s="36" t="e">
        <f t="shared" si="61"/>
        <v>#VALUE!</v>
      </c>
      <c r="AE293" s="36">
        <f t="shared" si="62"/>
        <v>12.348494919571507</v>
      </c>
    </row>
    <row r="294" spans="1:31">
      <c r="A294" s="4">
        <v>1518</v>
      </c>
      <c r="B294" s="29" t="s">
        <v>61</v>
      </c>
      <c r="C294" s="29" t="s">
        <v>68</v>
      </c>
      <c r="D294" s="4">
        <v>1</v>
      </c>
      <c r="E294" s="5" t="s">
        <v>28</v>
      </c>
      <c r="F294" s="14">
        <v>27</v>
      </c>
      <c r="G294" s="15">
        <v>29</v>
      </c>
      <c r="H294" s="1">
        <f t="shared" si="52"/>
        <v>28</v>
      </c>
      <c r="I294" s="2"/>
      <c r="J294" s="1">
        <v>284</v>
      </c>
      <c r="K294" s="1">
        <v>284.29000000000002</v>
      </c>
      <c r="L294" s="1">
        <f t="shared" si="63"/>
        <v>284.14499999999998</v>
      </c>
      <c r="M294" s="33">
        <v>90</v>
      </c>
      <c r="N294" s="34">
        <v>13</v>
      </c>
      <c r="O294" s="34">
        <v>0</v>
      </c>
      <c r="P294" s="34">
        <v>15</v>
      </c>
      <c r="Q294" s="6">
        <f t="shared" si="53"/>
        <v>0.25218552974419584</v>
      </c>
      <c r="R294" s="6">
        <f t="shared" si="54"/>
        <v>0.21728603304169489</v>
      </c>
      <c r="S294" s="6">
        <f t="shared" si="55"/>
        <v>-0.94116920993901143</v>
      </c>
      <c r="T294" s="3">
        <f t="shared" si="56"/>
        <v>40.748575922392035</v>
      </c>
      <c r="U294" s="10">
        <f t="shared" si="57"/>
        <v>-70.521802385222287</v>
      </c>
      <c r="V294" s="23">
        <f t="shared" si="58"/>
        <v>40.748575922392035</v>
      </c>
      <c r="W294" s="21">
        <f t="shared" si="59"/>
        <v>310.74857592239204</v>
      </c>
      <c r="X294" s="22">
        <f t="shared" si="60"/>
        <v>19.478197614777713</v>
      </c>
      <c r="Y294" s="33"/>
      <c r="Z294" s="34"/>
      <c r="AA294" s="16" t="s">
        <v>126</v>
      </c>
      <c r="AB294" s="17" t="s">
        <v>126</v>
      </c>
      <c r="AC294" s="35" t="e">
        <f t="shared" si="64"/>
        <v>#VALUE!</v>
      </c>
      <c r="AD294" s="36" t="e">
        <f t="shared" si="61"/>
        <v>#VALUE!</v>
      </c>
      <c r="AE294" s="36">
        <f t="shared" si="62"/>
        <v>19.478197614777713</v>
      </c>
    </row>
    <row r="295" spans="1:31">
      <c r="A295" s="4">
        <v>1518</v>
      </c>
      <c r="B295" s="29" t="s">
        <v>61</v>
      </c>
      <c r="C295" s="29" t="s">
        <v>68</v>
      </c>
      <c r="D295" s="4">
        <v>1</v>
      </c>
      <c r="E295" s="5" t="s">
        <v>59</v>
      </c>
      <c r="F295" s="14">
        <v>35</v>
      </c>
      <c r="G295" s="15">
        <v>37</v>
      </c>
      <c r="H295" s="1">
        <f t="shared" si="52"/>
        <v>36</v>
      </c>
      <c r="I295" s="2"/>
      <c r="J295" s="1">
        <v>284.35000000000002</v>
      </c>
      <c r="K295" s="1">
        <v>284.37</v>
      </c>
      <c r="L295" s="1">
        <f t="shared" si="63"/>
        <v>284.36</v>
      </c>
      <c r="M295" s="33">
        <v>270</v>
      </c>
      <c r="N295" s="34">
        <v>30</v>
      </c>
      <c r="O295" s="34">
        <v>0</v>
      </c>
      <c r="P295" s="34">
        <v>14</v>
      </c>
      <c r="Q295" s="6">
        <f t="shared" si="53"/>
        <v>-0.20951050732099907</v>
      </c>
      <c r="R295" s="6">
        <f t="shared" si="54"/>
        <v>0.48514786313799824</v>
      </c>
      <c r="S295" s="6">
        <f t="shared" si="55"/>
        <v>0.8403007481384851</v>
      </c>
      <c r="T295" s="3">
        <f t="shared" si="56"/>
        <v>113.357041915392</v>
      </c>
      <c r="U295" s="10">
        <f t="shared" si="57"/>
        <v>57.834781430431825</v>
      </c>
      <c r="V295" s="23">
        <f t="shared" si="58"/>
        <v>293.35704191539202</v>
      </c>
      <c r="W295" s="21">
        <f t="shared" si="59"/>
        <v>203.35704191539202</v>
      </c>
      <c r="X295" s="22">
        <f t="shared" si="60"/>
        <v>32.165218569568175</v>
      </c>
      <c r="Y295" s="33"/>
      <c r="Z295" s="34"/>
      <c r="AA295" s="16" t="s">
        <v>126</v>
      </c>
      <c r="AB295" s="17" t="s">
        <v>126</v>
      </c>
      <c r="AC295" s="35" t="e">
        <f t="shared" si="64"/>
        <v>#VALUE!</v>
      </c>
      <c r="AD295" s="36" t="e">
        <f t="shared" si="61"/>
        <v>#VALUE!</v>
      </c>
      <c r="AE295" s="36">
        <f t="shared" si="62"/>
        <v>32.165218569568175</v>
      </c>
    </row>
    <row r="296" spans="1:31">
      <c r="A296" s="4">
        <v>1518</v>
      </c>
      <c r="B296" s="29" t="s">
        <v>61</v>
      </c>
      <c r="C296" s="29" t="s">
        <v>68</v>
      </c>
      <c r="D296" s="4">
        <v>1</v>
      </c>
      <c r="E296" s="5" t="s">
        <v>31</v>
      </c>
      <c r="F296" s="14">
        <v>44</v>
      </c>
      <c r="G296" s="15">
        <v>46</v>
      </c>
      <c r="H296" s="1">
        <f t="shared" si="52"/>
        <v>45</v>
      </c>
      <c r="I296" s="2"/>
      <c r="J296" s="1">
        <v>284.44</v>
      </c>
      <c r="K296" s="1">
        <v>284.45999999999998</v>
      </c>
      <c r="L296" s="1">
        <f t="shared" si="63"/>
        <v>284.45</v>
      </c>
      <c r="M296" s="33">
        <v>270</v>
      </c>
      <c r="N296" s="34">
        <v>57</v>
      </c>
      <c r="O296" s="34">
        <v>20</v>
      </c>
      <c r="P296" s="34">
        <v>0</v>
      </c>
      <c r="Q296" s="6">
        <f t="shared" si="53"/>
        <v>-0.28684222785171387</v>
      </c>
      <c r="R296" s="6">
        <f t="shared" si="54"/>
        <v>0.7880925439686417</v>
      </c>
      <c r="S296" s="6">
        <f t="shared" si="55"/>
        <v>0.51179328219557907</v>
      </c>
      <c r="T296" s="3">
        <f t="shared" si="56"/>
        <v>110</v>
      </c>
      <c r="U296" s="10">
        <f t="shared" si="57"/>
        <v>31.393358931567018</v>
      </c>
      <c r="V296" s="23">
        <f t="shared" si="58"/>
        <v>290</v>
      </c>
      <c r="W296" s="21">
        <f t="shared" si="59"/>
        <v>200</v>
      </c>
      <c r="X296" s="22">
        <f t="shared" si="60"/>
        <v>58.606641068432978</v>
      </c>
      <c r="Y296" s="33"/>
      <c r="Z296" s="34"/>
      <c r="AA296" s="16" t="s">
        <v>126</v>
      </c>
      <c r="AB296" s="17" t="s">
        <v>126</v>
      </c>
      <c r="AC296" s="35" t="e">
        <f t="shared" si="64"/>
        <v>#VALUE!</v>
      </c>
      <c r="AD296" s="36" t="e">
        <f t="shared" si="61"/>
        <v>#VALUE!</v>
      </c>
      <c r="AE296" s="36">
        <f t="shared" si="62"/>
        <v>58.606641068432978</v>
      </c>
    </row>
    <row r="297" spans="1:31">
      <c r="A297" s="4">
        <v>1518</v>
      </c>
      <c r="B297" s="29" t="s">
        <v>61</v>
      </c>
      <c r="C297" s="29" t="s">
        <v>68</v>
      </c>
      <c r="D297" s="4">
        <v>2</v>
      </c>
      <c r="E297" s="5" t="s">
        <v>28</v>
      </c>
      <c r="F297" s="14">
        <v>15</v>
      </c>
      <c r="G297" s="15">
        <v>16</v>
      </c>
      <c r="H297" s="1">
        <f t="shared" si="52"/>
        <v>15.5</v>
      </c>
      <c r="I297" s="2"/>
      <c r="J297" s="1">
        <v>284.85000000000002</v>
      </c>
      <c r="K297" s="1">
        <v>284.86</v>
      </c>
      <c r="L297" s="1">
        <f t="shared" si="63"/>
        <v>284.85500000000002</v>
      </c>
      <c r="M297" s="33">
        <v>90</v>
      </c>
      <c r="N297" s="34">
        <v>13</v>
      </c>
      <c r="O297" s="34">
        <v>180</v>
      </c>
      <c r="P297" s="34">
        <v>12</v>
      </c>
      <c r="Q297" s="6">
        <f t="shared" si="53"/>
        <v>0.20258292765170791</v>
      </c>
      <c r="R297" s="6">
        <f t="shared" si="54"/>
        <v>-0.22003533408899148</v>
      </c>
      <c r="S297" s="6">
        <f t="shared" si="55"/>
        <v>0.95307774109652066</v>
      </c>
      <c r="T297" s="3">
        <f t="shared" si="56"/>
        <v>312.63526217234607</v>
      </c>
      <c r="U297" s="10">
        <f t="shared" si="57"/>
        <v>72.577313847501586</v>
      </c>
      <c r="V297" s="23">
        <f t="shared" si="58"/>
        <v>132.63526217234607</v>
      </c>
      <c r="W297" s="21">
        <f t="shared" si="59"/>
        <v>42.635262172346074</v>
      </c>
      <c r="X297" s="22">
        <f t="shared" si="60"/>
        <v>17.422686152498414</v>
      </c>
      <c r="Y297" s="33"/>
      <c r="Z297" s="34"/>
      <c r="AA297" s="16" t="s">
        <v>126</v>
      </c>
      <c r="AB297" s="17" t="s">
        <v>126</v>
      </c>
      <c r="AC297" s="35" t="e">
        <f t="shared" si="64"/>
        <v>#VALUE!</v>
      </c>
      <c r="AD297" s="36" t="e">
        <f t="shared" si="61"/>
        <v>#VALUE!</v>
      </c>
      <c r="AE297" s="36">
        <f t="shared" si="62"/>
        <v>17.422686152498414</v>
      </c>
    </row>
    <row r="298" spans="1:31">
      <c r="A298" s="4">
        <v>1518</v>
      </c>
      <c r="B298" s="29" t="s">
        <v>61</v>
      </c>
      <c r="C298" s="29" t="s">
        <v>68</v>
      </c>
      <c r="D298" s="4">
        <v>2</v>
      </c>
      <c r="E298" s="5" t="s">
        <v>59</v>
      </c>
      <c r="F298" s="14">
        <v>31</v>
      </c>
      <c r="G298" s="15">
        <v>35</v>
      </c>
      <c r="H298" s="1">
        <f t="shared" si="52"/>
        <v>33</v>
      </c>
      <c r="I298" s="2"/>
      <c r="J298" s="1">
        <v>285.01</v>
      </c>
      <c r="K298" s="1">
        <v>285.05</v>
      </c>
      <c r="L298" s="1">
        <f t="shared" si="63"/>
        <v>285.02999999999997</v>
      </c>
      <c r="M298" s="33">
        <v>270</v>
      </c>
      <c r="N298" s="34">
        <v>34</v>
      </c>
      <c r="O298" s="34">
        <v>180</v>
      </c>
      <c r="P298" s="34">
        <v>39</v>
      </c>
      <c r="Q298" s="6">
        <f t="shared" si="53"/>
        <v>-0.52173024935534673</v>
      </c>
      <c r="R298" s="6">
        <f t="shared" si="54"/>
        <v>-0.43457450660768859</v>
      </c>
      <c r="S298" s="6">
        <f t="shared" si="55"/>
        <v>-0.64428320140724105</v>
      </c>
      <c r="T298" s="3">
        <f t="shared" si="56"/>
        <v>219.79256096967296</v>
      </c>
      <c r="U298" s="10">
        <f t="shared" si="57"/>
        <v>-43.496659356167171</v>
      </c>
      <c r="V298" s="23">
        <f t="shared" si="58"/>
        <v>219.79256096967296</v>
      </c>
      <c r="W298" s="21">
        <f t="shared" si="59"/>
        <v>129.79256096967296</v>
      </c>
      <c r="X298" s="22">
        <f t="shared" si="60"/>
        <v>46.503340643832829</v>
      </c>
      <c r="Y298" s="33"/>
      <c r="Z298" s="34"/>
      <c r="AA298" s="16" t="s">
        <v>126</v>
      </c>
      <c r="AB298" s="17" t="s">
        <v>126</v>
      </c>
      <c r="AC298" s="35" t="e">
        <f t="shared" si="64"/>
        <v>#VALUE!</v>
      </c>
      <c r="AD298" s="36" t="e">
        <f t="shared" si="61"/>
        <v>#VALUE!</v>
      </c>
      <c r="AE298" s="36">
        <f t="shared" si="62"/>
        <v>46.503340643832829</v>
      </c>
    </row>
    <row r="299" spans="1:31">
      <c r="A299" s="4">
        <v>1518</v>
      </c>
      <c r="B299" s="29" t="s">
        <v>61</v>
      </c>
      <c r="C299" s="29" t="s">
        <v>68</v>
      </c>
      <c r="D299" s="4">
        <v>2</v>
      </c>
      <c r="E299" s="5" t="s">
        <v>59</v>
      </c>
      <c r="F299" s="14">
        <v>82</v>
      </c>
      <c r="G299" s="15">
        <v>83</v>
      </c>
      <c r="H299" s="1">
        <f t="shared" si="52"/>
        <v>82.5</v>
      </c>
      <c r="I299" s="2"/>
      <c r="J299" s="1">
        <v>285.52</v>
      </c>
      <c r="K299" s="1">
        <v>285.52999999999997</v>
      </c>
      <c r="L299" s="1">
        <f t="shared" si="63"/>
        <v>285.52499999999998</v>
      </c>
      <c r="M299" s="33">
        <v>270</v>
      </c>
      <c r="N299" s="34">
        <v>24</v>
      </c>
      <c r="O299" s="34">
        <v>180</v>
      </c>
      <c r="P299" s="34">
        <v>15</v>
      </c>
      <c r="Q299" s="6">
        <f t="shared" si="53"/>
        <v>-0.23644296300480333</v>
      </c>
      <c r="R299" s="6">
        <f t="shared" si="54"/>
        <v>-0.39287742804503406</v>
      </c>
      <c r="S299" s="6">
        <f t="shared" si="55"/>
        <v>-0.88241715102605434</v>
      </c>
      <c r="T299" s="3">
        <f t="shared" si="56"/>
        <v>238.95947249643018</v>
      </c>
      <c r="U299" s="10">
        <f t="shared" si="57"/>
        <v>-62.541823369193402</v>
      </c>
      <c r="V299" s="23">
        <f t="shared" si="58"/>
        <v>238.95947249643018</v>
      </c>
      <c r="W299" s="21">
        <f t="shared" si="59"/>
        <v>148.95947249643018</v>
      </c>
      <c r="X299" s="22">
        <f t="shared" si="60"/>
        <v>27.458176630806598</v>
      </c>
      <c r="Y299" s="33"/>
      <c r="Z299" s="34"/>
      <c r="AA299" s="16" t="s">
        <v>126</v>
      </c>
      <c r="AB299" s="17" t="s">
        <v>126</v>
      </c>
      <c r="AC299" s="35" t="e">
        <f t="shared" si="64"/>
        <v>#VALUE!</v>
      </c>
      <c r="AD299" s="36" t="e">
        <f t="shared" si="61"/>
        <v>#VALUE!</v>
      </c>
      <c r="AE299" s="36">
        <f t="shared" si="62"/>
        <v>27.458176630806598</v>
      </c>
    </row>
    <row r="300" spans="1:31">
      <c r="A300" s="4">
        <v>1518</v>
      </c>
      <c r="B300" s="29" t="s">
        <v>61</v>
      </c>
      <c r="C300" s="29" t="s">
        <v>68</v>
      </c>
      <c r="D300" s="4">
        <v>2</v>
      </c>
      <c r="E300" s="5" t="s">
        <v>59</v>
      </c>
      <c r="F300" s="14">
        <v>95</v>
      </c>
      <c r="G300" s="15">
        <v>95</v>
      </c>
      <c r="H300" s="1">
        <f t="shared" si="52"/>
        <v>95</v>
      </c>
      <c r="I300" s="2"/>
      <c r="J300" s="1">
        <v>285.61</v>
      </c>
      <c r="K300" s="1">
        <v>285.67</v>
      </c>
      <c r="L300" s="1">
        <f t="shared" si="63"/>
        <v>285.64</v>
      </c>
      <c r="M300" s="33">
        <v>270</v>
      </c>
      <c r="N300" s="34">
        <v>13</v>
      </c>
      <c r="O300" s="34">
        <v>0</v>
      </c>
      <c r="P300" s="34">
        <v>2</v>
      </c>
      <c r="Q300" s="6">
        <f t="shared" si="53"/>
        <v>-3.4005024862987974E-2</v>
      </c>
      <c r="R300" s="6">
        <f t="shared" si="54"/>
        <v>0.22481402023953281</v>
      </c>
      <c r="S300" s="6">
        <f t="shared" si="55"/>
        <v>0.9737765048683662</v>
      </c>
      <c r="T300" s="3">
        <f t="shared" si="56"/>
        <v>98.601270946167233</v>
      </c>
      <c r="U300" s="10">
        <f t="shared" si="57"/>
        <v>76.857232228509957</v>
      </c>
      <c r="V300" s="23">
        <f t="shared" si="58"/>
        <v>278.60127094616723</v>
      </c>
      <c r="W300" s="21">
        <f t="shared" si="59"/>
        <v>188.60127094616723</v>
      </c>
      <c r="X300" s="22">
        <f t="shared" si="60"/>
        <v>13.142767771490043</v>
      </c>
      <c r="Y300" s="33"/>
      <c r="Z300" s="34"/>
      <c r="AA300" s="16" t="s">
        <v>126</v>
      </c>
      <c r="AB300" s="17" t="s">
        <v>126</v>
      </c>
      <c r="AC300" s="35" t="e">
        <f t="shared" si="64"/>
        <v>#VALUE!</v>
      </c>
      <c r="AD300" s="36" t="e">
        <f t="shared" si="61"/>
        <v>#VALUE!</v>
      </c>
      <c r="AE300" s="36">
        <f t="shared" si="62"/>
        <v>13.142767771490043</v>
      </c>
    </row>
    <row r="301" spans="1:31">
      <c r="A301" s="4">
        <v>1518</v>
      </c>
      <c r="B301" s="29" t="s">
        <v>61</v>
      </c>
      <c r="C301" s="29" t="s">
        <v>68</v>
      </c>
      <c r="D301" s="4">
        <v>3</v>
      </c>
      <c r="E301" s="5" t="s">
        <v>31</v>
      </c>
      <c r="F301" s="14">
        <v>0</v>
      </c>
      <c r="G301" s="15">
        <v>6</v>
      </c>
      <c r="H301" s="1">
        <f t="shared" si="52"/>
        <v>3</v>
      </c>
      <c r="I301" s="2"/>
      <c r="J301" s="1">
        <v>285.81</v>
      </c>
      <c r="K301" s="1">
        <v>285.87</v>
      </c>
      <c r="L301" s="1">
        <f t="shared" si="63"/>
        <v>285.84000000000003</v>
      </c>
      <c r="M301" s="33">
        <v>270</v>
      </c>
      <c r="N301" s="34">
        <v>68</v>
      </c>
      <c r="O301" s="34">
        <v>22</v>
      </c>
      <c r="P301" s="34">
        <v>0</v>
      </c>
      <c r="Q301" s="6">
        <f t="shared" si="53"/>
        <v>-0.34732918522949863</v>
      </c>
      <c r="R301" s="6">
        <f t="shared" si="54"/>
        <v>0.85966990016932565</v>
      </c>
      <c r="S301" s="6">
        <f t="shared" si="55"/>
        <v>0.34732918522949857</v>
      </c>
      <c r="T301" s="3">
        <f t="shared" si="56"/>
        <v>112</v>
      </c>
      <c r="U301" s="10">
        <f t="shared" si="57"/>
        <v>20.536281097494449</v>
      </c>
      <c r="V301" s="23">
        <f t="shared" si="58"/>
        <v>292</v>
      </c>
      <c r="W301" s="21">
        <f t="shared" si="59"/>
        <v>202</v>
      </c>
      <c r="X301" s="22">
        <f t="shared" si="60"/>
        <v>69.463718902505548</v>
      </c>
      <c r="Y301" s="33"/>
      <c r="Z301" s="34"/>
      <c r="AA301" s="16" t="s">
        <v>126</v>
      </c>
      <c r="AB301" s="17" t="s">
        <v>126</v>
      </c>
      <c r="AC301" s="35" t="e">
        <f t="shared" si="64"/>
        <v>#VALUE!</v>
      </c>
      <c r="AD301" s="36" t="e">
        <f t="shared" si="61"/>
        <v>#VALUE!</v>
      </c>
      <c r="AE301" s="36">
        <f t="shared" si="62"/>
        <v>69.463718902505548</v>
      </c>
    </row>
    <row r="302" spans="1:31">
      <c r="A302" s="4">
        <v>1518</v>
      </c>
      <c r="B302" s="29" t="s">
        <v>61</v>
      </c>
      <c r="C302" s="29" t="s">
        <v>68</v>
      </c>
      <c r="D302" s="4">
        <v>3</v>
      </c>
      <c r="E302" s="5" t="s">
        <v>31</v>
      </c>
      <c r="F302" s="14">
        <v>6</v>
      </c>
      <c r="G302" s="15">
        <v>10</v>
      </c>
      <c r="H302" s="1">
        <f t="shared" si="52"/>
        <v>8</v>
      </c>
      <c r="I302" s="2"/>
      <c r="J302" s="1">
        <v>285.87</v>
      </c>
      <c r="K302" s="1">
        <v>285.91000000000003</v>
      </c>
      <c r="L302" s="1">
        <f t="shared" si="63"/>
        <v>285.89</v>
      </c>
      <c r="M302" s="33">
        <v>90</v>
      </c>
      <c r="N302" s="34">
        <v>25</v>
      </c>
      <c r="O302" s="34">
        <v>0</v>
      </c>
      <c r="P302" s="34">
        <v>50</v>
      </c>
      <c r="Q302" s="6">
        <f t="shared" si="53"/>
        <v>0.69427204401488385</v>
      </c>
      <c r="R302" s="6">
        <f t="shared" si="54"/>
        <v>0.27165378227418441</v>
      </c>
      <c r="S302" s="6">
        <f t="shared" si="55"/>
        <v>-0.58256341606958539</v>
      </c>
      <c r="T302" s="3">
        <f t="shared" si="56"/>
        <v>21.369342112799988</v>
      </c>
      <c r="U302" s="10">
        <f t="shared" si="57"/>
        <v>-38.004506729890807</v>
      </c>
      <c r="V302" s="23">
        <f t="shared" si="58"/>
        <v>21.369342112799988</v>
      </c>
      <c r="W302" s="21">
        <f t="shared" si="59"/>
        <v>291.36934211279998</v>
      </c>
      <c r="X302" s="22">
        <f t="shared" si="60"/>
        <v>51.995493270109193</v>
      </c>
      <c r="Y302" s="33"/>
      <c r="Z302" s="34"/>
      <c r="AA302" s="16" t="s">
        <v>126</v>
      </c>
      <c r="AB302" s="17" t="s">
        <v>126</v>
      </c>
      <c r="AC302" s="35" t="e">
        <f t="shared" si="64"/>
        <v>#VALUE!</v>
      </c>
      <c r="AD302" s="36" t="e">
        <f t="shared" si="61"/>
        <v>#VALUE!</v>
      </c>
      <c r="AE302" s="36">
        <f t="shared" si="62"/>
        <v>51.995493270109193</v>
      </c>
    </row>
    <row r="303" spans="1:31">
      <c r="A303" s="4">
        <v>1518</v>
      </c>
      <c r="B303" s="29" t="s">
        <v>61</v>
      </c>
      <c r="C303" s="29" t="s">
        <v>68</v>
      </c>
      <c r="D303" s="4">
        <v>3</v>
      </c>
      <c r="E303" s="5" t="s">
        <v>59</v>
      </c>
      <c r="F303" s="14">
        <v>6</v>
      </c>
      <c r="G303" s="15">
        <v>10</v>
      </c>
      <c r="H303" s="1">
        <f t="shared" si="52"/>
        <v>8</v>
      </c>
      <c r="I303" s="2"/>
      <c r="J303" s="1">
        <v>285.87</v>
      </c>
      <c r="K303" s="1">
        <v>285.91000000000003</v>
      </c>
      <c r="L303" s="1">
        <f t="shared" si="63"/>
        <v>285.89</v>
      </c>
      <c r="M303" s="33">
        <v>90</v>
      </c>
      <c r="N303" s="34">
        <v>15</v>
      </c>
      <c r="O303" s="34">
        <v>0</v>
      </c>
      <c r="P303" s="34">
        <v>3</v>
      </c>
      <c r="Q303" s="6">
        <f t="shared" si="53"/>
        <v>5.055265177859404E-2</v>
      </c>
      <c r="R303" s="6">
        <f t="shared" si="54"/>
        <v>0.25846434259635337</v>
      </c>
      <c r="S303" s="6">
        <f t="shared" si="55"/>
        <v>-0.96460205851447955</v>
      </c>
      <c r="T303" s="3">
        <f t="shared" si="56"/>
        <v>78.933311481615888</v>
      </c>
      <c r="U303" s="10">
        <f t="shared" si="57"/>
        <v>-74.728937145345242</v>
      </c>
      <c r="V303" s="23">
        <f t="shared" si="58"/>
        <v>78.933311481615888</v>
      </c>
      <c r="W303" s="21">
        <f t="shared" si="59"/>
        <v>348.93331148161587</v>
      </c>
      <c r="X303" s="22">
        <f t="shared" si="60"/>
        <v>15.271062854654758</v>
      </c>
      <c r="Y303" s="33"/>
      <c r="Z303" s="34"/>
      <c r="AA303" s="16" t="s">
        <v>126</v>
      </c>
      <c r="AB303" s="17" t="s">
        <v>126</v>
      </c>
      <c r="AC303" s="35" t="e">
        <f t="shared" si="64"/>
        <v>#VALUE!</v>
      </c>
      <c r="AD303" s="36" t="e">
        <f t="shared" si="61"/>
        <v>#VALUE!</v>
      </c>
      <c r="AE303" s="36">
        <f t="shared" si="62"/>
        <v>15.271062854654758</v>
      </c>
    </row>
    <row r="304" spans="1:31">
      <c r="A304" s="4">
        <v>1518</v>
      </c>
      <c r="B304" s="29" t="s">
        <v>61</v>
      </c>
      <c r="C304" s="29" t="s">
        <v>68</v>
      </c>
      <c r="D304" s="4">
        <v>3</v>
      </c>
      <c r="E304" s="5" t="s">
        <v>59</v>
      </c>
      <c r="F304" s="14">
        <v>12</v>
      </c>
      <c r="G304" s="15">
        <v>28</v>
      </c>
      <c r="H304" s="1">
        <f t="shared" si="52"/>
        <v>20</v>
      </c>
      <c r="I304" s="2"/>
      <c r="J304" s="1">
        <v>285.93</v>
      </c>
      <c r="K304" s="1">
        <v>286.08999999999997</v>
      </c>
      <c r="L304" s="1">
        <f t="shared" si="63"/>
        <v>286.01</v>
      </c>
      <c r="M304" s="33">
        <v>270</v>
      </c>
      <c r="N304" s="34">
        <v>46</v>
      </c>
      <c r="O304" s="34">
        <v>0</v>
      </c>
      <c r="P304" s="34">
        <v>15</v>
      </c>
      <c r="Q304" s="6">
        <f t="shared" si="53"/>
        <v>-0.17979081611467079</v>
      </c>
      <c r="R304" s="6">
        <f t="shared" si="54"/>
        <v>0.694828891024725</v>
      </c>
      <c r="S304" s="6">
        <f t="shared" si="55"/>
        <v>0.67098846047422478</v>
      </c>
      <c r="T304" s="3">
        <f t="shared" si="56"/>
        <v>104.50740782880362</v>
      </c>
      <c r="U304" s="10">
        <f t="shared" si="57"/>
        <v>43.072941891046206</v>
      </c>
      <c r="V304" s="23">
        <f t="shared" si="58"/>
        <v>284.50740782880359</v>
      </c>
      <c r="W304" s="21">
        <f t="shared" si="59"/>
        <v>194.50740782880359</v>
      </c>
      <c r="X304" s="22">
        <f t="shared" si="60"/>
        <v>46.927058108953794</v>
      </c>
      <c r="Y304" s="33"/>
      <c r="Z304" s="34"/>
      <c r="AA304" s="16" t="s">
        <v>126</v>
      </c>
      <c r="AB304" s="17" t="s">
        <v>126</v>
      </c>
      <c r="AC304" s="35" t="e">
        <f t="shared" si="64"/>
        <v>#VALUE!</v>
      </c>
      <c r="AD304" s="36" t="e">
        <f t="shared" si="61"/>
        <v>#VALUE!</v>
      </c>
      <c r="AE304" s="36">
        <f t="shared" si="62"/>
        <v>46.927058108953794</v>
      </c>
    </row>
    <row r="305" spans="1:31">
      <c r="A305" s="4">
        <v>1518</v>
      </c>
      <c r="B305" s="29" t="s">
        <v>61</v>
      </c>
      <c r="C305" s="29" t="s">
        <v>68</v>
      </c>
      <c r="D305" s="4">
        <v>3</v>
      </c>
      <c r="E305" s="5" t="s">
        <v>59</v>
      </c>
      <c r="F305" s="14">
        <v>12</v>
      </c>
      <c r="G305" s="15">
        <v>28</v>
      </c>
      <c r="H305" s="1">
        <f t="shared" si="52"/>
        <v>20</v>
      </c>
      <c r="I305" s="2"/>
      <c r="J305" s="1">
        <v>285.93</v>
      </c>
      <c r="K305" s="1">
        <v>286.08999999999997</v>
      </c>
      <c r="L305" s="1">
        <f t="shared" si="63"/>
        <v>286.01</v>
      </c>
      <c r="M305" s="33">
        <v>90</v>
      </c>
      <c r="N305" s="34">
        <v>84</v>
      </c>
      <c r="O305" s="34">
        <v>344</v>
      </c>
      <c r="P305" s="34">
        <v>0</v>
      </c>
      <c r="Q305" s="6">
        <f t="shared" si="53"/>
        <v>0.27412738554142174</v>
      </c>
      <c r="R305" s="6">
        <f t="shared" si="54"/>
        <v>0.95599580378949744</v>
      </c>
      <c r="S305" s="6">
        <f t="shared" si="55"/>
        <v>-0.10047920787449081</v>
      </c>
      <c r="T305" s="3">
        <f t="shared" si="56"/>
        <v>73.999999999999972</v>
      </c>
      <c r="U305" s="10">
        <f t="shared" si="57"/>
        <v>-5.7691692511587434</v>
      </c>
      <c r="V305" s="23">
        <f t="shared" si="58"/>
        <v>73.999999999999972</v>
      </c>
      <c r="W305" s="21">
        <f t="shared" si="59"/>
        <v>344</v>
      </c>
      <c r="X305" s="22">
        <f t="shared" si="60"/>
        <v>84.230830748841257</v>
      </c>
      <c r="Y305" s="33"/>
      <c r="Z305" s="34"/>
      <c r="AA305" s="16" t="s">
        <v>126</v>
      </c>
      <c r="AB305" s="17" t="s">
        <v>126</v>
      </c>
      <c r="AC305" s="35" t="e">
        <f t="shared" si="64"/>
        <v>#VALUE!</v>
      </c>
      <c r="AD305" s="36" t="e">
        <f t="shared" si="61"/>
        <v>#VALUE!</v>
      </c>
      <c r="AE305" s="36">
        <f t="shared" si="62"/>
        <v>84.230830748841257</v>
      </c>
    </row>
    <row r="306" spans="1:31">
      <c r="A306" s="4">
        <v>1518</v>
      </c>
      <c r="B306" s="29" t="s">
        <v>61</v>
      </c>
      <c r="C306" s="29" t="s">
        <v>68</v>
      </c>
      <c r="D306" s="4">
        <v>3</v>
      </c>
      <c r="E306" s="5" t="s">
        <v>60</v>
      </c>
      <c r="F306" s="14">
        <v>28</v>
      </c>
      <c r="G306" s="15">
        <v>39</v>
      </c>
      <c r="H306" s="1">
        <f t="shared" si="52"/>
        <v>33.5</v>
      </c>
      <c r="I306" s="2"/>
      <c r="J306" s="1">
        <v>286.08999999999997</v>
      </c>
      <c r="K306" s="1">
        <v>286.2</v>
      </c>
      <c r="L306" s="1">
        <f t="shared" si="63"/>
        <v>286.14499999999998</v>
      </c>
      <c r="M306" s="33">
        <v>90</v>
      </c>
      <c r="N306" s="34">
        <v>39</v>
      </c>
      <c r="O306" s="34">
        <v>180</v>
      </c>
      <c r="P306" s="34">
        <v>10</v>
      </c>
      <c r="Q306" s="6">
        <f t="shared" si="53"/>
        <v>0.13494997998821739</v>
      </c>
      <c r="R306" s="6">
        <f t="shared" si="54"/>
        <v>-0.61975960023455445</v>
      </c>
      <c r="S306" s="6">
        <f t="shared" si="55"/>
        <v>0.76533936806495151</v>
      </c>
      <c r="T306" s="3">
        <f t="shared" si="56"/>
        <v>282.28416066268198</v>
      </c>
      <c r="U306" s="10">
        <f t="shared" si="57"/>
        <v>50.349455304313857</v>
      </c>
      <c r="V306" s="23">
        <f t="shared" si="58"/>
        <v>102.28416066268198</v>
      </c>
      <c r="W306" s="21">
        <f t="shared" si="59"/>
        <v>12.284160662681984</v>
      </c>
      <c r="X306" s="22">
        <f t="shared" si="60"/>
        <v>39.650544695686143</v>
      </c>
      <c r="Y306" s="33"/>
      <c r="Z306" s="34"/>
      <c r="AA306" s="16" t="s">
        <v>126</v>
      </c>
      <c r="AB306" s="17" t="s">
        <v>126</v>
      </c>
      <c r="AC306" s="35" t="e">
        <f t="shared" si="64"/>
        <v>#VALUE!</v>
      </c>
      <c r="AD306" s="36" t="e">
        <f t="shared" si="61"/>
        <v>#VALUE!</v>
      </c>
      <c r="AE306" s="36">
        <f t="shared" si="62"/>
        <v>39.650544695686143</v>
      </c>
    </row>
    <row r="307" spans="1:31">
      <c r="A307" s="4">
        <v>1518</v>
      </c>
      <c r="B307" s="29" t="s">
        <v>61</v>
      </c>
      <c r="C307" s="29" t="s">
        <v>68</v>
      </c>
      <c r="D307" s="4">
        <v>3</v>
      </c>
      <c r="E307" s="5" t="s">
        <v>60</v>
      </c>
      <c r="F307" s="14">
        <v>39</v>
      </c>
      <c r="G307" s="15">
        <v>50</v>
      </c>
      <c r="H307" s="1">
        <f t="shared" si="52"/>
        <v>44.5</v>
      </c>
      <c r="I307" s="2"/>
      <c r="J307" s="1">
        <v>286.2</v>
      </c>
      <c r="K307" s="1">
        <v>286.31</v>
      </c>
      <c r="L307" s="1">
        <f t="shared" si="63"/>
        <v>286.255</v>
      </c>
      <c r="M307" s="33">
        <v>270</v>
      </c>
      <c r="N307" s="34">
        <v>70</v>
      </c>
      <c r="O307" s="34">
        <v>0</v>
      </c>
      <c r="P307" s="34">
        <v>0</v>
      </c>
      <c r="Q307" s="6">
        <f t="shared" si="53"/>
        <v>0</v>
      </c>
      <c r="R307" s="6">
        <f t="shared" si="54"/>
        <v>0.93969262078590832</v>
      </c>
      <c r="S307" s="6">
        <f t="shared" si="55"/>
        <v>0.34202014332566882</v>
      </c>
      <c r="T307" s="3">
        <f t="shared" si="56"/>
        <v>90</v>
      </c>
      <c r="U307" s="10">
        <f t="shared" si="57"/>
        <v>20.000000000000011</v>
      </c>
      <c r="V307" s="23">
        <f t="shared" si="58"/>
        <v>270</v>
      </c>
      <c r="W307" s="21">
        <f t="shared" si="59"/>
        <v>180</v>
      </c>
      <c r="X307" s="22">
        <f t="shared" si="60"/>
        <v>69.999999999999986</v>
      </c>
      <c r="Y307" s="33"/>
      <c r="Z307" s="34"/>
      <c r="AA307" s="16" t="s">
        <v>126</v>
      </c>
      <c r="AB307" s="17" t="s">
        <v>126</v>
      </c>
      <c r="AC307" s="35" t="e">
        <f t="shared" si="64"/>
        <v>#VALUE!</v>
      </c>
      <c r="AD307" s="36" t="e">
        <f t="shared" si="61"/>
        <v>#VALUE!</v>
      </c>
      <c r="AE307" s="36">
        <f t="shared" si="62"/>
        <v>69.999999999999986</v>
      </c>
    </row>
    <row r="308" spans="1:31">
      <c r="A308" s="4">
        <v>1518</v>
      </c>
      <c r="B308" s="29" t="s">
        <v>61</v>
      </c>
      <c r="C308" s="29" t="s">
        <v>68</v>
      </c>
      <c r="D308" s="4">
        <v>3</v>
      </c>
      <c r="E308" s="5" t="s">
        <v>31</v>
      </c>
      <c r="F308" s="14">
        <v>45</v>
      </c>
      <c r="G308" s="15">
        <v>49</v>
      </c>
      <c r="H308" s="1">
        <f t="shared" si="52"/>
        <v>47</v>
      </c>
      <c r="I308" s="2"/>
      <c r="J308" s="1">
        <v>286.26</v>
      </c>
      <c r="K308" s="1">
        <v>286.3</v>
      </c>
      <c r="L308" s="1">
        <f t="shared" si="63"/>
        <v>286.27999999999997</v>
      </c>
      <c r="M308" s="33">
        <v>90</v>
      </c>
      <c r="N308" s="34">
        <v>45</v>
      </c>
      <c r="O308" s="34">
        <v>180</v>
      </c>
      <c r="P308" s="34">
        <v>17</v>
      </c>
      <c r="Q308" s="6">
        <f t="shared" si="53"/>
        <v>0.20673801503651804</v>
      </c>
      <c r="R308" s="6">
        <f t="shared" si="54"/>
        <v>-0.67620957782240876</v>
      </c>
      <c r="S308" s="6">
        <f t="shared" si="55"/>
        <v>0.67620957782240887</v>
      </c>
      <c r="T308" s="3">
        <f t="shared" si="56"/>
        <v>287</v>
      </c>
      <c r="U308" s="10">
        <f t="shared" si="57"/>
        <v>43.72047703119128</v>
      </c>
      <c r="V308" s="23">
        <f t="shared" si="58"/>
        <v>107</v>
      </c>
      <c r="W308" s="21">
        <f t="shared" si="59"/>
        <v>17</v>
      </c>
      <c r="X308" s="22">
        <f t="shared" si="60"/>
        <v>46.27952296880872</v>
      </c>
      <c r="Y308" s="33"/>
      <c r="Z308" s="34"/>
      <c r="AA308" s="16" t="s">
        <v>126</v>
      </c>
      <c r="AB308" s="17" t="s">
        <v>126</v>
      </c>
      <c r="AC308" s="35" t="e">
        <f t="shared" si="64"/>
        <v>#VALUE!</v>
      </c>
      <c r="AD308" s="36" t="e">
        <f t="shared" si="61"/>
        <v>#VALUE!</v>
      </c>
      <c r="AE308" s="36">
        <f t="shared" si="62"/>
        <v>46.27952296880872</v>
      </c>
    </row>
    <row r="309" spans="1:31">
      <c r="A309" s="4">
        <v>1518</v>
      </c>
      <c r="B309" s="29" t="s">
        <v>61</v>
      </c>
      <c r="C309" s="29" t="s">
        <v>68</v>
      </c>
      <c r="D309" s="4">
        <v>3</v>
      </c>
      <c r="E309" s="5" t="s">
        <v>28</v>
      </c>
      <c r="F309" s="14">
        <v>49</v>
      </c>
      <c r="G309" s="15">
        <v>50</v>
      </c>
      <c r="H309" s="1">
        <f t="shared" si="52"/>
        <v>49.5</v>
      </c>
      <c r="I309" s="2"/>
      <c r="J309" s="1">
        <v>286.3</v>
      </c>
      <c r="K309" s="1">
        <v>286.31</v>
      </c>
      <c r="L309" s="1">
        <f t="shared" si="63"/>
        <v>286.30500000000001</v>
      </c>
      <c r="M309" s="33">
        <v>90</v>
      </c>
      <c r="N309" s="34">
        <v>5</v>
      </c>
      <c r="O309" s="34">
        <v>180</v>
      </c>
      <c r="P309" s="34">
        <v>3</v>
      </c>
      <c r="Q309" s="6">
        <f t="shared" si="53"/>
        <v>5.2136802128782217E-2</v>
      </c>
      <c r="R309" s="6">
        <f t="shared" si="54"/>
        <v>-8.7036298831283193E-2</v>
      </c>
      <c r="S309" s="6">
        <f t="shared" si="55"/>
        <v>0.99482944788033301</v>
      </c>
      <c r="T309" s="3">
        <f t="shared" si="56"/>
        <v>300.92260626992788</v>
      </c>
      <c r="U309" s="10">
        <f t="shared" si="57"/>
        <v>84.176850498235666</v>
      </c>
      <c r="V309" s="23">
        <f t="shared" si="58"/>
        <v>120.92260626992788</v>
      </c>
      <c r="W309" s="21">
        <f t="shared" si="59"/>
        <v>30.922606269927883</v>
      </c>
      <c r="X309" s="22">
        <f t="shared" si="60"/>
        <v>5.823149501764334</v>
      </c>
      <c r="Y309" s="33"/>
      <c r="Z309" s="34"/>
      <c r="AA309" s="16" t="s">
        <v>126</v>
      </c>
      <c r="AB309" s="17" t="s">
        <v>126</v>
      </c>
      <c r="AC309" s="35" t="e">
        <f t="shared" si="64"/>
        <v>#VALUE!</v>
      </c>
      <c r="AD309" s="36" t="e">
        <f t="shared" si="61"/>
        <v>#VALUE!</v>
      </c>
      <c r="AE309" s="36">
        <f t="shared" si="62"/>
        <v>5.823149501764334</v>
      </c>
    </row>
    <row r="310" spans="1:31">
      <c r="A310" s="4">
        <v>1518</v>
      </c>
      <c r="B310" s="29" t="s">
        <v>61</v>
      </c>
      <c r="C310" s="29" t="s">
        <v>68</v>
      </c>
      <c r="D310" s="4">
        <v>3</v>
      </c>
      <c r="E310" s="5" t="s">
        <v>59</v>
      </c>
      <c r="F310" s="14">
        <v>53</v>
      </c>
      <c r="G310" s="15">
        <v>58</v>
      </c>
      <c r="H310" s="1">
        <f t="shared" si="52"/>
        <v>55.5</v>
      </c>
      <c r="I310" s="2"/>
      <c r="J310" s="1">
        <v>286.33999999999997</v>
      </c>
      <c r="K310" s="1">
        <v>286.39</v>
      </c>
      <c r="L310" s="1">
        <f t="shared" si="63"/>
        <v>286.36500000000001</v>
      </c>
      <c r="M310" s="33">
        <v>90</v>
      </c>
      <c r="N310" s="34">
        <v>42</v>
      </c>
      <c r="O310" s="34">
        <v>0</v>
      </c>
      <c r="P310" s="34">
        <v>2</v>
      </c>
      <c r="Q310" s="6">
        <f t="shared" si="53"/>
        <v>2.593538038622898E-2</v>
      </c>
      <c r="R310" s="6">
        <f t="shared" si="54"/>
        <v>0.66872299007276836</v>
      </c>
      <c r="S310" s="6">
        <f t="shared" si="55"/>
        <v>-0.7426921217288146</v>
      </c>
      <c r="T310" s="3">
        <f t="shared" si="56"/>
        <v>87.778985502711478</v>
      </c>
      <c r="U310" s="10">
        <f t="shared" si="57"/>
        <v>-47.978587847648157</v>
      </c>
      <c r="V310" s="23">
        <f t="shared" si="58"/>
        <v>87.778985502711478</v>
      </c>
      <c r="W310" s="21">
        <f t="shared" si="59"/>
        <v>357.77898550271146</v>
      </c>
      <c r="X310" s="22">
        <f t="shared" si="60"/>
        <v>42.021412152351843</v>
      </c>
      <c r="Y310" s="33"/>
      <c r="Z310" s="34"/>
      <c r="AA310" s="16" t="s">
        <v>126</v>
      </c>
      <c r="AB310" s="17" t="s">
        <v>126</v>
      </c>
      <c r="AC310" s="35" t="e">
        <f t="shared" si="64"/>
        <v>#VALUE!</v>
      </c>
      <c r="AD310" s="36" t="e">
        <f t="shared" si="61"/>
        <v>#VALUE!</v>
      </c>
      <c r="AE310" s="36">
        <f t="shared" si="62"/>
        <v>42.021412152351843</v>
      </c>
    </row>
    <row r="311" spans="1:31">
      <c r="A311" s="4">
        <v>1518</v>
      </c>
      <c r="B311" s="29" t="s">
        <v>61</v>
      </c>
      <c r="C311" s="29" t="s">
        <v>69</v>
      </c>
      <c r="D311" s="4">
        <v>1</v>
      </c>
      <c r="E311" s="5" t="s">
        <v>60</v>
      </c>
      <c r="F311" s="14">
        <v>11</v>
      </c>
      <c r="G311" s="15">
        <v>19</v>
      </c>
      <c r="H311" s="1">
        <f t="shared" si="52"/>
        <v>15</v>
      </c>
      <c r="I311" s="2"/>
      <c r="J311" s="1">
        <v>293.70999999999998</v>
      </c>
      <c r="K311" s="1">
        <v>293.79000000000002</v>
      </c>
      <c r="L311" s="1">
        <f t="shared" si="63"/>
        <v>293.75</v>
      </c>
      <c r="M311" s="33">
        <v>90</v>
      </c>
      <c r="N311" s="34">
        <v>64</v>
      </c>
      <c r="O311" s="34">
        <v>0</v>
      </c>
      <c r="P311" s="34">
        <v>42</v>
      </c>
      <c r="Q311" s="6">
        <f t="shared" si="53"/>
        <v>0.29332755126120347</v>
      </c>
      <c r="R311" s="6">
        <f t="shared" si="54"/>
        <v>0.66793414467711554</v>
      </c>
      <c r="S311" s="6">
        <f t="shared" si="55"/>
        <v>-0.32577324937489416</v>
      </c>
      <c r="T311" s="3">
        <f t="shared" si="56"/>
        <v>66.291013229863538</v>
      </c>
      <c r="U311" s="10">
        <f t="shared" si="57"/>
        <v>-24.063997434891601</v>
      </c>
      <c r="V311" s="23">
        <f t="shared" si="58"/>
        <v>66.291013229863538</v>
      </c>
      <c r="W311" s="21">
        <f t="shared" si="59"/>
        <v>336.29101322986355</v>
      </c>
      <c r="X311" s="22">
        <f t="shared" si="60"/>
        <v>65.936002565108396</v>
      </c>
      <c r="Y311" s="33"/>
      <c r="Z311" s="34"/>
      <c r="AA311" s="16" t="s">
        <v>126</v>
      </c>
      <c r="AB311" s="17" t="s">
        <v>126</v>
      </c>
      <c r="AC311" s="35" t="e">
        <f t="shared" si="64"/>
        <v>#VALUE!</v>
      </c>
      <c r="AD311" s="36" t="e">
        <f t="shared" si="61"/>
        <v>#VALUE!</v>
      </c>
      <c r="AE311" s="36">
        <f t="shared" si="62"/>
        <v>65.936002565108396</v>
      </c>
    </row>
    <row r="312" spans="1:31">
      <c r="A312" s="4">
        <v>1518</v>
      </c>
      <c r="B312" s="29" t="s">
        <v>61</v>
      </c>
      <c r="C312" s="29" t="s">
        <v>69</v>
      </c>
      <c r="D312" s="4">
        <v>1</v>
      </c>
      <c r="E312" s="5" t="s">
        <v>60</v>
      </c>
      <c r="F312" s="14">
        <v>14</v>
      </c>
      <c r="G312" s="15">
        <v>15</v>
      </c>
      <c r="H312" s="1">
        <f t="shared" si="52"/>
        <v>14.5</v>
      </c>
      <c r="I312" s="2"/>
      <c r="J312" s="1">
        <v>293.74</v>
      </c>
      <c r="K312" s="1">
        <v>293.75</v>
      </c>
      <c r="L312" s="1">
        <f t="shared" si="63"/>
        <v>293.745</v>
      </c>
      <c r="M312" s="33">
        <v>90</v>
      </c>
      <c r="N312" s="34">
        <v>10</v>
      </c>
      <c r="O312" s="34">
        <v>0</v>
      </c>
      <c r="P312" s="34">
        <v>11</v>
      </c>
      <c r="Q312" s="6">
        <f t="shared" si="53"/>
        <v>0.18791017799129187</v>
      </c>
      <c r="R312" s="6">
        <f t="shared" si="54"/>
        <v>0.17045777155400837</v>
      </c>
      <c r="S312" s="6">
        <f t="shared" si="55"/>
        <v>-0.96671406082679645</v>
      </c>
      <c r="T312" s="3">
        <f t="shared" si="56"/>
        <v>42.21191629307765</v>
      </c>
      <c r="U312" s="10">
        <f t="shared" si="57"/>
        <v>-75.294896442323605</v>
      </c>
      <c r="V312" s="23">
        <f t="shared" si="58"/>
        <v>42.21191629307765</v>
      </c>
      <c r="W312" s="21">
        <f t="shared" si="59"/>
        <v>312.21191629307765</v>
      </c>
      <c r="X312" s="22">
        <f t="shared" si="60"/>
        <v>14.705103557676395</v>
      </c>
      <c r="Y312" s="33"/>
      <c r="Z312" s="34"/>
      <c r="AA312" s="16" t="s">
        <v>126</v>
      </c>
      <c r="AB312" s="17" t="s">
        <v>126</v>
      </c>
      <c r="AC312" s="35" t="e">
        <f t="shared" si="64"/>
        <v>#VALUE!</v>
      </c>
      <c r="AD312" s="36" t="e">
        <f t="shared" si="61"/>
        <v>#VALUE!</v>
      </c>
      <c r="AE312" s="36">
        <f t="shared" si="62"/>
        <v>14.705103557676395</v>
      </c>
    </row>
    <row r="313" spans="1:31">
      <c r="A313" s="4">
        <v>1518</v>
      </c>
      <c r="B313" s="29" t="s">
        <v>61</v>
      </c>
      <c r="C313" s="29" t="s">
        <v>69</v>
      </c>
      <c r="D313" s="4">
        <v>1</v>
      </c>
      <c r="E313" s="5" t="s">
        <v>60</v>
      </c>
      <c r="F313" s="14">
        <v>21</v>
      </c>
      <c r="G313" s="15">
        <v>27</v>
      </c>
      <c r="H313" s="1">
        <f t="shared" si="52"/>
        <v>24</v>
      </c>
      <c r="I313" s="2"/>
      <c r="J313" s="1">
        <v>293.81</v>
      </c>
      <c r="K313" s="1">
        <v>293.87</v>
      </c>
      <c r="L313" s="1">
        <f t="shared" si="63"/>
        <v>293.84000000000003</v>
      </c>
      <c r="M313" s="33">
        <v>270</v>
      </c>
      <c r="N313" s="34">
        <v>42</v>
      </c>
      <c r="O313" s="34">
        <v>180</v>
      </c>
      <c r="P313" s="34">
        <v>45</v>
      </c>
      <c r="Q313" s="6">
        <f t="shared" si="53"/>
        <v>-0.52548274549875895</v>
      </c>
      <c r="R313" s="6">
        <f t="shared" si="54"/>
        <v>-0.47314678925581494</v>
      </c>
      <c r="S313" s="6">
        <f t="shared" si="55"/>
        <v>-0.52548274549875884</v>
      </c>
      <c r="T313" s="3">
        <f t="shared" si="56"/>
        <v>222</v>
      </c>
      <c r="U313" s="10">
        <f t="shared" si="57"/>
        <v>-36.617694956996594</v>
      </c>
      <c r="V313" s="23">
        <f t="shared" si="58"/>
        <v>222</v>
      </c>
      <c r="W313" s="21">
        <f t="shared" si="59"/>
        <v>132</v>
      </c>
      <c r="X313" s="22">
        <f t="shared" si="60"/>
        <v>53.382305043003406</v>
      </c>
      <c r="Y313" s="33"/>
      <c r="Z313" s="34"/>
      <c r="AA313" s="16" t="s">
        <v>126</v>
      </c>
      <c r="AB313" s="17" t="s">
        <v>126</v>
      </c>
      <c r="AC313" s="35" t="e">
        <f t="shared" si="64"/>
        <v>#VALUE!</v>
      </c>
      <c r="AD313" s="36" t="e">
        <f t="shared" si="61"/>
        <v>#VALUE!</v>
      </c>
      <c r="AE313" s="36">
        <f t="shared" si="62"/>
        <v>53.382305043003406</v>
      </c>
    </row>
    <row r="314" spans="1:31">
      <c r="A314" s="4">
        <v>1518</v>
      </c>
      <c r="B314" s="29" t="s">
        <v>61</v>
      </c>
      <c r="C314" s="29" t="s">
        <v>69</v>
      </c>
      <c r="D314" s="4">
        <v>1</v>
      </c>
      <c r="E314" s="5" t="s">
        <v>28</v>
      </c>
      <c r="F314" s="14">
        <v>33</v>
      </c>
      <c r="G314" s="15">
        <v>34</v>
      </c>
      <c r="H314" s="1">
        <f t="shared" si="52"/>
        <v>33.5</v>
      </c>
      <c r="I314" s="2"/>
      <c r="J314" s="1">
        <v>293.93</v>
      </c>
      <c r="K314" s="1">
        <v>293.94</v>
      </c>
      <c r="L314" s="1">
        <f t="shared" si="63"/>
        <v>293.935</v>
      </c>
      <c r="M314" s="33">
        <v>90</v>
      </c>
      <c r="N314" s="34">
        <v>12</v>
      </c>
      <c r="O314" s="34">
        <v>180</v>
      </c>
      <c r="P314" s="34">
        <v>10</v>
      </c>
      <c r="Q314" s="6">
        <f t="shared" si="53"/>
        <v>0.16985354835670549</v>
      </c>
      <c r="R314" s="6">
        <f t="shared" si="54"/>
        <v>-0.20475304505920647</v>
      </c>
      <c r="S314" s="6">
        <f t="shared" si="55"/>
        <v>0.96328734079294154</v>
      </c>
      <c r="T314" s="3">
        <f t="shared" si="56"/>
        <v>309.67751293798415</v>
      </c>
      <c r="U314" s="10">
        <f t="shared" si="57"/>
        <v>74.561287694282512</v>
      </c>
      <c r="V314" s="23">
        <f t="shared" si="58"/>
        <v>129.67751293798415</v>
      </c>
      <c r="W314" s="21">
        <f t="shared" si="59"/>
        <v>39.677512937984147</v>
      </c>
      <c r="X314" s="22">
        <f t="shared" si="60"/>
        <v>15.438712305717488</v>
      </c>
      <c r="Y314" s="33"/>
      <c r="Z314" s="34"/>
      <c r="AA314" s="16" t="s">
        <v>126</v>
      </c>
      <c r="AB314" s="17" t="s">
        <v>126</v>
      </c>
      <c r="AC314" s="35" t="e">
        <f t="shared" si="64"/>
        <v>#VALUE!</v>
      </c>
      <c r="AD314" s="36" t="e">
        <f t="shared" si="61"/>
        <v>#VALUE!</v>
      </c>
      <c r="AE314" s="36">
        <f t="shared" si="62"/>
        <v>15.438712305717488</v>
      </c>
    </row>
    <row r="315" spans="1:31">
      <c r="A315" s="4">
        <v>1518</v>
      </c>
      <c r="B315" s="29" t="s">
        <v>61</v>
      </c>
      <c r="C315" s="29" t="s">
        <v>69</v>
      </c>
      <c r="D315" s="4">
        <v>1</v>
      </c>
      <c r="E315" s="5" t="s">
        <v>60</v>
      </c>
      <c r="F315" s="14">
        <v>39</v>
      </c>
      <c r="G315" s="15">
        <v>41</v>
      </c>
      <c r="H315" s="1">
        <f t="shared" si="52"/>
        <v>40</v>
      </c>
      <c r="I315" s="2"/>
      <c r="J315" s="1">
        <v>293.99</v>
      </c>
      <c r="K315" s="1">
        <v>294.01</v>
      </c>
      <c r="L315" s="1">
        <f t="shared" si="63"/>
        <v>294</v>
      </c>
      <c r="M315" s="33">
        <v>270</v>
      </c>
      <c r="N315" s="34">
        <v>55</v>
      </c>
      <c r="O315" s="34">
        <v>0</v>
      </c>
      <c r="P315" s="34">
        <v>41</v>
      </c>
      <c r="Q315" s="6">
        <f t="shared" si="53"/>
        <v>-0.37629999988430279</v>
      </c>
      <c r="R315" s="6">
        <f t="shared" si="54"/>
        <v>0.61822189548397077</v>
      </c>
      <c r="S315" s="6">
        <f t="shared" si="55"/>
        <v>0.43288363150417164</v>
      </c>
      <c r="T315" s="3">
        <f t="shared" si="56"/>
        <v>121.32808560893102</v>
      </c>
      <c r="U315" s="10">
        <f t="shared" si="57"/>
        <v>30.884493180882199</v>
      </c>
      <c r="V315" s="23">
        <f t="shared" si="58"/>
        <v>301.32808560893102</v>
      </c>
      <c r="W315" s="21">
        <f t="shared" si="59"/>
        <v>211.32808560893102</v>
      </c>
      <c r="X315" s="22">
        <f t="shared" si="60"/>
        <v>59.115506819117797</v>
      </c>
      <c r="Y315" s="33"/>
      <c r="Z315" s="34"/>
      <c r="AA315" s="16" t="s">
        <v>126</v>
      </c>
      <c r="AB315" s="17" t="s">
        <v>126</v>
      </c>
      <c r="AC315" s="35" t="e">
        <f t="shared" si="64"/>
        <v>#VALUE!</v>
      </c>
      <c r="AD315" s="36" t="e">
        <f t="shared" si="61"/>
        <v>#VALUE!</v>
      </c>
      <c r="AE315" s="36">
        <f t="shared" si="62"/>
        <v>59.115506819117797</v>
      </c>
    </row>
    <row r="316" spans="1:31">
      <c r="A316" s="4">
        <v>1518</v>
      </c>
      <c r="B316" s="29" t="s">
        <v>61</v>
      </c>
      <c r="C316" s="29" t="s">
        <v>69</v>
      </c>
      <c r="D316" s="4">
        <v>1</v>
      </c>
      <c r="E316" s="5" t="s">
        <v>60</v>
      </c>
      <c r="F316" s="14">
        <v>43</v>
      </c>
      <c r="G316" s="15">
        <v>45</v>
      </c>
      <c r="H316" s="1">
        <f t="shared" si="52"/>
        <v>44</v>
      </c>
      <c r="I316" s="2"/>
      <c r="J316" s="1">
        <v>294.02999999999997</v>
      </c>
      <c r="K316" s="1">
        <v>294.05</v>
      </c>
      <c r="L316" s="1">
        <f t="shared" si="63"/>
        <v>294.03999999999996</v>
      </c>
      <c r="M316" s="33">
        <v>90</v>
      </c>
      <c r="N316" s="34">
        <v>25</v>
      </c>
      <c r="O316" s="34">
        <v>180</v>
      </c>
      <c r="P316" s="34">
        <v>14</v>
      </c>
      <c r="Q316" s="6">
        <f t="shared" si="53"/>
        <v>0.21925569783664625</v>
      </c>
      <c r="R316" s="6">
        <f t="shared" si="54"/>
        <v>-0.41006469321319111</v>
      </c>
      <c r="S316" s="6">
        <f t="shared" si="55"/>
        <v>0.87938657245231744</v>
      </c>
      <c r="T316" s="3">
        <f t="shared" si="56"/>
        <v>298.13277544649645</v>
      </c>
      <c r="U316" s="10">
        <f t="shared" si="57"/>
        <v>62.131051979885385</v>
      </c>
      <c r="V316" s="23">
        <f t="shared" si="58"/>
        <v>118.13277544649645</v>
      </c>
      <c r="W316" s="21">
        <f t="shared" si="59"/>
        <v>28.132775446496453</v>
      </c>
      <c r="X316" s="22">
        <f t="shared" si="60"/>
        <v>27.868948020114615</v>
      </c>
      <c r="Y316" s="33"/>
      <c r="Z316" s="34"/>
      <c r="AA316" s="16" t="s">
        <v>126</v>
      </c>
      <c r="AB316" s="17" t="s">
        <v>126</v>
      </c>
      <c r="AC316" s="35" t="e">
        <f t="shared" si="64"/>
        <v>#VALUE!</v>
      </c>
      <c r="AD316" s="36" t="e">
        <f t="shared" si="61"/>
        <v>#VALUE!</v>
      </c>
      <c r="AE316" s="36">
        <f t="shared" si="62"/>
        <v>27.868948020114615</v>
      </c>
    </row>
    <row r="317" spans="1:31">
      <c r="A317" s="4">
        <v>1518</v>
      </c>
      <c r="B317" s="29" t="s">
        <v>61</v>
      </c>
      <c r="C317" s="29" t="s">
        <v>69</v>
      </c>
      <c r="D317" s="4">
        <v>1</v>
      </c>
      <c r="E317" s="5" t="s">
        <v>28</v>
      </c>
      <c r="F317" s="14">
        <v>47</v>
      </c>
      <c r="G317" s="15">
        <v>48</v>
      </c>
      <c r="H317" s="1">
        <f t="shared" si="52"/>
        <v>47.5</v>
      </c>
      <c r="I317" s="2"/>
      <c r="J317" s="1">
        <v>294.07</v>
      </c>
      <c r="K317" s="1">
        <v>294.08</v>
      </c>
      <c r="L317" s="1">
        <f t="shared" si="63"/>
        <v>294.07499999999999</v>
      </c>
      <c r="M317" s="33">
        <v>90</v>
      </c>
      <c r="N317" s="34">
        <v>7</v>
      </c>
      <c r="O317" s="34">
        <v>0</v>
      </c>
      <c r="P317" s="34">
        <v>4</v>
      </c>
      <c r="Q317" s="6">
        <f t="shared" si="53"/>
        <v>6.9236519566800492E-2</v>
      </c>
      <c r="R317" s="6">
        <f t="shared" si="54"/>
        <v>0.12157247580974431</v>
      </c>
      <c r="S317" s="6">
        <f t="shared" si="55"/>
        <v>-0.99012835910111885</v>
      </c>
      <c r="T317" s="3">
        <f t="shared" si="56"/>
        <v>60.338133208521008</v>
      </c>
      <c r="U317" s="10">
        <f t="shared" si="57"/>
        <v>-81.957326660868389</v>
      </c>
      <c r="V317" s="23">
        <f t="shared" si="58"/>
        <v>60.338133208521008</v>
      </c>
      <c r="W317" s="21">
        <f t="shared" si="59"/>
        <v>330.33813320852101</v>
      </c>
      <c r="X317" s="22">
        <f t="shared" si="60"/>
        <v>8.0426733391316105</v>
      </c>
      <c r="Y317" s="33"/>
      <c r="Z317" s="34"/>
      <c r="AA317" s="16" t="s">
        <v>126</v>
      </c>
      <c r="AB317" s="17" t="s">
        <v>126</v>
      </c>
      <c r="AC317" s="35" t="e">
        <f t="shared" si="64"/>
        <v>#VALUE!</v>
      </c>
      <c r="AD317" s="36" t="e">
        <f t="shared" si="61"/>
        <v>#VALUE!</v>
      </c>
      <c r="AE317" s="36">
        <f t="shared" si="62"/>
        <v>8.0426733391316105</v>
      </c>
    </row>
    <row r="318" spans="1:31">
      <c r="A318" s="4">
        <v>1518</v>
      </c>
      <c r="B318" s="29" t="s">
        <v>61</v>
      </c>
      <c r="C318" s="29" t="s">
        <v>69</v>
      </c>
      <c r="D318" s="4">
        <v>1</v>
      </c>
      <c r="E318" s="5" t="s">
        <v>60</v>
      </c>
      <c r="F318" s="14">
        <v>48</v>
      </c>
      <c r="G318" s="15">
        <v>77</v>
      </c>
      <c r="H318" s="1">
        <f t="shared" si="52"/>
        <v>62.5</v>
      </c>
      <c r="I318" s="2"/>
      <c r="J318" s="1">
        <v>294.08</v>
      </c>
      <c r="K318" s="1">
        <v>294.37</v>
      </c>
      <c r="L318" s="1">
        <f t="shared" si="63"/>
        <v>294.22500000000002</v>
      </c>
      <c r="M318" s="33">
        <v>90</v>
      </c>
      <c r="N318" s="34">
        <v>51</v>
      </c>
      <c r="O318" s="34">
        <v>180</v>
      </c>
      <c r="P318" s="34">
        <v>17</v>
      </c>
      <c r="Q318" s="6">
        <f t="shared" si="53"/>
        <v>0.18399547554802023</v>
      </c>
      <c r="R318" s="6">
        <f t="shared" si="54"/>
        <v>-0.743188379018767</v>
      </c>
      <c r="S318" s="6">
        <f t="shared" si="55"/>
        <v>0.6018220829854769</v>
      </c>
      <c r="T318" s="3">
        <f t="shared" si="56"/>
        <v>283.90544434796368</v>
      </c>
      <c r="U318" s="10">
        <f t="shared" si="57"/>
        <v>38.169196177658485</v>
      </c>
      <c r="V318" s="23">
        <f t="shared" si="58"/>
        <v>103.90544434796368</v>
      </c>
      <c r="W318" s="21">
        <f t="shared" si="59"/>
        <v>13.90544434796368</v>
      </c>
      <c r="X318" s="22">
        <f t="shared" si="60"/>
        <v>51.830803822341515</v>
      </c>
      <c r="Y318" s="33"/>
      <c r="Z318" s="34"/>
      <c r="AA318" s="16" t="s">
        <v>126</v>
      </c>
      <c r="AB318" s="17" t="s">
        <v>126</v>
      </c>
      <c r="AC318" s="35" t="e">
        <f t="shared" si="64"/>
        <v>#VALUE!</v>
      </c>
      <c r="AD318" s="36" t="e">
        <f t="shared" si="61"/>
        <v>#VALUE!</v>
      </c>
      <c r="AE318" s="36">
        <f t="shared" si="62"/>
        <v>51.830803822341515</v>
      </c>
    </row>
    <row r="319" spans="1:31">
      <c r="A319" s="4">
        <v>1518</v>
      </c>
      <c r="B319" s="29" t="s">
        <v>61</v>
      </c>
      <c r="C319" s="29" t="s">
        <v>69</v>
      </c>
      <c r="D319" s="4">
        <v>1</v>
      </c>
      <c r="E319" s="5" t="s">
        <v>31</v>
      </c>
      <c r="F319" s="14">
        <v>61</v>
      </c>
      <c r="G319" s="15">
        <v>77</v>
      </c>
      <c r="H319" s="1">
        <f t="shared" si="52"/>
        <v>69</v>
      </c>
      <c r="I319" s="2"/>
      <c r="J319" s="1">
        <v>294.20999999999998</v>
      </c>
      <c r="K319" s="1">
        <v>294.37</v>
      </c>
      <c r="L319" s="1">
        <f t="shared" si="63"/>
        <v>294.28999999999996</v>
      </c>
      <c r="M319" s="33">
        <v>90</v>
      </c>
      <c r="N319" s="34">
        <v>70</v>
      </c>
      <c r="O319" s="34">
        <v>0</v>
      </c>
      <c r="P319" s="34">
        <v>2</v>
      </c>
      <c r="Q319" s="6">
        <f t="shared" si="53"/>
        <v>1.1936330864183088E-2</v>
      </c>
      <c r="R319" s="6">
        <f t="shared" si="54"/>
        <v>0.93912018543097042</v>
      </c>
      <c r="S319" s="6">
        <f t="shared" si="55"/>
        <v>-0.34181179389542982</v>
      </c>
      <c r="T319" s="3">
        <f t="shared" si="56"/>
        <v>89.271802940534982</v>
      </c>
      <c r="U319" s="10">
        <f t="shared" si="57"/>
        <v>-19.998512760293554</v>
      </c>
      <c r="V319" s="23">
        <f t="shared" si="58"/>
        <v>89.271802940534982</v>
      </c>
      <c r="W319" s="21">
        <f t="shared" si="59"/>
        <v>359.271802940535</v>
      </c>
      <c r="X319" s="22">
        <f t="shared" si="60"/>
        <v>70.001487239706449</v>
      </c>
      <c r="Y319" s="33"/>
      <c r="Z319" s="34"/>
      <c r="AA319" s="16" t="s">
        <v>126</v>
      </c>
      <c r="AB319" s="17" t="s">
        <v>126</v>
      </c>
      <c r="AC319" s="35" t="e">
        <f t="shared" si="64"/>
        <v>#VALUE!</v>
      </c>
      <c r="AD319" s="36" t="e">
        <f t="shared" si="61"/>
        <v>#VALUE!</v>
      </c>
      <c r="AE319" s="36">
        <f t="shared" si="62"/>
        <v>70.001487239706449</v>
      </c>
    </row>
    <row r="320" spans="1:31">
      <c r="A320" s="4">
        <v>1518</v>
      </c>
      <c r="B320" s="29" t="s">
        <v>61</v>
      </c>
      <c r="C320" s="29" t="s">
        <v>69</v>
      </c>
      <c r="D320" s="4">
        <v>1</v>
      </c>
      <c r="E320" s="5" t="s">
        <v>28</v>
      </c>
      <c r="F320" s="14">
        <v>77</v>
      </c>
      <c r="G320" s="15">
        <v>77</v>
      </c>
      <c r="H320" s="1">
        <f t="shared" si="52"/>
        <v>77</v>
      </c>
      <c r="I320" s="2"/>
      <c r="J320" s="1">
        <v>294.37</v>
      </c>
      <c r="K320" s="1">
        <v>294.38</v>
      </c>
      <c r="L320" s="1">
        <f t="shared" si="63"/>
        <v>294.375</v>
      </c>
      <c r="M320" s="33">
        <v>90</v>
      </c>
      <c r="N320" s="34">
        <v>0</v>
      </c>
      <c r="O320" s="34">
        <v>0</v>
      </c>
      <c r="P320" s="34">
        <v>5</v>
      </c>
      <c r="Q320" s="6">
        <f t="shared" si="53"/>
        <v>8.7155742747658166E-2</v>
      </c>
      <c r="R320" s="6">
        <f t="shared" si="54"/>
        <v>-5.3389361781853285E-18</v>
      </c>
      <c r="S320" s="6">
        <f t="shared" si="55"/>
        <v>-0.99619469809174555</v>
      </c>
      <c r="T320" s="3">
        <f t="shared" si="56"/>
        <v>360</v>
      </c>
      <c r="U320" s="10">
        <f t="shared" si="57"/>
        <v>-85</v>
      </c>
      <c r="V320" s="23">
        <f t="shared" si="58"/>
        <v>360</v>
      </c>
      <c r="W320" s="21">
        <f t="shared" si="59"/>
        <v>270</v>
      </c>
      <c r="X320" s="22">
        <f t="shared" si="60"/>
        <v>5</v>
      </c>
      <c r="Y320" s="33"/>
      <c r="Z320" s="34"/>
      <c r="AA320" s="16" t="s">
        <v>126</v>
      </c>
      <c r="AB320" s="17" t="s">
        <v>126</v>
      </c>
      <c r="AC320" s="35" t="e">
        <f t="shared" si="64"/>
        <v>#VALUE!</v>
      </c>
      <c r="AD320" s="36" t="e">
        <f t="shared" si="61"/>
        <v>#VALUE!</v>
      </c>
      <c r="AE320" s="36">
        <f t="shared" si="62"/>
        <v>5</v>
      </c>
    </row>
    <row r="321" spans="1:31">
      <c r="A321" s="4">
        <v>1518</v>
      </c>
      <c r="B321" s="29" t="s">
        <v>61</v>
      </c>
      <c r="C321" s="29" t="s">
        <v>69</v>
      </c>
      <c r="D321" s="4">
        <v>1</v>
      </c>
      <c r="E321" s="5" t="s">
        <v>60</v>
      </c>
      <c r="F321" s="14">
        <v>87</v>
      </c>
      <c r="G321" s="15">
        <v>90</v>
      </c>
      <c r="H321" s="1">
        <f t="shared" si="52"/>
        <v>88.5</v>
      </c>
      <c r="I321" s="2"/>
      <c r="J321" s="1">
        <v>294.47000000000003</v>
      </c>
      <c r="K321" s="1">
        <v>294.5</v>
      </c>
      <c r="L321" s="1">
        <f t="shared" si="63"/>
        <v>294.48500000000001</v>
      </c>
      <c r="M321" s="33">
        <v>90</v>
      </c>
      <c r="N321" s="34">
        <v>65</v>
      </c>
      <c r="O321" s="34">
        <v>180</v>
      </c>
      <c r="P321" s="34">
        <v>20</v>
      </c>
      <c r="Q321" s="6">
        <f t="shared" si="53"/>
        <v>0.14454395845259888</v>
      </c>
      <c r="R321" s="6">
        <f t="shared" si="54"/>
        <v>-0.8516507396391465</v>
      </c>
      <c r="S321" s="6">
        <f t="shared" si="55"/>
        <v>0.39713126196710286</v>
      </c>
      <c r="T321" s="3">
        <f t="shared" si="56"/>
        <v>279.63256976590105</v>
      </c>
      <c r="U321" s="10">
        <f t="shared" si="57"/>
        <v>24.689813234558535</v>
      </c>
      <c r="V321" s="23">
        <f t="shared" si="58"/>
        <v>99.632569765901053</v>
      </c>
      <c r="W321" s="21">
        <f t="shared" si="59"/>
        <v>9.632569765901053</v>
      </c>
      <c r="X321" s="22">
        <f t="shared" si="60"/>
        <v>65.310186765441472</v>
      </c>
      <c r="Y321" s="33"/>
      <c r="Z321" s="34"/>
      <c r="AA321" s="16" t="s">
        <v>126</v>
      </c>
      <c r="AB321" s="17" t="s">
        <v>126</v>
      </c>
      <c r="AC321" s="35" t="e">
        <f t="shared" si="64"/>
        <v>#VALUE!</v>
      </c>
      <c r="AD321" s="36" t="e">
        <f t="shared" si="61"/>
        <v>#VALUE!</v>
      </c>
      <c r="AE321" s="36">
        <f t="shared" si="62"/>
        <v>65.310186765441472</v>
      </c>
    </row>
    <row r="322" spans="1:31">
      <c r="A322" s="4">
        <v>1518</v>
      </c>
      <c r="B322" s="29" t="s">
        <v>61</v>
      </c>
      <c r="C322" s="29" t="s">
        <v>69</v>
      </c>
      <c r="D322" s="4">
        <v>1</v>
      </c>
      <c r="E322" s="5" t="s">
        <v>60</v>
      </c>
      <c r="F322" s="14">
        <v>87</v>
      </c>
      <c r="G322" s="15">
        <v>90</v>
      </c>
      <c r="H322" s="1">
        <f t="shared" si="52"/>
        <v>88.5</v>
      </c>
      <c r="I322" s="2"/>
      <c r="J322" s="1">
        <v>294.47000000000003</v>
      </c>
      <c r="K322" s="1">
        <v>294.5</v>
      </c>
      <c r="L322" s="1">
        <f t="shared" si="63"/>
        <v>294.48500000000001</v>
      </c>
      <c r="M322" s="33">
        <v>270</v>
      </c>
      <c r="N322" s="34">
        <v>64</v>
      </c>
      <c r="O322" s="34">
        <v>180</v>
      </c>
      <c r="P322" s="34">
        <v>25</v>
      </c>
      <c r="Q322" s="6">
        <f t="shared" si="53"/>
        <v>-0.18526365205327702</v>
      </c>
      <c r="R322" s="6">
        <f t="shared" si="54"/>
        <v>-0.81458404310311439</v>
      </c>
      <c r="S322" s="6">
        <f t="shared" si="55"/>
        <v>-0.39729918394712721</v>
      </c>
      <c r="T322" s="3">
        <f t="shared" si="56"/>
        <v>257.18697828084447</v>
      </c>
      <c r="U322" s="10">
        <f t="shared" si="57"/>
        <v>-25.435178689478811</v>
      </c>
      <c r="V322" s="23">
        <f t="shared" si="58"/>
        <v>257.18697828084447</v>
      </c>
      <c r="W322" s="21">
        <f t="shared" si="59"/>
        <v>167.18697828084447</v>
      </c>
      <c r="X322" s="22">
        <f t="shared" si="60"/>
        <v>64.564821310521182</v>
      </c>
      <c r="Y322" s="33"/>
      <c r="Z322" s="34"/>
      <c r="AA322" s="16" t="s">
        <v>126</v>
      </c>
      <c r="AB322" s="17" t="s">
        <v>126</v>
      </c>
      <c r="AC322" s="35" t="e">
        <f t="shared" si="64"/>
        <v>#VALUE!</v>
      </c>
      <c r="AD322" s="36" t="e">
        <f t="shared" si="61"/>
        <v>#VALUE!</v>
      </c>
      <c r="AE322" s="36">
        <f t="shared" si="62"/>
        <v>64.564821310521182</v>
      </c>
    </row>
    <row r="323" spans="1:31">
      <c r="A323" s="4">
        <v>1518</v>
      </c>
      <c r="B323" s="29" t="s">
        <v>61</v>
      </c>
      <c r="C323" s="29" t="s">
        <v>69</v>
      </c>
      <c r="D323" s="4">
        <v>1</v>
      </c>
      <c r="E323" s="5" t="s">
        <v>59</v>
      </c>
      <c r="F323" s="14">
        <v>111</v>
      </c>
      <c r="G323" s="15">
        <v>116</v>
      </c>
      <c r="H323" s="1">
        <f t="shared" ref="H323:H386" si="65">(+F323+G323)/2</f>
        <v>113.5</v>
      </c>
      <c r="I323" s="2"/>
      <c r="J323" s="1">
        <v>294.70999999999998</v>
      </c>
      <c r="K323" s="1">
        <v>294.76</v>
      </c>
      <c r="L323" s="1">
        <f t="shared" si="63"/>
        <v>294.73500000000001</v>
      </c>
      <c r="M323" s="33">
        <v>90</v>
      </c>
      <c r="N323" s="34">
        <v>47</v>
      </c>
      <c r="O323" s="34">
        <v>0</v>
      </c>
      <c r="P323" s="34">
        <v>7</v>
      </c>
      <c r="Q323" s="6">
        <f t="shared" ref="Q323:Q386" si="66">COS(N323*PI()/180)*SIN(M323*PI()/180)*(SIN(P323*PI()/180))-(COS(P323*PI()/180)*SIN(O323*PI()/180))*(SIN(N323*PI()/180))</f>
        <v>8.3114692344204044E-2</v>
      </c>
      <c r="R323" s="6">
        <f t="shared" ref="R323:R386" si="67">(SIN(N323*PI()/180))*(COS(P323*PI()/180)*COS(O323*PI()/180))-(SIN(P323*PI()/180))*(COS(N323*PI()/180)*COS(M323*PI()/180))</f>
        <v>0.72590230203074335</v>
      </c>
      <c r="S323" s="6">
        <f t="shared" ref="S323:S386" si="68">(COS(N323*PI()/180)*COS(M323*PI()/180))*(COS(P323*PI()/180)*SIN(O323*PI()/180))-(COS(N323*PI()/180)*SIN(M323*PI()/180))*(COS(P323*PI()/180)*COS(O323*PI()/180))</f>
        <v>-0.67691484770572552</v>
      </c>
      <c r="T323" s="3">
        <f t="shared" ref="T323:T386" si="69">IF(Q323=0,IF(R323&gt;=0,90,270),IF(Q323&gt;0,IF(R323&gt;=0,ATAN(R323/Q323)*180/PI(),ATAN(R323/Q323)*180/PI()+360),ATAN(R323/Q323)*180/PI()+180))</f>
        <v>83.468166522901612</v>
      </c>
      <c r="U323" s="10">
        <f t="shared" ref="U323:U386" si="70">ASIN(S323/SQRT(Q323^2+R323^2+S323^2))*180/PI()</f>
        <v>-42.813932876882134</v>
      </c>
      <c r="V323" s="23">
        <f t="shared" ref="V323:V386" si="71">IF(S323&lt;0,T323,IF(T323+180&gt;=360,T323-180,T323+180))</f>
        <v>83.468166522901612</v>
      </c>
      <c r="W323" s="21">
        <f t="shared" ref="W323:W386" si="72">IF(V323-90&lt;0,V323+270,V323-90)</f>
        <v>353.46816652290158</v>
      </c>
      <c r="X323" s="22">
        <f t="shared" ref="X323:X386" si="73">IF(S323&lt;0,90+U323,90-U323)</f>
        <v>47.186067123117866</v>
      </c>
      <c r="Y323" s="33"/>
      <c r="Z323" s="34"/>
      <c r="AA323" s="16" t="s">
        <v>126</v>
      </c>
      <c r="AB323" s="17" t="s">
        <v>126</v>
      </c>
      <c r="AC323" s="35" t="e">
        <f t="shared" si="64"/>
        <v>#VALUE!</v>
      </c>
      <c r="AD323" s="36" t="e">
        <f t="shared" ref="AD323:AD386" si="74">IF(AC323-90&lt;0,AC323+270,AC323-90)</f>
        <v>#VALUE!</v>
      </c>
      <c r="AE323" s="36">
        <f t="shared" ref="AE323:AE386" si="75">X323</f>
        <v>47.186067123117866</v>
      </c>
    </row>
    <row r="324" spans="1:31">
      <c r="A324" s="4">
        <v>1518</v>
      </c>
      <c r="B324" s="29" t="s">
        <v>61</v>
      </c>
      <c r="C324" s="29" t="s">
        <v>69</v>
      </c>
      <c r="D324" s="4">
        <v>2</v>
      </c>
      <c r="E324" s="5" t="s">
        <v>28</v>
      </c>
      <c r="F324" s="14">
        <v>13</v>
      </c>
      <c r="G324" s="15">
        <v>14</v>
      </c>
      <c r="H324" s="1">
        <f t="shared" si="65"/>
        <v>13.5</v>
      </c>
      <c r="I324" s="2"/>
      <c r="J324" s="1">
        <v>295.12</v>
      </c>
      <c r="K324" s="1">
        <v>295.13</v>
      </c>
      <c r="L324" s="1">
        <f t="shared" ref="L324:L387" si="76">(J324+K324)/2</f>
        <v>295.125</v>
      </c>
      <c r="M324" s="33">
        <v>90</v>
      </c>
      <c r="N324" s="34">
        <v>13</v>
      </c>
      <c r="O324" s="34">
        <v>0</v>
      </c>
      <c r="P324" s="34">
        <v>9</v>
      </c>
      <c r="Q324" s="6">
        <f t="shared" si="66"/>
        <v>0.15242505983589336</v>
      </c>
      <c r="R324" s="6">
        <f t="shared" si="67"/>
        <v>0.22218153358001869</v>
      </c>
      <c r="S324" s="6">
        <f t="shared" si="68"/>
        <v>-0.96237395241330592</v>
      </c>
      <c r="T324" s="3">
        <f t="shared" si="69"/>
        <v>55.548382138440829</v>
      </c>
      <c r="U324" s="10">
        <f t="shared" si="70"/>
        <v>-74.359105343358664</v>
      </c>
      <c r="V324" s="23">
        <f t="shared" si="71"/>
        <v>55.548382138440829</v>
      </c>
      <c r="W324" s="21">
        <f t="shared" si="72"/>
        <v>325.54838213844084</v>
      </c>
      <c r="X324" s="22">
        <f t="shared" si="73"/>
        <v>15.640894656641336</v>
      </c>
      <c r="Y324" s="33"/>
      <c r="Z324" s="34"/>
      <c r="AA324" s="16" t="s">
        <v>126</v>
      </c>
      <c r="AB324" s="17" t="s">
        <v>126</v>
      </c>
      <c r="AC324" s="35" t="e">
        <f t="shared" ref="AC324:AC387" si="77">IF(AB324&lt;=0,IF(V324&gt;=AA324,V324-AA324,V324-AA324+360),IF((V324-AA324-180)&lt;0,IF(V324-AA324+180&lt;0,V324-AA324+540,V324-AA324+180),V324-AA324-180))</f>
        <v>#VALUE!</v>
      </c>
      <c r="AD324" s="36" t="e">
        <f t="shared" si="74"/>
        <v>#VALUE!</v>
      </c>
      <c r="AE324" s="36">
        <f t="shared" si="75"/>
        <v>15.640894656641336</v>
      </c>
    </row>
    <row r="325" spans="1:31">
      <c r="A325" s="4">
        <v>1518</v>
      </c>
      <c r="B325" s="29" t="s">
        <v>61</v>
      </c>
      <c r="C325" s="29" t="s">
        <v>69</v>
      </c>
      <c r="D325" s="4">
        <v>2</v>
      </c>
      <c r="E325" s="5" t="s">
        <v>30</v>
      </c>
      <c r="F325" s="14">
        <v>36</v>
      </c>
      <c r="G325" s="15">
        <v>48</v>
      </c>
      <c r="H325" s="1">
        <f t="shared" si="65"/>
        <v>42</v>
      </c>
      <c r="I325" s="2"/>
      <c r="J325" s="1">
        <v>295.35000000000002</v>
      </c>
      <c r="K325" s="1">
        <v>295.47000000000003</v>
      </c>
      <c r="L325" s="1">
        <f t="shared" si="76"/>
        <v>295.41000000000003</v>
      </c>
      <c r="M325" s="33">
        <v>270</v>
      </c>
      <c r="N325" s="34">
        <v>39</v>
      </c>
      <c r="O325" s="34">
        <v>180</v>
      </c>
      <c r="P325" s="34">
        <v>18</v>
      </c>
      <c r="Q325" s="6">
        <f t="shared" si="66"/>
        <v>-0.24015130920006195</v>
      </c>
      <c r="R325" s="6">
        <f t="shared" si="67"/>
        <v>-0.59851925874536205</v>
      </c>
      <c r="S325" s="6">
        <f t="shared" si="68"/>
        <v>-0.73910973075611441</v>
      </c>
      <c r="T325" s="3">
        <f t="shared" si="69"/>
        <v>248.13725061700515</v>
      </c>
      <c r="U325" s="10">
        <f t="shared" si="70"/>
        <v>-48.894058042853644</v>
      </c>
      <c r="V325" s="23">
        <f t="shared" si="71"/>
        <v>248.13725061700515</v>
      </c>
      <c r="W325" s="21">
        <f t="shared" si="72"/>
        <v>158.13725061700515</v>
      </c>
      <c r="X325" s="22">
        <f t="shared" si="73"/>
        <v>41.105941957146356</v>
      </c>
      <c r="Y325" s="33"/>
      <c r="Z325" s="34"/>
      <c r="AA325" s="16" t="s">
        <v>126</v>
      </c>
      <c r="AB325" s="17" t="s">
        <v>126</v>
      </c>
      <c r="AC325" s="35" t="e">
        <f t="shared" si="77"/>
        <v>#VALUE!</v>
      </c>
      <c r="AD325" s="36" t="e">
        <f t="shared" si="74"/>
        <v>#VALUE!</v>
      </c>
      <c r="AE325" s="36">
        <f t="shared" si="75"/>
        <v>41.105941957146356</v>
      </c>
    </row>
    <row r="326" spans="1:31">
      <c r="A326" s="4">
        <v>1518</v>
      </c>
      <c r="B326" s="29" t="s">
        <v>61</v>
      </c>
      <c r="C326" s="29" t="s">
        <v>69</v>
      </c>
      <c r="D326" s="4">
        <v>2</v>
      </c>
      <c r="E326" s="5" t="s">
        <v>59</v>
      </c>
      <c r="F326" s="14">
        <v>44</v>
      </c>
      <c r="G326" s="15">
        <v>55</v>
      </c>
      <c r="H326" s="1">
        <f t="shared" si="65"/>
        <v>49.5</v>
      </c>
      <c r="I326" s="2"/>
      <c r="J326" s="1">
        <v>295.43</v>
      </c>
      <c r="K326" s="1">
        <v>295.54000000000002</v>
      </c>
      <c r="L326" s="1">
        <f t="shared" si="76"/>
        <v>295.48500000000001</v>
      </c>
      <c r="M326" s="33">
        <v>270</v>
      </c>
      <c r="N326" s="34">
        <v>42</v>
      </c>
      <c r="O326" s="34">
        <v>180</v>
      </c>
      <c r="P326" s="34">
        <v>16</v>
      </c>
      <c r="Q326" s="6">
        <f t="shared" si="66"/>
        <v>-0.20483847468367433</v>
      </c>
      <c r="R326" s="6">
        <f t="shared" si="67"/>
        <v>-0.64320962147275174</v>
      </c>
      <c r="S326" s="6">
        <f t="shared" si="68"/>
        <v>-0.71435665526618597</v>
      </c>
      <c r="T326" s="3">
        <f t="shared" si="69"/>
        <v>252.33524679018393</v>
      </c>
      <c r="U326" s="10">
        <f t="shared" si="70"/>
        <v>-46.620952855710762</v>
      </c>
      <c r="V326" s="23">
        <f t="shared" si="71"/>
        <v>252.33524679018393</v>
      </c>
      <c r="W326" s="21">
        <f t="shared" si="72"/>
        <v>162.33524679018393</v>
      </c>
      <c r="X326" s="22">
        <f t="shared" si="73"/>
        <v>43.379047144289238</v>
      </c>
      <c r="Y326" s="33"/>
      <c r="Z326" s="34"/>
      <c r="AA326" s="16" t="s">
        <v>126</v>
      </c>
      <c r="AB326" s="17" t="s">
        <v>126</v>
      </c>
      <c r="AC326" s="35" t="e">
        <f t="shared" si="77"/>
        <v>#VALUE!</v>
      </c>
      <c r="AD326" s="36" t="e">
        <f t="shared" si="74"/>
        <v>#VALUE!</v>
      </c>
      <c r="AE326" s="36">
        <f t="shared" si="75"/>
        <v>43.379047144289238</v>
      </c>
    </row>
    <row r="327" spans="1:31">
      <c r="A327" s="4">
        <v>1518</v>
      </c>
      <c r="B327" s="29" t="s">
        <v>61</v>
      </c>
      <c r="C327" s="29" t="s">
        <v>69</v>
      </c>
      <c r="D327" s="4">
        <v>2</v>
      </c>
      <c r="E327" s="5" t="s">
        <v>59</v>
      </c>
      <c r="F327" s="14">
        <v>44</v>
      </c>
      <c r="G327" s="15">
        <v>82</v>
      </c>
      <c r="H327" s="1">
        <f t="shared" si="65"/>
        <v>63</v>
      </c>
      <c r="I327" s="2"/>
      <c r="J327" s="1">
        <v>295.43</v>
      </c>
      <c r="K327" s="1">
        <v>295.81</v>
      </c>
      <c r="L327" s="1">
        <f t="shared" si="76"/>
        <v>295.62</v>
      </c>
      <c r="M327" s="33">
        <v>270</v>
      </c>
      <c r="N327" s="34">
        <v>28</v>
      </c>
      <c r="O327" s="34">
        <v>180</v>
      </c>
      <c r="P327" s="34">
        <v>19</v>
      </c>
      <c r="Q327" s="6">
        <f t="shared" si="66"/>
        <v>-0.28745961828946986</v>
      </c>
      <c r="R327" s="6">
        <f t="shared" si="67"/>
        <v>-0.44389408332970065</v>
      </c>
      <c r="S327" s="6">
        <f t="shared" si="68"/>
        <v>-0.83484335032881818</v>
      </c>
      <c r="T327" s="3">
        <f t="shared" si="69"/>
        <v>237.07346914108496</v>
      </c>
      <c r="U327" s="10">
        <f t="shared" si="70"/>
        <v>-57.647220367203538</v>
      </c>
      <c r="V327" s="23">
        <f t="shared" si="71"/>
        <v>237.07346914108496</v>
      </c>
      <c r="W327" s="21">
        <f t="shared" si="72"/>
        <v>147.07346914108496</v>
      </c>
      <c r="X327" s="22">
        <f t="shared" si="73"/>
        <v>32.352779632796462</v>
      </c>
      <c r="Y327" s="33"/>
      <c r="Z327" s="34"/>
      <c r="AA327" s="16" t="s">
        <v>126</v>
      </c>
      <c r="AB327" s="17" t="s">
        <v>126</v>
      </c>
      <c r="AC327" s="35" t="e">
        <f t="shared" si="77"/>
        <v>#VALUE!</v>
      </c>
      <c r="AD327" s="36" t="e">
        <f t="shared" si="74"/>
        <v>#VALUE!</v>
      </c>
      <c r="AE327" s="36">
        <f t="shared" si="75"/>
        <v>32.352779632796462</v>
      </c>
    </row>
    <row r="328" spans="1:31">
      <c r="A328" s="4">
        <v>1518</v>
      </c>
      <c r="B328" s="29" t="s">
        <v>61</v>
      </c>
      <c r="C328" s="29" t="s">
        <v>69</v>
      </c>
      <c r="D328" s="4">
        <v>2</v>
      </c>
      <c r="E328" s="5" t="s">
        <v>31</v>
      </c>
      <c r="F328" s="14">
        <v>82</v>
      </c>
      <c r="G328" s="15">
        <v>87</v>
      </c>
      <c r="H328" s="1">
        <f t="shared" si="65"/>
        <v>84.5</v>
      </c>
      <c r="I328" s="2"/>
      <c r="J328" s="1">
        <v>295.81</v>
      </c>
      <c r="K328" s="1">
        <v>295.86</v>
      </c>
      <c r="L328" s="1">
        <f t="shared" si="76"/>
        <v>295.83500000000004</v>
      </c>
      <c r="M328" s="33">
        <v>90</v>
      </c>
      <c r="N328" s="34">
        <v>67</v>
      </c>
      <c r="O328" s="34">
        <v>0</v>
      </c>
      <c r="P328" s="34">
        <v>8</v>
      </c>
      <c r="Q328" s="6">
        <f t="shared" si="66"/>
        <v>5.4379262793478024E-2</v>
      </c>
      <c r="R328" s="6">
        <f t="shared" si="67"/>
        <v>0.91154656349559027</v>
      </c>
      <c r="S328" s="6">
        <f t="shared" si="68"/>
        <v>-0.38692856000628767</v>
      </c>
      <c r="T328" s="3">
        <f t="shared" si="69"/>
        <v>86.58600652022696</v>
      </c>
      <c r="U328" s="10">
        <f t="shared" si="70"/>
        <v>-22.963418124363546</v>
      </c>
      <c r="V328" s="23">
        <f t="shared" si="71"/>
        <v>86.58600652022696</v>
      </c>
      <c r="W328" s="21">
        <f t="shared" si="72"/>
        <v>356.58600652022699</v>
      </c>
      <c r="X328" s="22">
        <f t="shared" si="73"/>
        <v>67.036581875636458</v>
      </c>
      <c r="Y328" s="33"/>
      <c r="Z328" s="34"/>
      <c r="AA328" s="16" t="s">
        <v>126</v>
      </c>
      <c r="AB328" s="17" t="s">
        <v>126</v>
      </c>
      <c r="AC328" s="35" t="e">
        <f t="shared" si="77"/>
        <v>#VALUE!</v>
      </c>
      <c r="AD328" s="36" t="e">
        <f t="shared" si="74"/>
        <v>#VALUE!</v>
      </c>
      <c r="AE328" s="36">
        <f t="shared" si="75"/>
        <v>67.036581875636458</v>
      </c>
    </row>
    <row r="329" spans="1:31">
      <c r="A329" s="4">
        <v>1518</v>
      </c>
      <c r="B329" s="29" t="s">
        <v>61</v>
      </c>
      <c r="C329" s="29" t="s">
        <v>69</v>
      </c>
      <c r="D329" s="4">
        <v>3</v>
      </c>
      <c r="E329" s="5" t="s">
        <v>60</v>
      </c>
      <c r="F329" s="14">
        <v>2</v>
      </c>
      <c r="G329" s="15">
        <v>6</v>
      </c>
      <c r="H329" s="1">
        <f t="shared" si="65"/>
        <v>4</v>
      </c>
      <c r="I329" s="2"/>
      <c r="J329" s="1">
        <v>296.02999999999997</v>
      </c>
      <c r="K329" s="1">
        <v>296.07</v>
      </c>
      <c r="L329" s="1">
        <f t="shared" si="76"/>
        <v>296.04999999999995</v>
      </c>
      <c r="M329" s="33">
        <v>90</v>
      </c>
      <c r="N329" s="34">
        <v>45</v>
      </c>
      <c r="O329" s="34">
        <v>180</v>
      </c>
      <c r="P329" s="34">
        <v>15</v>
      </c>
      <c r="Q329" s="6">
        <f t="shared" si="66"/>
        <v>0.18301270189221924</v>
      </c>
      <c r="R329" s="6">
        <f t="shared" si="67"/>
        <v>-0.6830127018922193</v>
      </c>
      <c r="S329" s="6">
        <f t="shared" si="68"/>
        <v>0.68301270189221941</v>
      </c>
      <c r="T329" s="3">
        <f t="shared" si="69"/>
        <v>285</v>
      </c>
      <c r="U329" s="10">
        <f t="shared" si="70"/>
        <v>44.007027195636304</v>
      </c>
      <c r="V329" s="23">
        <f t="shared" si="71"/>
        <v>105</v>
      </c>
      <c r="W329" s="21">
        <f t="shared" si="72"/>
        <v>15</v>
      </c>
      <c r="X329" s="22">
        <f t="shared" si="73"/>
        <v>45.992972804363696</v>
      </c>
      <c r="Y329" s="33"/>
      <c r="Z329" s="34"/>
      <c r="AA329" s="16" t="s">
        <v>126</v>
      </c>
      <c r="AB329" s="17" t="s">
        <v>126</v>
      </c>
      <c r="AC329" s="35" t="e">
        <f t="shared" si="77"/>
        <v>#VALUE!</v>
      </c>
      <c r="AD329" s="36" t="e">
        <f t="shared" si="74"/>
        <v>#VALUE!</v>
      </c>
      <c r="AE329" s="36">
        <f t="shared" si="75"/>
        <v>45.992972804363696</v>
      </c>
    </row>
    <row r="330" spans="1:31">
      <c r="A330" s="4">
        <v>1518</v>
      </c>
      <c r="B330" s="29" t="s">
        <v>61</v>
      </c>
      <c r="C330" s="29" t="s">
        <v>69</v>
      </c>
      <c r="D330" s="4">
        <v>3</v>
      </c>
      <c r="E330" s="5" t="s">
        <v>28</v>
      </c>
      <c r="F330" s="14">
        <v>12</v>
      </c>
      <c r="G330" s="15">
        <v>14</v>
      </c>
      <c r="H330" s="1">
        <f t="shared" si="65"/>
        <v>13</v>
      </c>
      <c r="I330" s="2"/>
      <c r="J330" s="1">
        <v>296.13</v>
      </c>
      <c r="K330" s="1">
        <v>296.14999999999998</v>
      </c>
      <c r="L330" s="1">
        <f t="shared" si="76"/>
        <v>296.14</v>
      </c>
      <c r="M330" s="33">
        <v>270</v>
      </c>
      <c r="N330" s="34">
        <v>18</v>
      </c>
      <c r="O330" s="34">
        <v>180</v>
      </c>
      <c r="P330" s="34">
        <v>8</v>
      </c>
      <c r="Q330" s="6">
        <f t="shared" si="66"/>
        <v>-0.13236148456107355</v>
      </c>
      <c r="R330" s="6">
        <f t="shared" si="67"/>
        <v>-0.30600966222800385</v>
      </c>
      <c r="S330" s="6">
        <f t="shared" si="68"/>
        <v>-0.94180089965568758</v>
      </c>
      <c r="T330" s="3">
        <f t="shared" si="69"/>
        <v>246.60957662122001</v>
      </c>
      <c r="U330" s="10">
        <f t="shared" si="70"/>
        <v>-70.505423137445348</v>
      </c>
      <c r="V330" s="23">
        <f t="shared" si="71"/>
        <v>246.60957662122001</v>
      </c>
      <c r="W330" s="21">
        <f t="shared" si="72"/>
        <v>156.60957662122001</v>
      </c>
      <c r="X330" s="22">
        <f t="shared" si="73"/>
        <v>19.494576862554652</v>
      </c>
      <c r="Y330" s="33"/>
      <c r="Z330" s="34"/>
      <c r="AA330" s="16" t="s">
        <v>126</v>
      </c>
      <c r="AB330" s="17" t="s">
        <v>126</v>
      </c>
      <c r="AC330" s="35" t="e">
        <f t="shared" si="77"/>
        <v>#VALUE!</v>
      </c>
      <c r="AD330" s="36" t="e">
        <f t="shared" si="74"/>
        <v>#VALUE!</v>
      </c>
      <c r="AE330" s="36">
        <f t="shared" si="75"/>
        <v>19.494576862554652</v>
      </c>
    </row>
    <row r="331" spans="1:31">
      <c r="A331" s="4">
        <v>1518</v>
      </c>
      <c r="B331" s="29" t="s">
        <v>61</v>
      </c>
      <c r="C331" s="29" t="s">
        <v>69</v>
      </c>
      <c r="D331" s="4">
        <v>3</v>
      </c>
      <c r="E331" s="5" t="s">
        <v>28</v>
      </c>
      <c r="F331" s="14">
        <v>19</v>
      </c>
      <c r="G331" s="15">
        <v>21</v>
      </c>
      <c r="H331" s="1">
        <f t="shared" si="65"/>
        <v>20</v>
      </c>
      <c r="I331" s="2"/>
      <c r="J331" s="1">
        <v>296.2</v>
      </c>
      <c r="K331" s="1">
        <v>296.22000000000003</v>
      </c>
      <c r="L331" s="1">
        <f t="shared" si="76"/>
        <v>296.21000000000004</v>
      </c>
      <c r="M331" s="33">
        <v>90</v>
      </c>
      <c r="N331" s="34">
        <v>38</v>
      </c>
      <c r="O331" s="34">
        <v>180</v>
      </c>
      <c r="P331" s="34">
        <v>6</v>
      </c>
      <c r="Q331" s="6">
        <f t="shared" si="66"/>
        <v>8.2369553112896093E-2</v>
      </c>
      <c r="R331" s="6">
        <f t="shared" si="67"/>
        <v>-0.61228881734610097</v>
      </c>
      <c r="S331" s="6">
        <f t="shared" si="68"/>
        <v>0.78369394824753857</v>
      </c>
      <c r="T331" s="3">
        <f t="shared" si="69"/>
        <v>277.66184639223911</v>
      </c>
      <c r="U331" s="10">
        <f t="shared" si="70"/>
        <v>51.750452800360023</v>
      </c>
      <c r="V331" s="23">
        <f t="shared" si="71"/>
        <v>97.661846392239113</v>
      </c>
      <c r="W331" s="21">
        <f t="shared" si="72"/>
        <v>7.6618463922391129</v>
      </c>
      <c r="X331" s="22">
        <f t="shared" si="73"/>
        <v>38.249547199639977</v>
      </c>
      <c r="Y331" s="33"/>
      <c r="Z331" s="34"/>
      <c r="AA331" s="16" t="s">
        <v>126</v>
      </c>
      <c r="AB331" s="17" t="s">
        <v>126</v>
      </c>
      <c r="AC331" s="35" t="e">
        <f t="shared" si="77"/>
        <v>#VALUE!</v>
      </c>
      <c r="AD331" s="36" t="e">
        <f t="shared" si="74"/>
        <v>#VALUE!</v>
      </c>
      <c r="AE331" s="36">
        <f t="shared" si="75"/>
        <v>38.249547199639977</v>
      </c>
    </row>
    <row r="332" spans="1:31">
      <c r="A332" s="4">
        <v>1518</v>
      </c>
      <c r="B332" s="29" t="s">
        <v>61</v>
      </c>
      <c r="C332" s="29" t="s">
        <v>69</v>
      </c>
      <c r="D332" s="4">
        <v>3</v>
      </c>
      <c r="E332" s="5" t="s">
        <v>59</v>
      </c>
      <c r="F332" s="14">
        <v>22</v>
      </c>
      <c r="G332" s="15">
        <v>27</v>
      </c>
      <c r="H332" s="1">
        <f t="shared" si="65"/>
        <v>24.5</v>
      </c>
      <c r="I332" s="2"/>
      <c r="J332" s="1">
        <v>296.23</v>
      </c>
      <c r="K332" s="1">
        <v>296.27999999999997</v>
      </c>
      <c r="L332" s="1">
        <f t="shared" si="76"/>
        <v>296.255</v>
      </c>
      <c r="M332" s="33">
        <v>270</v>
      </c>
      <c r="N332" s="34">
        <v>60</v>
      </c>
      <c r="O332" s="34">
        <v>6</v>
      </c>
      <c r="P332" s="34">
        <v>0</v>
      </c>
      <c r="Q332" s="6">
        <f t="shared" si="66"/>
        <v>-9.0524304608336437E-2</v>
      </c>
      <c r="R332" s="6">
        <f t="shared" si="67"/>
        <v>0.8612812260087741</v>
      </c>
      <c r="S332" s="6">
        <f t="shared" si="68"/>
        <v>0.49726094768413676</v>
      </c>
      <c r="T332" s="3">
        <f t="shared" si="69"/>
        <v>96</v>
      </c>
      <c r="U332" s="10">
        <f t="shared" si="70"/>
        <v>29.863903185563085</v>
      </c>
      <c r="V332" s="23">
        <f t="shared" si="71"/>
        <v>276</v>
      </c>
      <c r="W332" s="21">
        <f t="shared" si="72"/>
        <v>186</v>
      </c>
      <c r="X332" s="22">
        <f t="shared" si="73"/>
        <v>60.136096814436911</v>
      </c>
      <c r="Y332" s="33"/>
      <c r="Z332" s="34"/>
      <c r="AA332" s="16" t="s">
        <v>126</v>
      </c>
      <c r="AB332" s="17" t="s">
        <v>126</v>
      </c>
      <c r="AC332" s="35" t="e">
        <f t="shared" si="77"/>
        <v>#VALUE!</v>
      </c>
      <c r="AD332" s="36" t="e">
        <f t="shared" si="74"/>
        <v>#VALUE!</v>
      </c>
      <c r="AE332" s="36">
        <f t="shared" si="75"/>
        <v>60.136096814436911</v>
      </c>
    </row>
    <row r="333" spans="1:31">
      <c r="A333" s="4">
        <v>1518</v>
      </c>
      <c r="B333" s="29" t="s">
        <v>61</v>
      </c>
      <c r="C333" s="29" t="s">
        <v>69</v>
      </c>
      <c r="D333" s="4">
        <v>3</v>
      </c>
      <c r="E333" s="5" t="s">
        <v>31</v>
      </c>
      <c r="F333" s="14">
        <v>31</v>
      </c>
      <c r="G333" s="15">
        <v>38</v>
      </c>
      <c r="H333" s="1">
        <f t="shared" si="65"/>
        <v>34.5</v>
      </c>
      <c r="I333" s="2"/>
      <c r="J333" s="1">
        <v>296.32</v>
      </c>
      <c r="K333" s="1">
        <v>296.39</v>
      </c>
      <c r="L333" s="1">
        <f t="shared" si="76"/>
        <v>296.35500000000002</v>
      </c>
      <c r="M333" s="33">
        <v>90</v>
      </c>
      <c r="N333" s="34">
        <v>68</v>
      </c>
      <c r="O333" s="34">
        <v>12</v>
      </c>
      <c r="P333" s="34">
        <v>0</v>
      </c>
      <c r="Q333" s="6">
        <f t="shared" si="66"/>
        <v>-0.19277236290190822</v>
      </c>
      <c r="R333" s="6">
        <f t="shared" si="67"/>
        <v>0.90692266278362499</v>
      </c>
      <c r="S333" s="6">
        <f t="shared" si="68"/>
        <v>-0.36642054056883855</v>
      </c>
      <c r="T333" s="3">
        <f t="shared" si="69"/>
        <v>102</v>
      </c>
      <c r="U333" s="10">
        <f t="shared" si="70"/>
        <v>-21.563797171079838</v>
      </c>
      <c r="V333" s="23">
        <f t="shared" si="71"/>
        <v>102</v>
      </c>
      <c r="W333" s="21">
        <f t="shared" si="72"/>
        <v>12</v>
      </c>
      <c r="X333" s="22">
        <f t="shared" si="73"/>
        <v>68.436202828920159</v>
      </c>
      <c r="Y333" s="33"/>
      <c r="Z333" s="34"/>
      <c r="AA333" s="16" t="s">
        <v>126</v>
      </c>
      <c r="AB333" s="17" t="s">
        <v>126</v>
      </c>
      <c r="AC333" s="35" t="e">
        <f t="shared" si="77"/>
        <v>#VALUE!</v>
      </c>
      <c r="AD333" s="36" t="e">
        <f t="shared" si="74"/>
        <v>#VALUE!</v>
      </c>
      <c r="AE333" s="36">
        <f t="shared" si="75"/>
        <v>68.436202828920159</v>
      </c>
    </row>
    <row r="334" spans="1:31">
      <c r="A334" s="4">
        <v>1518</v>
      </c>
      <c r="B334" s="29" t="s">
        <v>61</v>
      </c>
      <c r="C334" s="29" t="s">
        <v>69</v>
      </c>
      <c r="D334" s="4">
        <v>3</v>
      </c>
      <c r="E334" s="5" t="s">
        <v>59</v>
      </c>
      <c r="F334" s="14">
        <v>43</v>
      </c>
      <c r="G334" s="15">
        <v>53</v>
      </c>
      <c r="H334" s="1">
        <f t="shared" si="65"/>
        <v>48</v>
      </c>
      <c r="I334" s="2"/>
      <c r="J334" s="1">
        <v>296.44</v>
      </c>
      <c r="K334" s="1">
        <v>296.54000000000002</v>
      </c>
      <c r="L334" s="1">
        <f t="shared" si="76"/>
        <v>296.49</v>
      </c>
      <c r="M334" s="33">
        <v>90</v>
      </c>
      <c r="N334" s="34">
        <v>74</v>
      </c>
      <c r="O334" s="34">
        <v>25</v>
      </c>
      <c r="P334" s="34">
        <v>0</v>
      </c>
      <c r="Q334" s="6">
        <f t="shared" si="66"/>
        <v>-0.40624674701536911</v>
      </c>
      <c r="R334" s="6">
        <f t="shared" si="67"/>
        <v>0.87119896040895484</v>
      </c>
      <c r="S334" s="6">
        <f t="shared" si="68"/>
        <v>-0.24981228197513819</v>
      </c>
      <c r="T334" s="3">
        <f t="shared" si="69"/>
        <v>115</v>
      </c>
      <c r="U334" s="10">
        <f t="shared" si="70"/>
        <v>-14.567753113823192</v>
      </c>
      <c r="V334" s="23">
        <f t="shared" si="71"/>
        <v>115</v>
      </c>
      <c r="W334" s="21">
        <f t="shared" si="72"/>
        <v>25</v>
      </c>
      <c r="X334" s="22">
        <f t="shared" si="73"/>
        <v>75.432246886176813</v>
      </c>
      <c r="Y334" s="33"/>
      <c r="Z334" s="34"/>
      <c r="AA334" s="16" t="s">
        <v>126</v>
      </c>
      <c r="AB334" s="17" t="s">
        <v>126</v>
      </c>
      <c r="AC334" s="35" t="e">
        <f t="shared" si="77"/>
        <v>#VALUE!</v>
      </c>
      <c r="AD334" s="36" t="e">
        <f t="shared" si="74"/>
        <v>#VALUE!</v>
      </c>
      <c r="AE334" s="36">
        <f t="shared" si="75"/>
        <v>75.432246886176813</v>
      </c>
    </row>
    <row r="335" spans="1:31">
      <c r="A335" s="4">
        <v>1518</v>
      </c>
      <c r="B335" s="29" t="s">
        <v>61</v>
      </c>
      <c r="C335" s="29" t="s">
        <v>69</v>
      </c>
      <c r="D335" s="4">
        <v>3</v>
      </c>
      <c r="E335" s="5" t="s">
        <v>28</v>
      </c>
      <c r="F335" s="14">
        <v>62</v>
      </c>
      <c r="G335" s="15">
        <v>62</v>
      </c>
      <c r="H335" s="1">
        <f t="shared" si="65"/>
        <v>62</v>
      </c>
      <c r="I335" s="2"/>
      <c r="J335" s="1">
        <v>296.63</v>
      </c>
      <c r="K335" s="1">
        <v>296.63</v>
      </c>
      <c r="L335" s="1">
        <f t="shared" si="76"/>
        <v>296.63</v>
      </c>
      <c r="M335" s="33">
        <v>90</v>
      </c>
      <c r="N335" s="34">
        <v>24</v>
      </c>
      <c r="O335" s="34">
        <v>0</v>
      </c>
      <c r="P335" s="34">
        <v>14</v>
      </c>
      <c r="Q335" s="6">
        <f t="shared" si="66"/>
        <v>0.22100664882936397</v>
      </c>
      <c r="R335" s="6">
        <f t="shared" si="67"/>
        <v>0.39465482649629424</v>
      </c>
      <c r="S335" s="6">
        <f t="shared" si="68"/>
        <v>-0.88640925330946496</v>
      </c>
      <c r="T335" s="3">
        <f t="shared" si="69"/>
        <v>60.75117963249599</v>
      </c>
      <c r="U335" s="10">
        <f t="shared" si="70"/>
        <v>-62.965360774033684</v>
      </c>
      <c r="V335" s="23">
        <f t="shared" si="71"/>
        <v>60.75117963249599</v>
      </c>
      <c r="W335" s="21">
        <f t="shared" si="72"/>
        <v>330.75117963249602</v>
      </c>
      <c r="X335" s="22">
        <f t="shared" si="73"/>
        <v>27.034639225966316</v>
      </c>
      <c r="Y335" s="33"/>
      <c r="Z335" s="34"/>
      <c r="AA335" s="16" t="s">
        <v>126</v>
      </c>
      <c r="AB335" s="17" t="s">
        <v>126</v>
      </c>
      <c r="AC335" s="35" t="e">
        <f t="shared" si="77"/>
        <v>#VALUE!</v>
      </c>
      <c r="AD335" s="36" t="e">
        <f t="shared" si="74"/>
        <v>#VALUE!</v>
      </c>
      <c r="AE335" s="36">
        <f t="shared" si="75"/>
        <v>27.034639225966316</v>
      </c>
    </row>
    <row r="336" spans="1:31">
      <c r="A336" s="4">
        <v>1518</v>
      </c>
      <c r="B336" s="29" t="s">
        <v>61</v>
      </c>
      <c r="C336" s="29" t="s">
        <v>69</v>
      </c>
      <c r="D336" s="4">
        <v>3</v>
      </c>
      <c r="E336" s="5" t="s">
        <v>59</v>
      </c>
      <c r="F336" s="14">
        <v>76</v>
      </c>
      <c r="G336" s="15">
        <v>88</v>
      </c>
      <c r="H336" s="1">
        <f t="shared" si="65"/>
        <v>82</v>
      </c>
      <c r="I336" s="2"/>
      <c r="J336" s="1">
        <v>296.77</v>
      </c>
      <c r="K336" s="1">
        <v>296.89</v>
      </c>
      <c r="L336" s="1">
        <f t="shared" si="76"/>
        <v>296.83</v>
      </c>
      <c r="M336" s="33">
        <v>270</v>
      </c>
      <c r="N336" s="34">
        <v>62</v>
      </c>
      <c r="O336" s="34">
        <v>0</v>
      </c>
      <c r="P336" s="34">
        <v>27</v>
      </c>
      <c r="Q336" s="6">
        <f t="shared" si="66"/>
        <v>-0.21313562940267258</v>
      </c>
      <c r="R336" s="6">
        <f t="shared" si="67"/>
        <v>0.78671206575371866</v>
      </c>
      <c r="S336" s="6">
        <f t="shared" si="68"/>
        <v>0.41830222536313777</v>
      </c>
      <c r="T336" s="3">
        <f t="shared" si="69"/>
        <v>105.15866686765135</v>
      </c>
      <c r="U336" s="10">
        <f t="shared" si="70"/>
        <v>27.1672940511123</v>
      </c>
      <c r="V336" s="23">
        <f t="shared" si="71"/>
        <v>285.15866686765133</v>
      </c>
      <c r="W336" s="21">
        <f t="shared" si="72"/>
        <v>195.15866686765133</v>
      </c>
      <c r="X336" s="22">
        <f t="shared" si="73"/>
        <v>62.8327059488877</v>
      </c>
      <c r="Y336" s="33"/>
      <c r="Z336" s="34"/>
      <c r="AA336" s="16" t="s">
        <v>126</v>
      </c>
      <c r="AB336" s="17" t="s">
        <v>126</v>
      </c>
      <c r="AC336" s="35" t="e">
        <f t="shared" si="77"/>
        <v>#VALUE!</v>
      </c>
      <c r="AD336" s="36" t="e">
        <f t="shared" si="74"/>
        <v>#VALUE!</v>
      </c>
      <c r="AE336" s="36">
        <f t="shared" si="75"/>
        <v>62.8327059488877</v>
      </c>
    </row>
    <row r="337" spans="1:31">
      <c r="A337" s="4">
        <v>1518</v>
      </c>
      <c r="B337" s="29" t="s">
        <v>61</v>
      </c>
      <c r="C337" s="29" t="s">
        <v>70</v>
      </c>
      <c r="D337" s="4">
        <v>1</v>
      </c>
      <c r="E337" s="5" t="s">
        <v>59</v>
      </c>
      <c r="F337" s="14">
        <v>2</v>
      </c>
      <c r="G337" s="15">
        <v>21</v>
      </c>
      <c r="H337" s="1">
        <f t="shared" si="65"/>
        <v>11.5</v>
      </c>
      <c r="I337" s="2"/>
      <c r="J337" s="1">
        <v>303.22000000000003</v>
      </c>
      <c r="K337" s="1">
        <v>303.41000000000003</v>
      </c>
      <c r="L337" s="1">
        <f t="shared" si="76"/>
        <v>303.31500000000005</v>
      </c>
      <c r="M337" s="33">
        <v>90</v>
      </c>
      <c r="N337" s="34">
        <v>25</v>
      </c>
      <c r="O337" s="34">
        <v>180</v>
      </c>
      <c r="P337" s="34">
        <v>16</v>
      </c>
      <c r="Q337" s="6">
        <f t="shared" si="66"/>
        <v>0.24981228197513813</v>
      </c>
      <c r="R337" s="6">
        <f t="shared" si="67"/>
        <v>-0.40624674701536911</v>
      </c>
      <c r="S337" s="6">
        <f t="shared" si="68"/>
        <v>0.87119896040895484</v>
      </c>
      <c r="T337" s="3">
        <f t="shared" si="69"/>
        <v>301.58850013345005</v>
      </c>
      <c r="U337" s="10">
        <f t="shared" si="70"/>
        <v>61.302938815730947</v>
      </c>
      <c r="V337" s="23">
        <f t="shared" si="71"/>
        <v>121.58850013345005</v>
      </c>
      <c r="W337" s="21">
        <f t="shared" si="72"/>
        <v>31.588500133450054</v>
      </c>
      <c r="X337" s="22">
        <f t="shared" si="73"/>
        <v>28.697061184269053</v>
      </c>
      <c r="Y337" s="33"/>
      <c r="Z337" s="34"/>
      <c r="AA337" s="16" t="s">
        <v>126</v>
      </c>
      <c r="AB337" s="17" t="s">
        <v>126</v>
      </c>
      <c r="AC337" s="35" t="e">
        <f t="shared" si="77"/>
        <v>#VALUE!</v>
      </c>
      <c r="AD337" s="36" t="e">
        <f t="shared" si="74"/>
        <v>#VALUE!</v>
      </c>
      <c r="AE337" s="36">
        <f t="shared" si="75"/>
        <v>28.697061184269053</v>
      </c>
    </row>
    <row r="338" spans="1:31">
      <c r="A338" s="4">
        <v>1518</v>
      </c>
      <c r="B338" s="29" t="s">
        <v>61</v>
      </c>
      <c r="C338" s="29" t="s">
        <v>70</v>
      </c>
      <c r="D338" s="4">
        <v>1</v>
      </c>
      <c r="E338" s="5" t="s">
        <v>67</v>
      </c>
      <c r="F338" s="14">
        <v>2</v>
      </c>
      <c r="G338" s="15">
        <v>21</v>
      </c>
      <c r="H338" s="1">
        <f t="shared" si="65"/>
        <v>11.5</v>
      </c>
      <c r="I338" s="2"/>
      <c r="J338" s="1">
        <v>303.22000000000003</v>
      </c>
      <c r="K338" s="1">
        <v>303.41000000000003</v>
      </c>
      <c r="L338" s="1">
        <f t="shared" si="76"/>
        <v>303.31500000000005</v>
      </c>
      <c r="M338" s="33">
        <v>90</v>
      </c>
      <c r="N338" s="34">
        <v>46</v>
      </c>
      <c r="O338" s="34">
        <v>180</v>
      </c>
      <c r="P338" s="34">
        <v>23</v>
      </c>
      <c r="Q338" s="6">
        <f t="shared" si="66"/>
        <v>0.27142464900396396</v>
      </c>
      <c r="R338" s="6">
        <f t="shared" si="67"/>
        <v>-0.66215577749323773</v>
      </c>
      <c r="S338" s="6">
        <f t="shared" si="68"/>
        <v>0.63943640149887038</v>
      </c>
      <c r="T338" s="3">
        <f t="shared" si="69"/>
        <v>292.28924220881316</v>
      </c>
      <c r="U338" s="10">
        <f t="shared" si="70"/>
        <v>41.78185281355664</v>
      </c>
      <c r="V338" s="23">
        <f t="shared" si="71"/>
        <v>112.28924220881316</v>
      </c>
      <c r="W338" s="21">
        <f t="shared" si="72"/>
        <v>22.289242208813164</v>
      </c>
      <c r="X338" s="22">
        <f t="shared" si="73"/>
        <v>48.21814718644336</v>
      </c>
      <c r="Y338" s="33"/>
      <c r="Z338" s="34"/>
      <c r="AA338" s="16" t="s">
        <v>126</v>
      </c>
      <c r="AB338" s="17" t="s">
        <v>126</v>
      </c>
      <c r="AC338" s="35" t="e">
        <f t="shared" si="77"/>
        <v>#VALUE!</v>
      </c>
      <c r="AD338" s="36" t="e">
        <f t="shared" si="74"/>
        <v>#VALUE!</v>
      </c>
      <c r="AE338" s="36">
        <f t="shared" si="75"/>
        <v>48.21814718644336</v>
      </c>
    </row>
    <row r="339" spans="1:31">
      <c r="A339" s="4">
        <v>1518</v>
      </c>
      <c r="B339" s="29" t="s">
        <v>61</v>
      </c>
      <c r="C339" s="29" t="s">
        <v>70</v>
      </c>
      <c r="D339" s="4">
        <v>1</v>
      </c>
      <c r="E339" s="5" t="s">
        <v>67</v>
      </c>
      <c r="F339" s="14">
        <v>2</v>
      </c>
      <c r="G339" s="15">
        <v>21</v>
      </c>
      <c r="H339" s="1">
        <f t="shared" si="65"/>
        <v>11.5</v>
      </c>
      <c r="I339" s="2"/>
      <c r="J339" s="1">
        <v>303.22000000000003</v>
      </c>
      <c r="K339" s="1">
        <v>303.41000000000003</v>
      </c>
      <c r="L339" s="1">
        <f t="shared" si="76"/>
        <v>303.31500000000005</v>
      </c>
      <c r="M339" s="33">
        <v>90</v>
      </c>
      <c r="N339" s="34">
        <v>23</v>
      </c>
      <c r="O339" s="34">
        <v>180</v>
      </c>
      <c r="P339" s="34">
        <v>16</v>
      </c>
      <c r="Q339" s="6">
        <f t="shared" si="66"/>
        <v>0.25372552382234492</v>
      </c>
      <c r="R339" s="6">
        <f t="shared" si="67"/>
        <v>-0.37559486722749247</v>
      </c>
      <c r="S339" s="6">
        <f t="shared" si="68"/>
        <v>0.8848460565491465</v>
      </c>
      <c r="T339" s="3">
        <f t="shared" si="69"/>
        <v>304.04019848107561</v>
      </c>
      <c r="U339" s="10">
        <f t="shared" si="70"/>
        <v>62.876129477962593</v>
      </c>
      <c r="V339" s="23">
        <f t="shared" si="71"/>
        <v>124.04019848107561</v>
      </c>
      <c r="W339" s="21">
        <f t="shared" si="72"/>
        <v>34.040198481075606</v>
      </c>
      <c r="X339" s="22">
        <f t="shared" si="73"/>
        <v>27.123870522037407</v>
      </c>
      <c r="Y339" s="33"/>
      <c r="Z339" s="34"/>
      <c r="AA339" s="16" t="s">
        <v>126</v>
      </c>
      <c r="AB339" s="17" t="s">
        <v>126</v>
      </c>
      <c r="AC339" s="35" t="e">
        <f t="shared" si="77"/>
        <v>#VALUE!</v>
      </c>
      <c r="AD339" s="36" t="e">
        <f t="shared" si="74"/>
        <v>#VALUE!</v>
      </c>
      <c r="AE339" s="36">
        <f t="shared" si="75"/>
        <v>27.123870522037407</v>
      </c>
    </row>
    <row r="340" spans="1:31">
      <c r="A340" s="4">
        <v>1518</v>
      </c>
      <c r="B340" s="29" t="s">
        <v>61</v>
      </c>
      <c r="C340" s="29" t="s">
        <v>70</v>
      </c>
      <c r="D340" s="4">
        <v>1</v>
      </c>
      <c r="E340" s="5" t="s">
        <v>59</v>
      </c>
      <c r="F340" s="14">
        <v>2</v>
      </c>
      <c r="G340" s="15">
        <v>21</v>
      </c>
      <c r="H340" s="1">
        <f t="shared" si="65"/>
        <v>11.5</v>
      </c>
      <c r="I340" s="2"/>
      <c r="J340" s="1">
        <v>303.22000000000003</v>
      </c>
      <c r="K340" s="1">
        <v>303.41000000000003</v>
      </c>
      <c r="L340" s="1">
        <f t="shared" si="76"/>
        <v>303.31500000000005</v>
      </c>
      <c r="M340" s="33">
        <v>90</v>
      </c>
      <c r="N340" s="34">
        <v>34</v>
      </c>
      <c r="O340" s="34">
        <v>180</v>
      </c>
      <c r="P340" s="34">
        <v>22</v>
      </c>
      <c r="Q340" s="6">
        <f t="shared" si="66"/>
        <v>0.31056294086864106</v>
      </c>
      <c r="R340" s="6">
        <f t="shared" si="67"/>
        <v>-0.51847463168640062</v>
      </c>
      <c r="S340" s="6">
        <f t="shared" si="68"/>
        <v>0.76867025210227624</v>
      </c>
      <c r="T340" s="3">
        <f t="shared" si="69"/>
        <v>300.9213351474728</v>
      </c>
      <c r="U340" s="10">
        <f t="shared" si="70"/>
        <v>51.823578062623859</v>
      </c>
      <c r="V340" s="23">
        <f t="shared" si="71"/>
        <v>120.9213351474728</v>
      </c>
      <c r="W340" s="21">
        <f t="shared" si="72"/>
        <v>30.921335147472803</v>
      </c>
      <c r="X340" s="22">
        <f t="shared" si="73"/>
        <v>38.176421937376141</v>
      </c>
      <c r="Y340" s="33"/>
      <c r="Z340" s="34"/>
      <c r="AA340" s="16" t="s">
        <v>126</v>
      </c>
      <c r="AB340" s="17" t="s">
        <v>126</v>
      </c>
      <c r="AC340" s="35" t="e">
        <f t="shared" si="77"/>
        <v>#VALUE!</v>
      </c>
      <c r="AD340" s="36" t="e">
        <f t="shared" si="74"/>
        <v>#VALUE!</v>
      </c>
      <c r="AE340" s="36">
        <f t="shared" si="75"/>
        <v>38.176421937376141</v>
      </c>
    </row>
    <row r="341" spans="1:31">
      <c r="A341" s="4">
        <v>1518</v>
      </c>
      <c r="B341" s="29" t="s">
        <v>61</v>
      </c>
      <c r="C341" s="29" t="s">
        <v>70</v>
      </c>
      <c r="D341" s="4">
        <v>1</v>
      </c>
      <c r="E341" s="5" t="s">
        <v>59</v>
      </c>
      <c r="F341" s="14">
        <v>2</v>
      </c>
      <c r="G341" s="15">
        <v>21</v>
      </c>
      <c r="H341" s="1">
        <f t="shared" si="65"/>
        <v>11.5</v>
      </c>
      <c r="I341" s="2"/>
      <c r="J341" s="1">
        <v>303.22000000000003</v>
      </c>
      <c r="K341" s="1">
        <v>303.41000000000003</v>
      </c>
      <c r="L341" s="1">
        <f t="shared" si="76"/>
        <v>303.31500000000005</v>
      </c>
      <c r="M341" s="33">
        <v>90</v>
      </c>
      <c r="N341" s="34">
        <v>16</v>
      </c>
      <c r="O341" s="34">
        <v>180</v>
      </c>
      <c r="P341" s="34">
        <v>11</v>
      </c>
      <c r="Q341" s="6">
        <f t="shared" si="66"/>
        <v>0.18341737849594428</v>
      </c>
      <c r="R341" s="6">
        <f t="shared" si="67"/>
        <v>-0.27057312124360244</v>
      </c>
      <c r="S341" s="6">
        <f t="shared" si="68"/>
        <v>0.94360061114005678</v>
      </c>
      <c r="T341" s="3">
        <f t="shared" si="69"/>
        <v>304.13274457160452</v>
      </c>
      <c r="U341" s="10">
        <f t="shared" si="70"/>
        <v>70.892905783568011</v>
      </c>
      <c r="V341" s="23">
        <f t="shared" si="71"/>
        <v>124.13274457160452</v>
      </c>
      <c r="W341" s="21">
        <f t="shared" si="72"/>
        <v>34.132744571604519</v>
      </c>
      <c r="X341" s="22">
        <f t="shared" si="73"/>
        <v>19.107094216431989</v>
      </c>
      <c r="Y341" s="33"/>
      <c r="Z341" s="34"/>
      <c r="AA341" s="16" t="s">
        <v>126</v>
      </c>
      <c r="AB341" s="17" t="s">
        <v>126</v>
      </c>
      <c r="AC341" s="35" t="e">
        <f t="shared" si="77"/>
        <v>#VALUE!</v>
      </c>
      <c r="AD341" s="36" t="e">
        <f t="shared" si="74"/>
        <v>#VALUE!</v>
      </c>
      <c r="AE341" s="36">
        <f t="shared" si="75"/>
        <v>19.107094216431989</v>
      </c>
    </row>
    <row r="342" spans="1:31">
      <c r="A342" s="4">
        <v>1518</v>
      </c>
      <c r="B342" s="29" t="s">
        <v>61</v>
      </c>
      <c r="C342" s="29" t="s">
        <v>70</v>
      </c>
      <c r="D342" s="4">
        <v>1</v>
      </c>
      <c r="E342" s="5" t="s">
        <v>59</v>
      </c>
      <c r="F342" s="14">
        <v>25</v>
      </c>
      <c r="G342" s="15">
        <v>27</v>
      </c>
      <c r="H342" s="1">
        <f t="shared" si="65"/>
        <v>26</v>
      </c>
      <c r="I342" s="2"/>
      <c r="J342" s="1">
        <v>303.45</v>
      </c>
      <c r="K342" s="1">
        <v>303.47000000000003</v>
      </c>
      <c r="L342" s="1">
        <f t="shared" si="76"/>
        <v>303.46000000000004</v>
      </c>
      <c r="M342" s="33">
        <v>90</v>
      </c>
      <c r="N342" s="34">
        <v>21</v>
      </c>
      <c r="O342" s="34">
        <v>0</v>
      </c>
      <c r="P342" s="34">
        <v>2</v>
      </c>
      <c r="Q342" s="6">
        <f t="shared" si="66"/>
        <v>3.2581487016058543E-2</v>
      </c>
      <c r="R342" s="6">
        <f t="shared" si="67"/>
        <v>0.35814964147321521</v>
      </c>
      <c r="S342" s="6">
        <f t="shared" si="68"/>
        <v>-0.93301171452587861</v>
      </c>
      <c r="T342" s="3">
        <f t="shared" si="69"/>
        <v>84.802012442018182</v>
      </c>
      <c r="U342" s="10">
        <f t="shared" si="70"/>
        <v>-68.920884787203178</v>
      </c>
      <c r="V342" s="23">
        <f t="shared" si="71"/>
        <v>84.802012442018182</v>
      </c>
      <c r="W342" s="21">
        <f t="shared" si="72"/>
        <v>354.80201244201817</v>
      </c>
      <c r="X342" s="22">
        <f t="shared" si="73"/>
        <v>21.079115212796822</v>
      </c>
      <c r="Y342" s="33"/>
      <c r="Z342" s="34"/>
      <c r="AA342" s="16" t="s">
        <v>126</v>
      </c>
      <c r="AB342" s="17" t="s">
        <v>126</v>
      </c>
      <c r="AC342" s="35" t="e">
        <f t="shared" si="77"/>
        <v>#VALUE!</v>
      </c>
      <c r="AD342" s="36" t="e">
        <f t="shared" si="74"/>
        <v>#VALUE!</v>
      </c>
      <c r="AE342" s="36">
        <f t="shared" si="75"/>
        <v>21.079115212796822</v>
      </c>
    </row>
    <row r="343" spans="1:31">
      <c r="A343" s="4">
        <v>1518</v>
      </c>
      <c r="B343" s="29" t="s">
        <v>61</v>
      </c>
      <c r="C343" s="29" t="s">
        <v>70</v>
      </c>
      <c r="D343" s="4">
        <v>1</v>
      </c>
      <c r="E343" s="5" t="s">
        <v>59</v>
      </c>
      <c r="F343" s="14">
        <v>25</v>
      </c>
      <c r="G343" s="15">
        <v>27</v>
      </c>
      <c r="H343" s="1">
        <f t="shared" si="65"/>
        <v>26</v>
      </c>
      <c r="I343" s="2"/>
      <c r="J343" s="1">
        <v>303.45</v>
      </c>
      <c r="K343" s="1">
        <v>303.47000000000003</v>
      </c>
      <c r="L343" s="1">
        <f t="shared" si="76"/>
        <v>303.46000000000004</v>
      </c>
      <c r="M343" s="33">
        <v>270</v>
      </c>
      <c r="N343" s="34">
        <v>35</v>
      </c>
      <c r="O343" s="34">
        <v>0</v>
      </c>
      <c r="P343" s="34">
        <v>2</v>
      </c>
      <c r="Q343" s="6">
        <f t="shared" si="66"/>
        <v>-2.8587994068510598E-2</v>
      </c>
      <c r="R343" s="6">
        <f t="shared" si="67"/>
        <v>0.57322702908353762</v>
      </c>
      <c r="S343" s="6">
        <f t="shared" si="68"/>
        <v>0.81865303899635844</v>
      </c>
      <c r="T343" s="3">
        <f t="shared" si="69"/>
        <v>92.855091171380238</v>
      </c>
      <c r="U343" s="10">
        <f t="shared" si="70"/>
        <v>54.966556238242781</v>
      </c>
      <c r="V343" s="23">
        <f t="shared" si="71"/>
        <v>272.85509117138025</v>
      </c>
      <c r="W343" s="21">
        <f t="shared" si="72"/>
        <v>182.85509117138025</v>
      </c>
      <c r="X343" s="22">
        <f t="shared" si="73"/>
        <v>35.033443761757219</v>
      </c>
      <c r="Y343" s="33"/>
      <c r="Z343" s="34"/>
      <c r="AA343" s="16" t="s">
        <v>126</v>
      </c>
      <c r="AB343" s="17" t="s">
        <v>126</v>
      </c>
      <c r="AC343" s="35" t="e">
        <f t="shared" si="77"/>
        <v>#VALUE!</v>
      </c>
      <c r="AD343" s="36" t="e">
        <f t="shared" si="74"/>
        <v>#VALUE!</v>
      </c>
      <c r="AE343" s="36">
        <f t="shared" si="75"/>
        <v>35.033443761757219</v>
      </c>
    </row>
    <row r="344" spans="1:31">
      <c r="A344" s="4">
        <v>1518</v>
      </c>
      <c r="B344" s="29" t="s">
        <v>61</v>
      </c>
      <c r="C344" s="29" t="s">
        <v>70</v>
      </c>
      <c r="D344" s="4">
        <v>1</v>
      </c>
      <c r="E344" s="5" t="s">
        <v>28</v>
      </c>
      <c r="F344" s="14">
        <v>27</v>
      </c>
      <c r="G344" s="15">
        <v>29</v>
      </c>
      <c r="H344" s="1">
        <f t="shared" si="65"/>
        <v>28</v>
      </c>
      <c r="I344" s="2"/>
      <c r="J344" s="1">
        <v>303.47000000000003</v>
      </c>
      <c r="K344" s="1">
        <v>303.49</v>
      </c>
      <c r="L344" s="1">
        <f t="shared" si="76"/>
        <v>303.48</v>
      </c>
      <c r="M344" s="33">
        <v>90</v>
      </c>
      <c r="N344" s="34">
        <v>19</v>
      </c>
      <c r="O344" s="34">
        <v>180</v>
      </c>
      <c r="P344" s="34">
        <v>20</v>
      </c>
      <c r="Q344" s="6">
        <f t="shared" si="66"/>
        <v>0.3233863987435604</v>
      </c>
      <c r="R344" s="6">
        <f t="shared" si="67"/>
        <v>-0.30593399230627694</v>
      </c>
      <c r="S344" s="6">
        <f t="shared" si="68"/>
        <v>0.88849682830668109</v>
      </c>
      <c r="T344" s="3">
        <f t="shared" si="69"/>
        <v>316.58852790932684</v>
      </c>
      <c r="U344" s="10">
        <f t="shared" si="70"/>
        <v>63.387538279213771</v>
      </c>
      <c r="V344" s="23">
        <f t="shared" si="71"/>
        <v>136.58852790932684</v>
      </c>
      <c r="W344" s="21">
        <f t="shared" si="72"/>
        <v>46.588527909326842</v>
      </c>
      <c r="X344" s="22">
        <f t="shared" si="73"/>
        <v>26.612461720786229</v>
      </c>
      <c r="Y344" s="33"/>
      <c r="Z344" s="34"/>
      <c r="AA344" s="16" t="s">
        <v>126</v>
      </c>
      <c r="AB344" s="17" t="s">
        <v>126</v>
      </c>
      <c r="AC344" s="35" t="e">
        <f t="shared" si="77"/>
        <v>#VALUE!</v>
      </c>
      <c r="AD344" s="36" t="e">
        <f t="shared" si="74"/>
        <v>#VALUE!</v>
      </c>
      <c r="AE344" s="36">
        <f t="shared" si="75"/>
        <v>26.612461720786229</v>
      </c>
    </row>
    <row r="345" spans="1:31">
      <c r="A345" s="4">
        <v>1518</v>
      </c>
      <c r="B345" s="29" t="s">
        <v>61</v>
      </c>
      <c r="C345" s="29" t="s">
        <v>70</v>
      </c>
      <c r="D345" s="4">
        <v>1</v>
      </c>
      <c r="E345" s="5" t="s">
        <v>60</v>
      </c>
      <c r="F345" s="14">
        <v>30</v>
      </c>
      <c r="G345" s="15">
        <v>56</v>
      </c>
      <c r="H345" s="1">
        <f t="shared" si="65"/>
        <v>43</v>
      </c>
      <c r="I345" s="2"/>
      <c r="J345" s="1">
        <v>303.5</v>
      </c>
      <c r="K345" s="1">
        <v>303.76</v>
      </c>
      <c r="L345" s="1">
        <f t="shared" si="76"/>
        <v>303.63</v>
      </c>
      <c r="M345" s="33">
        <v>270</v>
      </c>
      <c r="N345" s="34">
        <v>33</v>
      </c>
      <c r="O345" s="34">
        <v>180</v>
      </c>
      <c r="P345" s="34">
        <v>10</v>
      </c>
      <c r="Q345" s="6">
        <f t="shared" si="66"/>
        <v>-0.14563361578661241</v>
      </c>
      <c r="R345" s="6">
        <f t="shared" si="67"/>
        <v>-0.5363647442758861</v>
      </c>
      <c r="S345" s="6">
        <f t="shared" si="68"/>
        <v>-0.82592927753580536</v>
      </c>
      <c r="T345" s="3">
        <f t="shared" si="69"/>
        <v>254.80929771986479</v>
      </c>
      <c r="U345" s="10">
        <f t="shared" si="70"/>
        <v>-56.06259827393842</v>
      </c>
      <c r="V345" s="23">
        <f t="shared" si="71"/>
        <v>254.80929771986479</v>
      </c>
      <c r="W345" s="21">
        <f t="shared" si="72"/>
        <v>164.80929771986479</v>
      </c>
      <c r="X345" s="22">
        <f t="shared" si="73"/>
        <v>33.93740172606158</v>
      </c>
      <c r="Y345" s="33"/>
      <c r="Z345" s="34"/>
      <c r="AA345" s="16" t="s">
        <v>126</v>
      </c>
      <c r="AB345" s="17" t="s">
        <v>126</v>
      </c>
      <c r="AC345" s="35" t="e">
        <f t="shared" si="77"/>
        <v>#VALUE!</v>
      </c>
      <c r="AD345" s="36" t="e">
        <f t="shared" si="74"/>
        <v>#VALUE!</v>
      </c>
      <c r="AE345" s="36">
        <f t="shared" si="75"/>
        <v>33.93740172606158</v>
      </c>
    </row>
    <row r="346" spans="1:31">
      <c r="A346" s="4">
        <v>1518</v>
      </c>
      <c r="B346" s="29" t="s">
        <v>61</v>
      </c>
      <c r="C346" s="29" t="s">
        <v>70</v>
      </c>
      <c r="D346" s="4">
        <v>1</v>
      </c>
      <c r="E346" s="5" t="s">
        <v>59</v>
      </c>
      <c r="F346" s="14">
        <v>42</v>
      </c>
      <c r="G346" s="15">
        <v>45</v>
      </c>
      <c r="H346" s="1">
        <f t="shared" si="65"/>
        <v>43.5</v>
      </c>
      <c r="I346" s="2"/>
      <c r="J346" s="1">
        <v>303.62</v>
      </c>
      <c r="K346" s="1">
        <v>303.64999999999998</v>
      </c>
      <c r="L346" s="1">
        <f t="shared" si="76"/>
        <v>303.63499999999999</v>
      </c>
      <c r="M346" s="33">
        <v>270</v>
      </c>
      <c r="N346" s="34">
        <v>35</v>
      </c>
      <c r="O346" s="34">
        <v>180</v>
      </c>
      <c r="P346" s="34">
        <v>15</v>
      </c>
      <c r="Q346" s="6">
        <f t="shared" si="66"/>
        <v>-0.21201214989665468</v>
      </c>
      <c r="R346" s="6">
        <f t="shared" si="67"/>
        <v>-0.55403229322232339</v>
      </c>
      <c r="S346" s="6">
        <f t="shared" si="68"/>
        <v>-0.79124011523622384</v>
      </c>
      <c r="T346" s="3">
        <f t="shared" si="69"/>
        <v>249.05959560912041</v>
      </c>
      <c r="U346" s="10">
        <f t="shared" si="70"/>
        <v>-53.140192863187309</v>
      </c>
      <c r="V346" s="23">
        <f t="shared" si="71"/>
        <v>249.05959560912041</v>
      </c>
      <c r="W346" s="21">
        <f t="shared" si="72"/>
        <v>159.05959560912041</v>
      </c>
      <c r="X346" s="22">
        <f t="shared" si="73"/>
        <v>36.859807136812691</v>
      </c>
      <c r="Y346" s="33"/>
      <c r="Z346" s="34"/>
      <c r="AA346" s="16" t="s">
        <v>126</v>
      </c>
      <c r="AB346" s="17" t="s">
        <v>126</v>
      </c>
      <c r="AC346" s="35" t="e">
        <f t="shared" si="77"/>
        <v>#VALUE!</v>
      </c>
      <c r="AD346" s="36" t="e">
        <f t="shared" si="74"/>
        <v>#VALUE!</v>
      </c>
      <c r="AE346" s="36">
        <f t="shared" si="75"/>
        <v>36.859807136812691</v>
      </c>
    </row>
    <row r="347" spans="1:31">
      <c r="A347" s="4">
        <v>1518</v>
      </c>
      <c r="B347" s="29" t="s">
        <v>61</v>
      </c>
      <c r="C347" s="29" t="s">
        <v>70</v>
      </c>
      <c r="D347" s="4">
        <v>1</v>
      </c>
      <c r="E347" s="5" t="s">
        <v>28</v>
      </c>
      <c r="F347" s="14">
        <v>42</v>
      </c>
      <c r="G347" s="15">
        <v>43</v>
      </c>
      <c r="H347" s="1">
        <f t="shared" si="65"/>
        <v>42.5</v>
      </c>
      <c r="I347" s="2"/>
      <c r="J347" s="1">
        <v>303.62</v>
      </c>
      <c r="K347" s="1">
        <v>303.63</v>
      </c>
      <c r="L347" s="1">
        <f t="shared" si="76"/>
        <v>303.625</v>
      </c>
      <c r="M347" s="33">
        <v>270</v>
      </c>
      <c r="N347" s="34">
        <v>4</v>
      </c>
      <c r="O347" s="34">
        <v>0</v>
      </c>
      <c r="P347" s="34">
        <v>8</v>
      </c>
      <c r="Q347" s="6">
        <f t="shared" si="66"/>
        <v>-0.13883408228094229</v>
      </c>
      <c r="R347" s="6">
        <f t="shared" si="67"/>
        <v>6.9077608536817048E-2</v>
      </c>
      <c r="S347" s="6">
        <f t="shared" si="68"/>
        <v>0.98785582549681494</v>
      </c>
      <c r="T347" s="3">
        <f t="shared" si="69"/>
        <v>153.54712340314143</v>
      </c>
      <c r="U347" s="10">
        <f t="shared" si="70"/>
        <v>81.078736277080409</v>
      </c>
      <c r="V347" s="23">
        <f t="shared" si="71"/>
        <v>333.54712340314143</v>
      </c>
      <c r="W347" s="21">
        <f t="shared" si="72"/>
        <v>243.54712340314143</v>
      </c>
      <c r="X347" s="22">
        <f t="shared" si="73"/>
        <v>8.9212637229195906</v>
      </c>
      <c r="Y347" s="33"/>
      <c r="Z347" s="34"/>
      <c r="AA347" s="16" t="s">
        <v>126</v>
      </c>
      <c r="AB347" s="17" t="s">
        <v>126</v>
      </c>
      <c r="AC347" s="35" t="e">
        <f t="shared" si="77"/>
        <v>#VALUE!</v>
      </c>
      <c r="AD347" s="36" t="e">
        <f t="shared" si="74"/>
        <v>#VALUE!</v>
      </c>
      <c r="AE347" s="36">
        <f t="shared" si="75"/>
        <v>8.9212637229195906</v>
      </c>
    </row>
    <row r="348" spans="1:31">
      <c r="A348" s="4">
        <v>1518</v>
      </c>
      <c r="B348" s="29" t="s">
        <v>61</v>
      </c>
      <c r="C348" s="29" t="s">
        <v>70</v>
      </c>
      <c r="D348" s="4">
        <v>1</v>
      </c>
      <c r="E348" s="5" t="s">
        <v>31</v>
      </c>
      <c r="F348" s="14">
        <v>48</v>
      </c>
      <c r="G348" s="15">
        <v>52</v>
      </c>
      <c r="H348" s="1">
        <f t="shared" si="65"/>
        <v>50</v>
      </c>
      <c r="I348" s="2"/>
      <c r="J348" s="1">
        <v>303.68</v>
      </c>
      <c r="K348" s="1">
        <v>303.72000000000003</v>
      </c>
      <c r="L348" s="1">
        <f t="shared" si="76"/>
        <v>303.70000000000005</v>
      </c>
      <c r="M348" s="33">
        <v>270</v>
      </c>
      <c r="N348" s="34">
        <v>50</v>
      </c>
      <c r="O348" s="34">
        <v>0</v>
      </c>
      <c r="P348" s="34">
        <v>25</v>
      </c>
      <c r="Q348" s="6">
        <f t="shared" si="66"/>
        <v>-0.27165378227418446</v>
      </c>
      <c r="R348" s="6">
        <f t="shared" si="67"/>
        <v>0.69427204401488385</v>
      </c>
      <c r="S348" s="6">
        <f t="shared" si="68"/>
        <v>0.58256341606958539</v>
      </c>
      <c r="T348" s="3">
        <f t="shared" si="69"/>
        <v>111.36934211279998</v>
      </c>
      <c r="U348" s="10">
        <f t="shared" si="70"/>
        <v>38.004506729890807</v>
      </c>
      <c r="V348" s="23">
        <f t="shared" si="71"/>
        <v>291.36934211279998</v>
      </c>
      <c r="W348" s="21">
        <f t="shared" si="72"/>
        <v>201.36934211279998</v>
      </c>
      <c r="X348" s="22">
        <f t="shared" si="73"/>
        <v>51.995493270109193</v>
      </c>
      <c r="Y348" s="33"/>
      <c r="Z348" s="34"/>
      <c r="AA348" s="16" t="s">
        <v>126</v>
      </c>
      <c r="AB348" s="17" t="s">
        <v>126</v>
      </c>
      <c r="AC348" s="35" t="e">
        <f t="shared" si="77"/>
        <v>#VALUE!</v>
      </c>
      <c r="AD348" s="36" t="e">
        <f t="shared" si="74"/>
        <v>#VALUE!</v>
      </c>
      <c r="AE348" s="36">
        <f t="shared" si="75"/>
        <v>51.995493270109193</v>
      </c>
    </row>
    <row r="349" spans="1:31">
      <c r="A349" s="4">
        <v>1518</v>
      </c>
      <c r="B349" s="29" t="s">
        <v>61</v>
      </c>
      <c r="C349" s="29" t="s">
        <v>70</v>
      </c>
      <c r="D349" s="4">
        <v>1</v>
      </c>
      <c r="E349" s="5" t="s">
        <v>59</v>
      </c>
      <c r="F349" s="14">
        <v>57</v>
      </c>
      <c r="G349" s="15">
        <v>57</v>
      </c>
      <c r="H349" s="1">
        <f t="shared" si="65"/>
        <v>57</v>
      </c>
      <c r="I349" s="2"/>
      <c r="J349" s="1">
        <v>303.77</v>
      </c>
      <c r="K349" s="1">
        <v>303.77</v>
      </c>
      <c r="L349" s="1">
        <f t="shared" si="76"/>
        <v>303.77</v>
      </c>
      <c r="M349" s="33">
        <v>270</v>
      </c>
      <c r="N349" s="34">
        <v>2</v>
      </c>
      <c r="O349" s="34">
        <v>0</v>
      </c>
      <c r="P349" s="34">
        <v>26</v>
      </c>
      <c r="Q349" s="6">
        <f t="shared" si="66"/>
        <v>-0.43810410293084551</v>
      </c>
      <c r="R349" s="6">
        <f t="shared" si="67"/>
        <v>3.1367459855045368E-2</v>
      </c>
      <c r="S349" s="6">
        <f t="shared" si="68"/>
        <v>0.89824652525076398</v>
      </c>
      <c r="T349" s="3">
        <f t="shared" si="69"/>
        <v>175.90471436365823</v>
      </c>
      <c r="U349" s="10">
        <f t="shared" si="70"/>
        <v>63.942239679384016</v>
      </c>
      <c r="V349" s="23">
        <f t="shared" si="71"/>
        <v>355.90471436365823</v>
      </c>
      <c r="W349" s="21">
        <f t="shared" si="72"/>
        <v>265.90471436365823</v>
      </c>
      <c r="X349" s="22">
        <f t="shared" si="73"/>
        <v>26.057760320615984</v>
      </c>
      <c r="Y349" s="33"/>
      <c r="Z349" s="34"/>
      <c r="AA349" s="16" t="s">
        <v>126</v>
      </c>
      <c r="AB349" s="17" t="s">
        <v>126</v>
      </c>
      <c r="AC349" s="35" t="e">
        <f t="shared" si="77"/>
        <v>#VALUE!</v>
      </c>
      <c r="AD349" s="36" t="e">
        <f t="shared" si="74"/>
        <v>#VALUE!</v>
      </c>
      <c r="AE349" s="36">
        <f t="shared" si="75"/>
        <v>26.057760320615984</v>
      </c>
    </row>
    <row r="350" spans="1:31">
      <c r="A350" s="4">
        <v>1518</v>
      </c>
      <c r="B350" s="29" t="s">
        <v>61</v>
      </c>
      <c r="C350" s="29" t="s">
        <v>70</v>
      </c>
      <c r="D350" s="4">
        <v>1</v>
      </c>
      <c r="E350" s="5" t="s">
        <v>31</v>
      </c>
      <c r="F350" s="14">
        <v>66</v>
      </c>
      <c r="G350" s="15">
        <v>74</v>
      </c>
      <c r="H350" s="1">
        <f t="shared" si="65"/>
        <v>70</v>
      </c>
      <c r="I350" s="2"/>
      <c r="J350" s="1">
        <v>303.83999999999997</v>
      </c>
      <c r="K350" s="1">
        <v>303.94</v>
      </c>
      <c r="L350" s="1">
        <f t="shared" si="76"/>
        <v>303.89</v>
      </c>
      <c r="M350" s="33">
        <v>90</v>
      </c>
      <c r="N350" s="34">
        <v>53</v>
      </c>
      <c r="O350" s="34">
        <v>180</v>
      </c>
      <c r="P350" s="34">
        <v>19</v>
      </c>
      <c r="Q350" s="6">
        <f t="shared" si="66"/>
        <v>0.19593180641220331</v>
      </c>
      <c r="R350" s="6">
        <f t="shared" si="67"/>
        <v>-0.75512470988295022</v>
      </c>
      <c r="S350" s="6">
        <f t="shared" si="68"/>
        <v>0.56902728346499465</v>
      </c>
      <c r="T350" s="3">
        <f t="shared" si="69"/>
        <v>284.54573999406853</v>
      </c>
      <c r="U350" s="10">
        <f t="shared" si="70"/>
        <v>36.107038286812013</v>
      </c>
      <c r="V350" s="23">
        <f t="shared" si="71"/>
        <v>104.54573999406853</v>
      </c>
      <c r="W350" s="21">
        <f t="shared" si="72"/>
        <v>14.545739994068526</v>
      </c>
      <c r="X350" s="22">
        <f t="shared" si="73"/>
        <v>53.892961713187987</v>
      </c>
      <c r="Y350" s="33"/>
      <c r="Z350" s="34"/>
      <c r="AA350" s="16" t="s">
        <v>126</v>
      </c>
      <c r="AB350" s="17" t="s">
        <v>126</v>
      </c>
      <c r="AC350" s="35" t="e">
        <f t="shared" si="77"/>
        <v>#VALUE!</v>
      </c>
      <c r="AD350" s="36" t="e">
        <f t="shared" si="74"/>
        <v>#VALUE!</v>
      </c>
      <c r="AE350" s="36">
        <f t="shared" si="75"/>
        <v>53.892961713187987</v>
      </c>
    </row>
    <row r="351" spans="1:31">
      <c r="A351" s="4">
        <v>1518</v>
      </c>
      <c r="B351" s="29" t="s">
        <v>61</v>
      </c>
      <c r="C351" s="29" t="s">
        <v>70</v>
      </c>
      <c r="D351" s="4">
        <v>1</v>
      </c>
      <c r="E351" s="5" t="s">
        <v>28</v>
      </c>
      <c r="F351" s="14">
        <v>91</v>
      </c>
      <c r="G351" s="15">
        <v>92</v>
      </c>
      <c r="H351" s="1">
        <f t="shared" si="65"/>
        <v>91.5</v>
      </c>
      <c r="I351" s="2"/>
      <c r="J351" s="1">
        <v>304.11</v>
      </c>
      <c r="K351" s="1">
        <v>304.12</v>
      </c>
      <c r="L351" s="1">
        <f t="shared" si="76"/>
        <v>304.11500000000001</v>
      </c>
      <c r="M351" s="33">
        <v>270</v>
      </c>
      <c r="N351" s="34">
        <v>8</v>
      </c>
      <c r="O351" s="34">
        <v>180</v>
      </c>
      <c r="P351" s="34">
        <v>43</v>
      </c>
      <c r="Q351" s="6">
        <f t="shared" si="66"/>
        <v>-0.67536119890400848</v>
      </c>
      <c r="R351" s="6">
        <f t="shared" si="67"/>
        <v>-0.10178476255296227</v>
      </c>
      <c r="S351" s="6">
        <f t="shared" si="68"/>
        <v>-0.72423621766941471</v>
      </c>
      <c r="T351" s="3">
        <f t="shared" si="69"/>
        <v>188.57063558416661</v>
      </c>
      <c r="U351" s="10">
        <f t="shared" si="70"/>
        <v>-46.678950826434161</v>
      </c>
      <c r="V351" s="23">
        <f t="shared" si="71"/>
        <v>188.57063558416661</v>
      </c>
      <c r="W351" s="21">
        <f t="shared" si="72"/>
        <v>98.57063558416661</v>
      </c>
      <c r="X351" s="22">
        <f t="shared" si="73"/>
        <v>43.321049173565839</v>
      </c>
      <c r="Y351" s="33"/>
      <c r="Z351" s="34"/>
      <c r="AA351" s="16" t="s">
        <v>126</v>
      </c>
      <c r="AB351" s="17" t="s">
        <v>126</v>
      </c>
      <c r="AC351" s="35" t="e">
        <f t="shared" si="77"/>
        <v>#VALUE!</v>
      </c>
      <c r="AD351" s="36" t="e">
        <f t="shared" si="74"/>
        <v>#VALUE!</v>
      </c>
      <c r="AE351" s="36">
        <f t="shared" si="75"/>
        <v>43.321049173565839</v>
      </c>
    </row>
    <row r="352" spans="1:31">
      <c r="A352" s="4">
        <v>1518</v>
      </c>
      <c r="B352" s="29" t="s">
        <v>61</v>
      </c>
      <c r="C352" s="29" t="s">
        <v>70</v>
      </c>
      <c r="D352" s="4">
        <v>1</v>
      </c>
      <c r="E352" s="5" t="s">
        <v>59</v>
      </c>
      <c r="F352" s="14">
        <v>105</v>
      </c>
      <c r="G352" s="15">
        <v>113</v>
      </c>
      <c r="H352" s="1">
        <f t="shared" si="65"/>
        <v>109</v>
      </c>
      <c r="I352" s="2"/>
      <c r="J352" s="1">
        <v>304.25</v>
      </c>
      <c r="K352" s="1">
        <v>304.33</v>
      </c>
      <c r="L352" s="1">
        <f t="shared" si="76"/>
        <v>304.28999999999996</v>
      </c>
      <c r="M352" s="33">
        <v>90</v>
      </c>
      <c r="N352" s="34">
        <v>23</v>
      </c>
      <c r="O352" s="34">
        <v>180</v>
      </c>
      <c r="P352" s="34">
        <v>6</v>
      </c>
      <c r="Q352" s="6">
        <f t="shared" si="66"/>
        <v>9.6218957761800103E-2</v>
      </c>
      <c r="R352" s="6">
        <f t="shared" si="67"/>
        <v>-0.38859066248453683</v>
      </c>
      <c r="S352" s="6">
        <f t="shared" si="68"/>
        <v>0.91546223155121564</v>
      </c>
      <c r="T352" s="3">
        <f t="shared" si="69"/>
        <v>283.90729267712783</v>
      </c>
      <c r="U352" s="10">
        <f t="shared" si="70"/>
        <v>66.380544730765578</v>
      </c>
      <c r="V352" s="23">
        <f t="shared" si="71"/>
        <v>103.90729267712783</v>
      </c>
      <c r="W352" s="21">
        <f t="shared" si="72"/>
        <v>13.907292677127828</v>
      </c>
      <c r="X352" s="22">
        <f t="shared" si="73"/>
        <v>23.619455269234422</v>
      </c>
      <c r="Y352" s="33"/>
      <c r="Z352" s="34"/>
      <c r="AA352" s="16" t="s">
        <v>126</v>
      </c>
      <c r="AB352" s="17" t="s">
        <v>126</v>
      </c>
      <c r="AC352" s="35" t="e">
        <f t="shared" si="77"/>
        <v>#VALUE!</v>
      </c>
      <c r="AD352" s="36" t="e">
        <f t="shared" si="74"/>
        <v>#VALUE!</v>
      </c>
      <c r="AE352" s="36">
        <f t="shared" si="75"/>
        <v>23.619455269234422</v>
      </c>
    </row>
    <row r="353" spans="1:31">
      <c r="A353" s="4">
        <v>1518</v>
      </c>
      <c r="B353" s="29" t="s">
        <v>61</v>
      </c>
      <c r="C353" s="29" t="s">
        <v>70</v>
      </c>
      <c r="D353" s="4">
        <v>1</v>
      </c>
      <c r="E353" s="5" t="s">
        <v>28</v>
      </c>
      <c r="F353" s="14">
        <v>117</v>
      </c>
      <c r="G353" s="15">
        <v>117</v>
      </c>
      <c r="H353" s="1">
        <f t="shared" si="65"/>
        <v>117</v>
      </c>
      <c r="I353" s="2"/>
      <c r="J353" s="1">
        <v>304.37</v>
      </c>
      <c r="K353" s="1">
        <v>304.37</v>
      </c>
      <c r="L353" s="1">
        <f t="shared" si="76"/>
        <v>304.37</v>
      </c>
      <c r="M353" s="33">
        <v>90</v>
      </c>
      <c r="N353" s="34">
        <v>18</v>
      </c>
      <c r="O353" s="34">
        <v>180</v>
      </c>
      <c r="P353" s="34">
        <v>22</v>
      </c>
      <c r="Q353" s="6">
        <f t="shared" si="66"/>
        <v>0.35627204171533222</v>
      </c>
      <c r="R353" s="6">
        <f t="shared" si="67"/>
        <v>-0.28651556797120697</v>
      </c>
      <c r="S353" s="6">
        <f t="shared" si="68"/>
        <v>0.88180424668940116</v>
      </c>
      <c r="T353" s="3">
        <f t="shared" si="69"/>
        <v>321.19360350349234</v>
      </c>
      <c r="U353" s="10">
        <f t="shared" si="70"/>
        <v>62.59466514968468</v>
      </c>
      <c r="V353" s="23">
        <f t="shared" si="71"/>
        <v>141.19360350349234</v>
      </c>
      <c r="W353" s="21">
        <f t="shared" si="72"/>
        <v>51.193603503492341</v>
      </c>
      <c r="X353" s="22">
        <f t="shared" si="73"/>
        <v>27.40533485031532</v>
      </c>
      <c r="Y353" s="33"/>
      <c r="Z353" s="34"/>
      <c r="AA353" s="16" t="s">
        <v>126</v>
      </c>
      <c r="AB353" s="17" t="s">
        <v>126</v>
      </c>
      <c r="AC353" s="35" t="e">
        <f t="shared" si="77"/>
        <v>#VALUE!</v>
      </c>
      <c r="AD353" s="36" t="e">
        <f t="shared" si="74"/>
        <v>#VALUE!</v>
      </c>
      <c r="AE353" s="36">
        <f t="shared" si="75"/>
        <v>27.40533485031532</v>
      </c>
    </row>
    <row r="354" spans="1:31">
      <c r="A354" s="4">
        <v>1518</v>
      </c>
      <c r="B354" s="29" t="s">
        <v>61</v>
      </c>
      <c r="C354" s="29" t="s">
        <v>70</v>
      </c>
      <c r="D354" s="4">
        <v>2</v>
      </c>
      <c r="E354" s="5" t="s">
        <v>58</v>
      </c>
      <c r="F354" s="14">
        <v>0</v>
      </c>
      <c r="G354" s="15">
        <v>25</v>
      </c>
      <c r="H354" s="1">
        <f t="shared" si="65"/>
        <v>12.5</v>
      </c>
      <c r="I354" s="2"/>
      <c r="J354" s="1">
        <v>304.52999999999997</v>
      </c>
      <c r="K354" s="1">
        <v>304.77999999999997</v>
      </c>
      <c r="L354" s="1">
        <f t="shared" si="76"/>
        <v>304.65499999999997</v>
      </c>
      <c r="M354" s="33">
        <v>90</v>
      </c>
      <c r="N354" s="34">
        <v>28</v>
      </c>
      <c r="O354" s="34">
        <v>180</v>
      </c>
      <c r="P354" s="34">
        <v>9</v>
      </c>
      <c r="Q354" s="6">
        <f t="shared" si="66"/>
        <v>0.13812343434744576</v>
      </c>
      <c r="R354" s="6">
        <f t="shared" si="67"/>
        <v>-0.46369158880460254</v>
      </c>
      <c r="S354" s="6">
        <f t="shared" si="68"/>
        <v>0.87207704282330489</v>
      </c>
      <c r="T354" s="3">
        <f t="shared" si="69"/>
        <v>286.58762632748898</v>
      </c>
      <c r="U354" s="10">
        <f t="shared" si="70"/>
        <v>60.978585004005403</v>
      </c>
      <c r="V354" s="23">
        <f t="shared" si="71"/>
        <v>106.58762632748898</v>
      </c>
      <c r="W354" s="21">
        <f t="shared" si="72"/>
        <v>16.587626327488977</v>
      </c>
      <c r="X354" s="22">
        <f t="shared" si="73"/>
        <v>29.021414995994597</v>
      </c>
      <c r="Y354" s="33"/>
      <c r="Z354" s="34"/>
      <c r="AA354" s="16" t="s">
        <v>126</v>
      </c>
      <c r="AB354" s="17" t="s">
        <v>126</v>
      </c>
      <c r="AC354" s="35" t="e">
        <f t="shared" si="77"/>
        <v>#VALUE!</v>
      </c>
      <c r="AD354" s="36" t="e">
        <f t="shared" si="74"/>
        <v>#VALUE!</v>
      </c>
      <c r="AE354" s="36">
        <f t="shared" si="75"/>
        <v>29.021414995994597</v>
      </c>
    </row>
    <row r="355" spans="1:31">
      <c r="A355" s="4">
        <v>1518</v>
      </c>
      <c r="B355" s="29" t="s">
        <v>61</v>
      </c>
      <c r="C355" s="29" t="s">
        <v>70</v>
      </c>
      <c r="D355" s="4">
        <v>2</v>
      </c>
      <c r="E355" s="5" t="s">
        <v>28</v>
      </c>
      <c r="F355" s="14">
        <v>0</v>
      </c>
      <c r="G355" s="15">
        <v>25</v>
      </c>
      <c r="H355" s="1">
        <f t="shared" si="65"/>
        <v>12.5</v>
      </c>
      <c r="I355" s="2"/>
      <c r="J355" s="1">
        <v>304.52999999999997</v>
      </c>
      <c r="K355" s="1">
        <v>304.77999999999997</v>
      </c>
      <c r="L355" s="1">
        <f t="shared" si="76"/>
        <v>304.65499999999997</v>
      </c>
      <c r="M355" s="33">
        <v>270</v>
      </c>
      <c r="N355" s="34">
        <v>30</v>
      </c>
      <c r="O355" s="34">
        <v>0</v>
      </c>
      <c r="P355" s="34">
        <v>6</v>
      </c>
      <c r="Q355" s="6">
        <f t="shared" si="66"/>
        <v>-9.0524304608336451E-2</v>
      </c>
      <c r="R355" s="6">
        <f t="shared" si="67"/>
        <v>0.49726094768413659</v>
      </c>
      <c r="S355" s="6">
        <f t="shared" si="68"/>
        <v>0.86128122600877421</v>
      </c>
      <c r="T355" s="3">
        <f t="shared" si="69"/>
        <v>100.31747438504354</v>
      </c>
      <c r="U355" s="10">
        <f t="shared" si="70"/>
        <v>59.593919054361912</v>
      </c>
      <c r="V355" s="23">
        <f t="shared" si="71"/>
        <v>280.31747438504351</v>
      </c>
      <c r="W355" s="21">
        <f t="shared" si="72"/>
        <v>190.31747438504351</v>
      </c>
      <c r="X355" s="22">
        <f t="shared" si="73"/>
        <v>30.406080945638088</v>
      </c>
      <c r="Y355" s="33"/>
      <c r="Z355" s="34"/>
      <c r="AA355" s="16" t="s">
        <v>126</v>
      </c>
      <c r="AB355" s="17" t="s">
        <v>126</v>
      </c>
      <c r="AC355" s="35" t="e">
        <f t="shared" si="77"/>
        <v>#VALUE!</v>
      </c>
      <c r="AD355" s="36" t="e">
        <f t="shared" si="74"/>
        <v>#VALUE!</v>
      </c>
      <c r="AE355" s="36">
        <f t="shared" si="75"/>
        <v>30.406080945638088</v>
      </c>
    </row>
    <row r="356" spans="1:31">
      <c r="A356" s="4">
        <v>1518</v>
      </c>
      <c r="B356" s="29" t="s">
        <v>61</v>
      </c>
      <c r="C356" s="29" t="s">
        <v>70</v>
      </c>
      <c r="D356" s="4">
        <v>2</v>
      </c>
      <c r="E356" s="5" t="s">
        <v>60</v>
      </c>
      <c r="F356" s="14">
        <v>0</v>
      </c>
      <c r="G356" s="15">
        <v>25</v>
      </c>
      <c r="H356" s="1">
        <f t="shared" si="65"/>
        <v>12.5</v>
      </c>
      <c r="I356" s="2"/>
      <c r="J356" s="1">
        <v>304.52999999999997</v>
      </c>
      <c r="K356" s="1">
        <v>304.77999999999997</v>
      </c>
      <c r="L356" s="1">
        <f t="shared" si="76"/>
        <v>304.65499999999997</v>
      </c>
      <c r="M356" s="33">
        <v>90</v>
      </c>
      <c r="N356" s="34">
        <v>42</v>
      </c>
      <c r="O356" s="34">
        <v>0</v>
      </c>
      <c r="P356" s="34">
        <v>3</v>
      </c>
      <c r="Q356" s="6">
        <f t="shared" si="66"/>
        <v>3.8893195068355035E-2</v>
      </c>
      <c r="R356" s="6">
        <f t="shared" si="67"/>
        <v>0.66821358611819248</v>
      </c>
      <c r="S356" s="6">
        <f t="shared" si="68"/>
        <v>-0.74212637132175918</v>
      </c>
      <c r="T356" s="3">
        <f t="shared" si="69"/>
        <v>86.668872634536712</v>
      </c>
      <c r="U356" s="10">
        <f t="shared" si="70"/>
        <v>-47.95181662725026</v>
      </c>
      <c r="V356" s="23">
        <f t="shared" si="71"/>
        <v>86.668872634536712</v>
      </c>
      <c r="W356" s="21">
        <f t="shared" si="72"/>
        <v>356.66887263453668</v>
      </c>
      <c r="X356" s="22">
        <f t="shared" si="73"/>
        <v>42.04818337274974</v>
      </c>
      <c r="Y356" s="33"/>
      <c r="Z356" s="34"/>
      <c r="AA356" s="16" t="s">
        <v>126</v>
      </c>
      <c r="AB356" s="17" t="s">
        <v>126</v>
      </c>
      <c r="AC356" s="35" t="e">
        <f t="shared" si="77"/>
        <v>#VALUE!</v>
      </c>
      <c r="AD356" s="36" t="e">
        <f t="shared" si="74"/>
        <v>#VALUE!</v>
      </c>
      <c r="AE356" s="36">
        <f t="shared" si="75"/>
        <v>42.04818337274974</v>
      </c>
    </row>
    <row r="357" spans="1:31">
      <c r="A357" s="4">
        <v>1518</v>
      </c>
      <c r="B357" s="29" t="s">
        <v>61</v>
      </c>
      <c r="C357" s="29" t="s">
        <v>70</v>
      </c>
      <c r="D357" s="4">
        <v>2</v>
      </c>
      <c r="E357" s="5" t="s">
        <v>58</v>
      </c>
      <c r="F357" s="14">
        <v>0</v>
      </c>
      <c r="G357" s="15">
        <v>25</v>
      </c>
      <c r="H357" s="1">
        <f t="shared" si="65"/>
        <v>12.5</v>
      </c>
      <c r="I357" s="2"/>
      <c r="J357" s="1">
        <v>304.52999999999997</v>
      </c>
      <c r="K357" s="1">
        <v>304.77999999999997</v>
      </c>
      <c r="L357" s="1">
        <f t="shared" si="76"/>
        <v>304.65499999999997</v>
      </c>
      <c r="M357" s="33">
        <v>90</v>
      </c>
      <c r="N357" s="34">
        <v>48</v>
      </c>
      <c r="O357" s="34">
        <v>180</v>
      </c>
      <c r="P357" s="34">
        <v>20</v>
      </c>
      <c r="Q357" s="6">
        <f t="shared" si="66"/>
        <v>0.22885614589044823</v>
      </c>
      <c r="R357" s="6">
        <f t="shared" si="67"/>
        <v>-0.69832770867633898</v>
      </c>
      <c r="S357" s="6">
        <f t="shared" si="68"/>
        <v>0.62877709313741958</v>
      </c>
      <c r="T357" s="3">
        <f t="shared" si="69"/>
        <v>288.14501876788847</v>
      </c>
      <c r="U357" s="10">
        <f t="shared" si="70"/>
        <v>40.551227431064511</v>
      </c>
      <c r="V357" s="23">
        <f t="shared" si="71"/>
        <v>108.14501876788847</v>
      </c>
      <c r="W357" s="21">
        <f t="shared" si="72"/>
        <v>18.145018767888473</v>
      </c>
      <c r="X357" s="22">
        <f t="shared" si="73"/>
        <v>49.448772568935489</v>
      </c>
      <c r="Y357" s="33"/>
      <c r="Z357" s="34"/>
      <c r="AA357" s="16" t="s">
        <v>126</v>
      </c>
      <c r="AB357" s="17" t="s">
        <v>126</v>
      </c>
      <c r="AC357" s="35" t="e">
        <f t="shared" si="77"/>
        <v>#VALUE!</v>
      </c>
      <c r="AD357" s="36" t="e">
        <f t="shared" si="74"/>
        <v>#VALUE!</v>
      </c>
      <c r="AE357" s="36">
        <f t="shared" si="75"/>
        <v>49.448772568935489</v>
      </c>
    </row>
    <row r="358" spans="1:31">
      <c r="A358" s="4">
        <v>1518</v>
      </c>
      <c r="B358" s="29" t="s">
        <v>61</v>
      </c>
      <c r="C358" s="29" t="s">
        <v>70</v>
      </c>
      <c r="D358" s="4">
        <v>2</v>
      </c>
      <c r="E358" s="5" t="s">
        <v>60</v>
      </c>
      <c r="F358" s="14">
        <v>0</v>
      </c>
      <c r="G358" s="15">
        <v>25</v>
      </c>
      <c r="H358" s="1">
        <f t="shared" si="65"/>
        <v>12.5</v>
      </c>
      <c r="I358" s="2"/>
      <c r="J358" s="1">
        <v>304.52999999999997</v>
      </c>
      <c r="K358" s="1">
        <v>304.77999999999997</v>
      </c>
      <c r="L358" s="1">
        <f t="shared" si="76"/>
        <v>304.65499999999997</v>
      </c>
      <c r="M358" s="33">
        <v>90</v>
      </c>
      <c r="N358" s="34">
        <v>88</v>
      </c>
      <c r="O358" s="34">
        <v>354</v>
      </c>
      <c r="P358" s="34">
        <v>0</v>
      </c>
      <c r="Q358" s="6">
        <f t="shared" si="66"/>
        <v>0.10446478735209531</v>
      </c>
      <c r="R358" s="6">
        <f t="shared" si="67"/>
        <v>0.99391605950069728</v>
      </c>
      <c r="S358" s="6">
        <f t="shared" si="68"/>
        <v>-3.4708313607970179E-2</v>
      </c>
      <c r="T358" s="3">
        <f t="shared" si="69"/>
        <v>84</v>
      </c>
      <c r="U358" s="10">
        <f t="shared" si="70"/>
        <v>-1.9890526155306307</v>
      </c>
      <c r="V358" s="23">
        <f t="shared" si="71"/>
        <v>84</v>
      </c>
      <c r="W358" s="21">
        <f t="shared" si="72"/>
        <v>354</v>
      </c>
      <c r="X358" s="22">
        <f t="shared" si="73"/>
        <v>88.010947384469375</v>
      </c>
      <c r="Y358" s="33"/>
      <c r="Z358" s="34"/>
      <c r="AA358" s="16" t="s">
        <v>126</v>
      </c>
      <c r="AB358" s="17" t="s">
        <v>126</v>
      </c>
      <c r="AC358" s="35" t="e">
        <f t="shared" si="77"/>
        <v>#VALUE!</v>
      </c>
      <c r="AD358" s="36" t="e">
        <f t="shared" si="74"/>
        <v>#VALUE!</v>
      </c>
      <c r="AE358" s="36">
        <f t="shared" si="75"/>
        <v>88.010947384469375</v>
      </c>
    </row>
    <row r="359" spans="1:31">
      <c r="A359" s="4">
        <v>1518</v>
      </c>
      <c r="B359" s="29" t="s">
        <v>61</v>
      </c>
      <c r="C359" s="29" t="s">
        <v>70</v>
      </c>
      <c r="D359" s="4">
        <v>2</v>
      </c>
      <c r="E359" s="5" t="s">
        <v>30</v>
      </c>
      <c r="F359" s="14">
        <v>48</v>
      </c>
      <c r="G359" s="15">
        <v>50</v>
      </c>
      <c r="H359" s="1">
        <f t="shared" si="65"/>
        <v>49</v>
      </c>
      <c r="I359" s="2"/>
      <c r="J359" s="1">
        <v>305.01</v>
      </c>
      <c r="K359" s="1">
        <v>305.02999999999997</v>
      </c>
      <c r="L359" s="1">
        <f t="shared" si="76"/>
        <v>305.02</v>
      </c>
      <c r="M359" s="33">
        <v>270</v>
      </c>
      <c r="N359" s="34">
        <v>11</v>
      </c>
      <c r="O359" s="34">
        <v>0</v>
      </c>
      <c r="P359" s="34">
        <v>60</v>
      </c>
      <c r="Q359" s="6">
        <f t="shared" si="66"/>
        <v>-0.85011407791104432</v>
      </c>
      <c r="R359" s="6">
        <f t="shared" si="67"/>
        <v>9.5404497688272583E-2</v>
      </c>
      <c r="S359" s="6">
        <f t="shared" si="68"/>
        <v>0.4908135917238321</v>
      </c>
      <c r="T359" s="3">
        <f t="shared" si="69"/>
        <v>173.59674352168028</v>
      </c>
      <c r="U359" s="10">
        <f t="shared" si="70"/>
        <v>29.844984712292394</v>
      </c>
      <c r="V359" s="23">
        <f t="shared" si="71"/>
        <v>353.59674352168031</v>
      </c>
      <c r="W359" s="21">
        <f t="shared" si="72"/>
        <v>263.59674352168031</v>
      </c>
      <c r="X359" s="22">
        <f t="shared" si="73"/>
        <v>60.155015287707606</v>
      </c>
      <c r="Y359" s="33"/>
      <c r="Z359" s="34"/>
      <c r="AA359" s="16" t="s">
        <v>126</v>
      </c>
      <c r="AB359" s="17" t="s">
        <v>126</v>
      </c>
      <c r="AC359" s="35" t="e">
        <f t="shared" si="77"/>
        <v>#VALUE!</v>
      </c>
      <c r="AD359" s="36" t="e">
        <f t="shared" si="74"/>
        <v>#VALUE!</v>
      </c>
      <c r="AE359" s="36">
        <f t="shared" si="75"/>
        <v>60.155015287707606</v>
      </c>
    </row>
    <row r="360" spans="1:31">
      <c r="A360" s="4">
        <v>1518</v>
      </c>
      <c r="B360" s="29" t="s">
        <v>61</v>
      </c>
      <c r="C360" s="29" t="s">
        <v>70</v>
      </c>
      <c r="D360" s="4">
        <v>2</v>
      </c>
      <c r="E360" s="5" t="s">
        <v>30</v>
      </c>
      <c r="F360" s="14">
        <v>54</v>
      </c>
      <c r="G360" s="15">
        <v>55</v>
      </c>
      <c r="H360" s="1">
        <f t="shared" si="65"/>
        <v>54.5</v>
      </c>
      <c r="I360" s="2"/>
      <c r="J360" s="1">
        <v>305.07</v>
      </c>
      <c r="K360" s="1">
        <v>305.08</v>
      </c>
      <c r="L360" s="1">
        <f t="shared" si="76"/>
        <v>305.07499999999999</v>
      </c>
      <c r="M360" s="33">
        <v>270</v>
      </c>
      <c r="N360" s="34">
        <v>17</v>
      </c>
      <c r="O360" s="34">
        <v>0</v>
      </c>
      <c r="P360" s="34">
        <v>60</v>
      </c>
      <c r="Q360" s="6">
        <f t="shared" si="66"/>
        <v>-0.82818421242386675</v>
      </c>
      <c r="R360" s="6">
        <f t="shared" si="67"/>
        <v>0.14618585236136855</v>
      </c>
      <c r="S360" s="6">
        <f t="shared" si="68"/>
        <v>0.47815237798151783</v>
      </c>
      <c r="T360" s="3">
        <f t="shared" si="69"/>
        <v>169.98962518183743</v>
      </c>
      <c r="U360" s="10">
        <f t="shared" si="70"/>
        <v>29.620865438117068</v>
      </c>
      <c r="V360" s="23">
        <f t="shared" si="71"/>
        <v>349.98962518183743</v>
      </c>
      <c r="W360" s="21">
        <f t="shared" si="72"/>
        <v>259.98962518183743</v>
      </c>
      <c r="X360" s="22">
        <f t="shared" si="73"/>
        <v>60.379134561882935</v>
      </c>
      <c r="Y360" s="33"/>
      <c r="Z360" s="34"/>
      <c r="AA360" s="16" t="s">
        <v>126</v>
      </c>
      <c r="AB360" s="17" t="s">
        <v>126</v>
      </c>
      <c r="AC360" s="35" t="e">
        <f t="shared" si="77"/>
        <v>#VALUE!</v>
      </c>
      <c r="AD360" s="36" t="e">
        <f t="shared" si="74"/>
        <v>#VALUE!</v>
      </c>
      <c r="AE360" s="36">
        <f t="shared" si="75"/>
        <v>60.379134561882935</v>
      </c>
    </row>
    <row r="361" spans="1:31">
      <c r="A361" s="4">
        <v>1518</v>
      </c>
      <c r="B361" s="29" t="s">
        <v>61</v>
      </c>
      <c r="C361" s="29" t="s">
        <v>70</v>
      </c>
      <c r="D361" s="4">
        <v>2</v>
      </c>
      <c r="E361" s="5" t="s">
        <v>30</v>
      </c>
      <c r="F361" s="14">
        <v>56</v>
      </c>
      <c r="G361" s="15">
        <v>62</v>
      </c>
      <c r="H361" s="1">
        <f t="shared" si="65"/>
        <v>59</v>
      </c>
      <c r="I361" s="2"/>
      <c r="J361" s="1">
        <v>305.08999999999997</v>
      </c>
      <c r="K361" s="1">
        <v>305.14999999999998</v>
      </c>
      <c r="L361" s="1">
        <f t="shared" si="76"/>
        <v>305.12</v>
      </c>
      <c r="M361" s="33">
        <v>270</v>
      </c>
      <c r="N361" s="34">
        <v>55</v>
      </c>
      <c r="O361" s="34">
        <v>10</v>
      </c>
      <c r="P361" s="34">
        <v>0</v>
      </c>
      <c r="Q361" s="6">
        <f t="shared" si="66"/>
        <v>-0.14224425972292404</v>
      </c>
      <c r="R361" s="6">
        <f t="shared" si="67"/>
        <v>0.80670728411159875</v>
      </c>
      <c r="S361" s="6">
        <f t="shared" si="68"/>
        <v>0.56486252146362348</v>
      </c>
      <c r="T361" s="3">
        <f t="shared" si="69"/>
        <v>100</v>
      </c>
      <c r="U361" s="10">
        <f t="shared" si="70"/>
        <v>34.588974180657907</v>
      </c>
      <c r="V361" s="23">
        <f t="shared" si="71"/>
        <v>280</v>
      </c>
      <c r="W361" s="21">
        <f t="shared" si="72"/>
        <v>190</v>
      </c>
      <c r="X361" s="22">
        <f t="shared" si="73"/>
        <v>55.411025819342093</v>
      </c>
      <c r="Y361" s="33"/>
      <c r="Z361" s="34"/>
      <c r="AA361" s="16" t="s">
        <v>126</v>
      </c>
      <c r="AB361" s="17" t="s">
        <v>126</v>
      </c>
      <c r="AC361" s="35" t="e">
        <f t="shared" si="77"/>
        <v>#VALUE!</v>
      </c>
      <c r="AD361" s="36" t="e">
        <f t="shared" si="74"/>
        <v>#VALUE!</v>
      </c>
      <c r="AE361" s="36">
        <f t="shared" si="75"/>
        <v>55.411025819342093</v>
      </c>
    </row>
    <row r="362" spans="1:31">
      <c r="A362" s="4">
        <v>1518</v>
      </c>
      <c r="B362" s="29" t="s">
        <v>61</v>
      </c>
      <c r="C362" s="29" t="s">
        <v>70</v>
      </c>
      <c r="D362" s="4">
        <v>2</v>
      </c>
      <c r="E362" s="5" t="s">
        <v>60</v>
      </c>
      <c r="F362" s="14">
        <v>80</v>
      </c>
      <c r="G362" s="15">
        <v>86</v>
      </c>
      <c r="H362" s="1">
        <f t="shared" si="65"/>
        <v>83</v>
      </c>
      <c r="I362" s="2"/>
      <c r="J362" s="1">
        <v>305.33</v>
      </c>
      <c r="K362" s="1">
        <v>305.39</v>
      </c>
      <c r="L362" s="1">
        <f t="shared" si="76"/>
        <v>305.36</v>
      </c>
      <c r="M362" s="33">
        <v>270</v>
      </c>
      <c r="N362" s="34">
        <v>75</v>
      </c>
      <c r="O362" s="34">
        <v>34</v>
      </c>
      <c r="P362" s="34">
        <v>0</v>
      </c>
      <c r="Q362" s="6">
        <f t="shared" si="66"/>
        <v>-0.54013886733996441</v>
      </c>
      <c r="R362" s="6">
        <f t="shared" si="67"/>
        <v>0.80078880229491201</v>
      </c>
      <c r="S362" s="6">
        <f t="shared" si="68"/>
        <v>0.2145707128828076</v>
      </c>
      <c r="T362" s="3">
        <f t="shared" si="69"/>
        <v>124</v>
      </c>
      <c r="U362" s="10">
        <f t="shared" si="70"/>
        <v>12.524315502218304</v>
      </c>
      <c r="V362" s="23">
        <f t="shared" si="71"/>
        <v>304</v>
      </c>
      <c r="W362" s="21">
        <f t="shared" si="72"/>
        <v>214</v>
      </c>
      <c r="X362" s="22">
        <f t="shared" si="73"/>
        <v>77.4756844977817</v>
      </c>
      <c r="Y362" s="33"/>
      <c r="Z362" s="34"/>
      <c r="AA362" s="16" t="s">
        <v>126</v>
      </c>
      <c r="AB362" s="17" t="s">
        <v>126</v>
      </c>
      <c r="AC362" s="35" t="e">
        <f t="shared" si="77"/>
        <v>#VALUE!</v>
      </c>
      <c r="AD362" s="36" t="e">
        <f t="shared" si="74"/>
        <v>#VALUE!</v>
      </c>
      <c r="AE362" s="36">
        <f t="shared" si="75"/>
        <v>77.4756844977817</v>
      </c>
    </row>
    <row r="363" spans="1:31">
      <c r="A363" s="4">
        <v>1518</v>
      </c>
      <c r="B363" s="29" t="s">
        <v>61</v>
      </c>
      <c r="C363" s="29" t="s">
        <v>70</v>
      </c>
      <c r="D363" s="4">
        <v>2</v>
      </c>
      <c r="E363" s="5" t="s">
        <v>60</v>
      </c>
      <c r="F363" s="14">
        <v>80</v>
      </c>
      <c r="G363" s="15">
        <v>86</v>
      </c>
      <c r="H363" s="1">
        <f t="shared" si="65"/>
        <v>83</v>
      </c>
      <c r="I363" s="2"/>
      <c r="J363" s="1">
        <v>305.33</v>
      </c>
      <c r="K363" s="1">
        <v>305.39</v>
      </c>
      <c r="L363" s="1">
        <f t="shared" si="76"/>
        <v>305.36</v>
      </c>
      <c r="M363" s="33">
        <v>90</v>
      </c>
      <c r="N363" s="34">
        <v>20</v>
      </c>
      <c r="O363" s="34">
        <v>0</v>
      </c>
      <c r="P363" s="34">
        <v>30</v>
      </c>
      <c r="Q363" s="6">
        <f t="shared" si="66"/>
        <v>0.46984631039295416</v>
      </c>
      <c r="R363" s="6">
        <f t="shared" si="67"/>
        <v>0.2961981327260238</v>
      </c>
      <c r="S363" s="6">
        <f t="shared" si="68"/>
        <v>-0.8137976813493738</v>
      </c>
      <c r="T363" s="3">
        <f t="shared" si="69"/>
        <v>32.22794380088736</v>
      </c>
      <c r="U363" s="10">
        <f t="shared" si="70"/>
        <v>-55.686422978526558</v>
      </c>
      <c r="V363" s="23">
        <f t="shared" si="71"/>
        <v>32.22794380088736</v>
      </c>
      <c r="W363" s="21">
        <f t="shared" si="72"/>
        <v>302.22794380088737</v>
      </c>
      <c r="X363" s="22">
        <f t="shared" si="73"/>
        <v>34.313577021473442</v>
      </c>
      <c r="Y363" s="33"/>
      <c r="Z363" s="34"/>
      <c r="AA363" s="16" t="s">
        <v>126</v>
      </c>
      <c r="AB363" s="17" t="s">
        <v>126</v>
      </c>
      <c r="AC363" s="35" t="e">
        <f t="shared" si="77"/>
        <v>#VALUE!</v>
      </c>
      <c r="AD363" s="36" t="e">
        <f t="shared" si="74"/>
        <v>#VALUE!</v>
      </c>
      <c r="AE363" s="36">
        <f t="shared" si="75"/>
        <v>34.313577021473442</v>
      </c>
    </row>
    <row r="364" spans="1:31">
      <c r="A364" s="4">
        <v>1518</v>
      </c>
      <c r="B364" s="29" t="s">
        <v>61</v>
      </c>
      <c r="C364" s="29" t="s">
        <v>70</v>
      </c>
      <c r="D364" s="4">
        <v>2</v>
      </c>
      <c r="E364" s="5" t="s">
        <v>58</v>
      </c>
      <c r="F364" s="14">
        <v>80</v>
      </c>
      <c r="G364" s="15">
        <v>86</v>
      </c>
      <c r="H364" s="1">
        <f t="shared" si="65"/>
        <v>83</v>
      </c>
      <c r="I364" s="2"/>
      <c r="J364" s="1">
        <v>305.33</v>
      </c>
      <c r="K364" s="1">
        <v>305.39</v>
      </c>
      <c r="L364" s="1">
        <f t="shared" si="76"/>
        <v>305.36</v>
      </c>
      <c r="M364" s="33">
        <v>270</v>
      </c>
      <c r="N364" s="34">
        <v>40</v>
      </c>
      <c r="O364" s="34">
        <v>0</v>
      </c>
      <c r="P364" s="34">
        <v>34</v>
      </c>
      <c r="Q364" s="6">
        <f t="shared" si="66"/>
        <v>-0.42836661633533274</v>
      </c>
      <c r="R364" s="6">
        <f t="shared" si="67"/>
        <v>0.53289507960298621</v>
      </c>
      <c r="S364" s="6">
        <f t="shared" si="68"/>
        <v>0.6350796255926362</v>
      </c>
      <c r="T364" s="3">
        <f t="shared" si="69"/>
        <v>128.79398979596604</v>
      </c>
      <c r="U364" s="10">
        <f t="shared" si="70"/>
        <v>42.887693084819873</v>
      </c>
      <c r="V364" s="23">
        <f t="shared" si="71"/>
        <v>308.79398979596601</v>
      </c>
      <c r="W364" s="21">
        <f t="shared" si="72"/>
        <v>218.79398979596601</v>
      </c>
      <c r="X364" s="22">
        <f t="shared" si="73"/>
        <v>47.112306915180127</v>
      </c>
      <c r="Y364" s="33"/>
      <c r="Z364" s="34"/>
      <c r="AA364" s="16" t="s">
        <v>126</v>
      </c>
      <c r="AB364" s="17" t="s">
        <v>126</v>
      </c>
      <c r="AC364" s="35" t="e">
        <f t="shared" si="77"/>
        <v>#VALUE!</v>
      </c>
      <c r="AD364" s="36" t="e">
        <f t="shared" si="74"/>
        <v>#VALUE!</v>
      </c>
      <c r="AE364" s="36">
        <f t="shared" si="75"/>
        <v>47.112306915180127</v>
      </c>
    </row>
    <row r="365" spans="1:31">
      <c r="A365" s="4">
        <v>1518</v>
      </c>
      <c r="B365" s="29" t="s">
        <v>61</v>
      </c>
      <c r="C365" s="29" t="s">
        <v>70</v>
      </c>
      <c r="D365" s="4">
        <v>2</v>
      </c>
      <c r="E365" s="5" t="s">
        <v>60</v>
      </c>
      <c r="F365" s="14">
        <v>93</v>
      </c>
      <c r="G365" s="15">
        <v>94</v>
      </c>
      <c r="H365" s="1">
        <f t="shared" si="65"/>
        <v>93.5</v>
      </c>
      <c r="I365" s="2"/>
      <c r="J365" s="1">
        <v>305.45999999999998</v>
      </c>
      <c r="K365" s="1">
        <v>305.47000000000003</v>
      </c>
      <c r="L365" s="1">
        <f t="shared" si="76"/>
        <v>305.46500000000003</v>
      </c>
      <c r="M365" s="33">
        <v>270</v>
      </c>
      <c r="N365" s="34">
        <v>17</v>
      </c>
      <c r="O365" s="34">
        <v>0</v>
      </c>
      <c r="P365" s="34">
        <v>24</v>
      </c>
      <c r="Q365" s="6">
        <f t="shared" si="66"/>
        <v>-0.3889641861978273</v>
      </c>
      <c r="R365" s="6">
        <f t="shared" si="67"/>
        <v>0.26709484279267998</v>
      </c>
      <c r="S365" s="6">
        <f t="shared" si="68"/>
        <v>0.873627865932047</v>
      </c>
      <c r="T365" s="3">
        <f t="shared" si="69"/>
        <v>145.52330085435824</v>
      </c>
      <c r="U365" s="10">
        <f t="shared" si="70"/>
        <v>61.62685368816566</v>
      </c>
      <c r="V365" s="23">
        <f t="shared" si="71"/>
        <v>325.52330085435824</v>
      </c>
      <c r="W365" s="21">
        <f t="shared" si="72"/>
        <v>235.52330085435824</v>
      </c>
      <c r="X365" s="22">
        <f t="shared" si="73"/>
        <v>28.37314631183434</v>
      </c>
      <c r="Y365" s="33"/>
      <c r="Z365" s="34"/>
      <c r="AA365" s="16" t="s">
        <v>126</v>
      </c>
      <c r="AB365" s="17" t="s">
        <v>126</v>
      </c>
      <c r="AC365" s="35" t="e">
        <f t="shared" si="77"/>
        <v>#VALUE!</v>
      </c>
      <c r="AD365" s="36" t="e">
        <f t="shared" si="74"/>
        <v>#VALUE!</v>
      </c>
      <c r="AE365" s="36">
        <f t="shared" si="75"/>
        <v>28.37314631183434</v>
      </c>
    </row>
    <row r="366" spans="1:31">
      <c r="A366" s="4">
        <v>1518</v>
      </c>
      <c r="B366" s="29" t="s">
        <v>61</v>
      </c>
      <c r="C366" s="29" t="s">
        <v>70</v>
      </c>
      <c r="D366" s="4">
        <v>2</v>
      </c>
      <c r="E366" s="5" t="s">
        <v>60</v>
      </c>
      <c r="F366" s="14">
        <v>93</v>
      </c>
      <c r="G366" s="15">
        <v>94</v>
      </c>
      <c r="H366" s="1">
        <f t="shared" si="65"/>
        <v>93.5</v>
      </c>
      <c r="I366" s="2"/>
      <c r="J366" s="1">
        <v>305.45999999999998</v>
      </c>
      <c r="K366" s="1">
        <v>305.47000000000003</v>
      </c>
      <c r="L366" s="1">
        <f t="shared" si="76"/>
        <v>305.46500000000003</v>
      </c>
      <c r="M366" s="33">
        <v>90</v>
      </c>
      <c r="N366" s="34">
        <v>48</v>
      </c>
      <c r="O366" s="34">
        <v>180</v>
      </c>
      <c r="P366" s="34">
        <v>51</v>
      </c>
      <c r="Q366" s="6">
        <f t="shared" si="66"/>
        <v>0.52001214841904064</v>
      </c>
      <c r="R366" s="6">
        <f t="shared" si="67"/>
        <v>-0.46767619217609696</v>
      </c>
      <c r="S366" s="6">
        <f t="shared" si="68"/>
        <v>0.42109753485717155</v>
      </c>
      <c r="T366" s="3">
        <f t="shared" si="69"/>
        <v>318.0331710160595</v>
      </c>
      <c r="U366" s="10">
        <f t="shared" si="70"/>
        <v>31.052163421980339</v>
      </c>
      <c r="V366" s="23">
        <f t="shared" si="71"/>
        <v>138.0331710160595</v>
      </c>
      <c r="W366" s="21">
        <f t="shared" si="72"/>
        <v>48.033171016059498</v>
      </c>
      <c r="X366" s="22">
        <f t="shared" si="73"/>
        <v>58.947836578019661</v>
      </c>
      <c r="Y366" s="33"/>
      <c r="Z366" s="34"/>
      <c r="AA366" s="16" t="s">
        <v>126</v>
      </c>
      <c r="AB366" s="17" t="s">
        <v>126</v>
      </c>
      <c r="AC366" s="35" t="e">
        <f t="shared" si="77"/>
        <v>#VALUE!</v>
      </c>
      <c r="AD366" s="36" t="e">
        <f t="shared" si="74"/>
        <v>#VALUE!</v>
      </c>
      <c r="AE366" s="36">
        <f t="shared" si="75"/>
        <v>58.947836578019661</v>
      </c>
    </row>
    <row r="367" spans="1:31">
      <c r="A367" s="4">
        <v>1518</v>
      </c>
      <c r="B367" s="29" t="s">
        <v>61</v>
      </c>
      <c r="C367" s="29" t="s">
        <v>70</v>
      </c>
      <c r="D367" s="4">
        <v>2</v>
      </c>
      <c r="E367" s="5" t="s">
        <v>60</v>
      </c>
      <c r="F367" s="14">
        <v>98</v>
      </c>
      <c r="G367" s="15">
        <v>102</v>
      </c>
      <c r="H367" s="1">
        <f t="shared" si="65"/>
        <v>100</v>
      </c>
      <c r="I367" s="2"/>
      <c r="J367" s="1">
        <v>305.51</v>
      </c>
      <c r="K367" s="1">
        <v>305.55</v>
      </c>
      <c r="L367" s="1">
        <f t="shared" si="76"/>
        <v>305.52999999999997</v>
      </c>
      <c r="M367" s="33">
        <v>90</v>
      </c>
      <c r="N367" s="34">
        <v>69</v>
      </c>
      <c r="O367" s="34">
        <v>345</v>
      </c>
      <c r="P367" s="34">
        <v>0</v>
      </c>
      <c r="Q367" s="6">
        <f t="shared" si="66"/>
        <v>0.24162839451240975</v>
      </c>
      <c r="R367" s="6">
        <f t="shared" si="67"/>
        <v>0.90176944487161037</v>
      </c>
      <c r="S367" s="6">
        <f t="shared" si="68"/>
        <v>-0.34615685778006339</v>
      </c>
      <c r="T367" s="3">
        <f t="shared" si="69"/>
        <v>75.000000000000014</v>
      </c>
      <c r="U367" s="10">
        <f t="shared" si="70"/>
        <v>-20.343983810044939</v>
      </c>
      <c r="V367" s="23">
        <f t="shared" si="71"/>
        <v>75.000000000000014</v>
      </c>
      <c r="W367" s="21">
        <f t="shared" si="72"/>
        <v>345</v>
      </c>
      <c r="X367" s="22">
        <f t="shared" si="73"/>
        <v>69.656016189955068</v>
      </c>
      <c r="Y367" s="33"/>
      <c r="Z367" s="34"/>
      <c r="AA367" s="16" t="s">
        <v>126</v>
      </c>
      <c r="AB367" s="17" t="s">
        <v>126</v>
      </c>
      <c r="AC367" s="35" t="e">
        <f t="shared" si="77"/>
        <v>#VALUE!</v>
      </c>
      <c r="AD367" s="36" t="e">
        <f t="shared" si="74"/>
        <v>#VALUE!</v>
      </c>
      <c r="AE367" s="36">
        <f t="shared" si="75"/>
        <v>69.656016189955068</v>
      </c>
    </row>
    <row r="368" spans="1:31">
      <c r="A368" s="4">
        <v>1518</v>
      </c>
      <c r="B368" s="29" t="s">
        <v>61</v>
      </c>
      <c r="C368" s="29" t="s">
        <v>70</v>
      </c>
      <c r="D368" s="4">
        <v>2</v>
      </c>
      <c r="E368" s="24" t="s">
        <v>30</v>
      </c>
      <c r="F368" s="14">
        <v>113</v>
      </c>
      <c r="G368" s="15">
        <v>117</v>
      </c>
      <c r="H368" s="1">
        <f t="shared" si="65"/>
        <v>115</v>
      </c>
      <c r="I368" s="2"/>
      <c r="J368" s="1">
        <v>305.66000000000003</v>
      </c>
      <c r="K368" s="1">
        <v>305.7</v>
      </c>
      <c r="L368" s="1">
        <f t="shared" si="76"/>
        <v>305.68</v>
      </c>
      <c r="M368" s="33">
        <v>270</v>
      </c>
      <c r="N368" s="34">
        <v>35</v>
      </c>
      <c r="O368" s="34">
        <v>0</v>
      </c>
      <c r="P368" s="34">
        <v>40</v>
      </c>
      <c r="Q368" s="6">
        <f t="shared" si="66"/>
        <v>-0.52654078451836317</v>
      </c>
      <c r="R368" s="6">
        <f t="shared" si="67"/>
        <v>0.43938504177070514</v>
      </c>
      <c r="S368" s="6">
        <f t="shared" si="68"/>
        <v>0.62750687159713314</v>
      </c>
      <c r="T368" s="3">
        <f t="shared" si="69"/>
        <v>140.15585146381218</v>
      </c>
      <c r="U368" s="10">
        <f t="shared" si="70"/>
        <v>42.459030236519041</v>
      </c>
      <c r="V368" s="23">
        <f t="shared" si="71"/>
        <v>320.15585146381216</v>
      </c>
      <c r="W368" s="21">
        <f t="shared" si="72"/>
        <v>230.15585146381216</v>
      </c>
      <c r="X368" s="22">
        <f t="shared" si="73"/>
        <v>47.540969763480959</v>
      </c>
      <c r="Y368" s="33"/>
      <c r="Z368" s="34"/>
      <c r="AA368" s="16" t="s">
        <v>126</v>
      </c>
      <c r="AB368" s="17" t="s">
        <v>126</v>
      </c>
      <c r="AC368" s="35" t="e">
        <f t="shared" si="77"/>
        <v>#VALUE!</v>
      </c>
      <c r="AD368" s="36" t="e">
        <f t="shared" si="74"/>
        <v>#VALUE!</v>
      </c>
      <c r="AE368" s="36">
        <f t="shared" si="75"/>
        <v>47.540969763480959</v>
      </c>
    </row>
    <row r="369" spans="1:31">
      <c r="A369" s="4">
        <v>1518</v>
      </c>
      <c r="B369" s="29" t="s">
        <v>61</v>
      </c>
      <c r="C369" s="29" t="s">
        <v>70</v>
      </c>
      <c r="D369" s="4">
        <v>2</v>
      </c>
      <c r="E369" s="24" t="s">
        <v>30</v>
      </c>
      <c r="F369" s="14">
        <v>121</v>
      </c>
      <c r="G369" s="15">
        <v>123</v>
      </c>
      <c r="H369" s="1">
        <f t="shared" si="65"/>
        <v>122</v>
      </c>
      <c r="I369" s="2"/>
      <c r="J369" s="1">
        <v>305.74</v>
      </c>
      <c r="K369" s="1">
        <v>305.76</v>
      </c>
      <c r="L369" s="1">
        <f t="shared" si="76"/>
        <v>305.75</v>
      </c>
      <c r="M369" s="33">
        <v>90</v>
      </c>
      <c r="N369" s="34">
        <v>10</v>
      </c>
      <c r="O369" s="34">
        <v>180</v>
      </c>
      <c r="P369" s="34">
        <v>45</v>
      </c>
      <c r="Q369" s="6">
        <f t="shared" si="66"/>
        <v>0.69636424032001887</v>
      </c>
      <c r="R369" s="6">
        <f t="shared" si="67"/>
        <v>-0.12278780396897289</v>
      </c>
      <c r="S369" s="6">
        <f t="shared" si="68"/>
        <v>0.69636424032001898</v>
      </c>
      <c r="T369" s="3">
        <f t="shared" si="69"/>
        <v>350</v>
      </c>
      <c r="U369" s="10">
        <f t="shared" si="70"/>
        <v>44.5614514132577</v>
      </c>
      <c r="V369" s="23">
        <f t="shared" si="71"/>
        <v>170</v>
      </c>
      <c r="W369" s="21">
        <f t="shared" si="72"/>
        <v>80</v>
      </c>
      <c r="X369" s="22">
        <f t="shared" si="73"/>
        <v>45.4385485867423</v>
      </c>
      <c r="Y369" s="33"/>
      <c r="Z369" s="34"/>
      <c r="AA369" s="16" t="s">
        <v>126</v>
      </c>
      <c r="AB369" s="17" t="s">
        <v>126</v>
      </c>
      <c r="AC369" s="35" t="e">
        <f t="shared" si="77"/>
        <v>#VALUE!</v>
      </c>
      <c r="AD369" s="36" t="e">
        <f t="shared" si="74"/>
        <v>#VALUE!</v>
      </c>
      <c r="AE369" s="36">
        <f t="shared" si="75"/>
        <v>45.4385485867423</v>
      </c>
    </row>
    <row r="370" spans="1:31">
      <c r="A370" s="4">
        <v>1518</v>
      </c>
      <c r="B370" s="29" t="s">
        <v>61</v>
      </c>
      <c r="C370" s="29" t="s">
        <v>70</v>
      </c>
      <c r="D370" s="4">
        <v>2</v>
      </c>
      <c r="E370" s="26" t="s">
        <v>60</v>
      </c>
      <c r="F370" s="14">
        <v>136</v>
      </c>
      <c r="G370" s="15">
        <v>144</v>
      </c>
      <c r="H370" s="1">
        <f t="shared" si="65"/>
        <v>140</v>
      </c>
      <c r="I370" s="2"/>
      <c r="J370" s="1">
        <v>305.89</v>
      </c>
      <c r="K370" s="1">
        <v>305.97000000000003</v>
      </c>
      <c r="L370" s="1">
        <f t="shared" si="76"/>
        <v>305.93</v>
      </c>
      <c r="M370" s="33">
        <v>90</v>
      </c>
      <c r="N370" s="34">
        <v>50</v>
      </c>
      <c r="O370" s="34">
        <v>180</v>
      </c>
      <c r="P370" s="34">
        <v>17</v>
      </c>
      <c r="Q370" s="6">
        <f t="shared" si="66"/>
        <v>0.18793290921870659</v>
      </c>
      <c r="R370" s="6">
        <f t="shared" si="67"/>
        <v>-0.73257194423373362</v>
      </c>
      <c r="S370" s="6">
        <f t="shared" si="68"/>
        <v>0.61470084821734894</v>
      </c>
      <c r="T370" s="3">
        <f t="shared" si="69"/>
        <v>284.38828901595758</v>
      </c>
      <c r="U370" s="10">
        <f t="shared" si="70"/>
        <v>39.103535098221059</v>
      </c>
      <c r="V370" s="23">
        <f t="shared" si="71"/>
        <v>104.38828901595758</v>
      </c>
      <c r="W370" s="21">
        <f t="shared" si="72"/>
        <v>14.388289015957582</v>
      </c>
      <c r="X370" s="22">
        <f t="shared" si="73"/>
        <v>50.896464901778941</v>
      </c>
      <c r="Y370" s="33"/>
      <c r="Z370" s="34"/>
      <c r="AA370" s="16" t="s">
        <v>126</v>
      </c>
      <c r="AB370" s="17" t="s">
        <v>126</v>
      </c>
      <c r="AC370" s="35" t="e">
        <f t="shared" si="77"/>
        <v>#VALUE!</v>
      </c>
      <c r="AD370" s="36" t="e">
        <f t="shared" si="74"/>
        <v>#VALUE!</v>
      </c>
      <c r="AE370" s="36">
        <f t="shared" si="75"/>
        <v>50.896464901778941</v>
      </c>
    </row>
    <row r="371" spans="1:31">
      <c r="A371" s="4">
        <v>1518</v>
      </c>
      <c r="B371" s="29" t="s">
        <v>61</v>
      </c>
      <c r="C371" s="29" t="s">
        <v>70</v>
      </c>
      <c r="D371" s="4">
        <v>3</v>
      </c>
      <c r="E371" s="26" t="s">
        <v>81</v>
      </c>
      <c r="F371" s="14">
        <v>15</v>
      </c>
      <c r="G371" s="15">
        <v>16</v>
      </c>
      <c r="H371" s="1">
        <f t="shared" si="65"/>
        <v>15.5</v>
      </c>
      <c r="I371" s="2"/>
      <c r="J371" s="1">
        <v>306.12</v>
      </c>
      <c r="K371" s="1">
        <v>306.13</v>
      </c>
      <c r="L371" s="1">
        <f t="shared" si="76"/>
        <v>306.125</v>
      </c>
      <c r="M371" s="33">
        <v>90</v>
      </c>
      <c r="N371" s="34">
        <v>19</v>
      </c>
      <c r="O371" s="34">
        <v>12</v>
      </c>
      <c r="P371" s="34">
        <v>0</v>
      </c>
      <c r="Q371" s="6">
        <f t="shared" si="66"/>
        <v>-6.7689425469604866E-2</v>
      </c>
      <c r="R371" s="6">
        <f t="shared" si="67"/>
        <v>0.31845370915760085</v>
      </c>
      <c r="S371" s="6">
        <f t="shared" si="68"/>
        <v>-0.92485672617171721</v>
      </c>
      <c r="T371" s="3">
        <f t="shared" si="69"/>
        <v>102</v>
      </c>
      <c r="U371" s="10">
        <f t="shared" si="70"/>
        <v>-70.606906965792376</v>
      </c>
      <c r="V371" s="23">
        <f t="shared" si="71"/>
        <v>102</v>
      </c>
      <c r="W371" s="21">
        <f t="shared" si="72"/>
        <v>12</v>
      </c>
      <c r="X371" s="22">
        <f t="shared" si="73"/>
        <v>19.393093034207624</v>
      </c>
      <c r="Y371" s="33"/>
      <c r="Z371" s="34"/>
      <c r="AA371" s="16" t="s">
        <v>126</v>
      </c>
      <c r="AB371" s="17" t="s">
        <v>126</v>
      </c>
      <c r="AC371" s="35" t="e">
        <f t="shared" si="77"/>
        <v>#VALUE!</v>
      </c>
      <c r="AD371" s="36" t="e">
        <f t="shared" si="74"/>
        <v>#VALUE!</v>
      </c>
      <c r="AE371" s="36">
        <f t="shared" si="75"/>
        <v>19.393093034207624</v>
      </c>
    </row>
    <row r="372" spans="1:31">
      <c r="A372" s="4">
        <v>1518</v>
      </c>
      <c r="B372" s="29" t="s">
        <v>61</v>
      </c>
      <c r="C372" s="29" t="s">
        <v>70</v>
      </c>
      <c r="D372" s="4">
        <v>3</v>
      </c>
      <c r="E372" s="26" t="s">
        <v>82</v>
      </c>
      <c r="F372" s="14">
        <v>21</v>
      </c>
      <c r="G372" s="15">
        <v>24</v>
      </c>
      <c r="H372" s="1">
        <f t="shared" si="65"/>
        <v>22.5</v>
      </c>
      <c r="I372" s="2"/>
      <c r="J372" s="1">
        <v>306.18</v>
      </c>
      <c r="K372" s="1">
        <v>306.20999999999998</v>
      </c>
      <c r="L372" s="1">
        <f t="shared" si="76"/>
        <v>306.19499999999999</v>
      </c>
      <c r="M372" s="33">
        <v>270</v>
      </c>
      <c r="N372" s="34">
        <v>12</v>
      </c>
      <c r="O372" s="34">
        <v>0</v>
      </c>
      <c r="P372" s="34">
        <v>10</v>
      </c>
      <c r="Q372" s="6">
        <f t="shared" si="66"/>
        <v>-0.16985354835670552</v>
      </c>
      <c r="R372" s="6">
        <f t="shared" si="67"/>
        <v>0.2047530450592065</v>
      </c>
      <c r="S372" s="6">
        <f t="shared" si="68"/>
        <v>0.96328734079294154</v>
      </c>
      <c r="T372" s="3">
        <f t="shared" si="69"/>
        <v>129.67751293798412</v>
      </c>
      <c r="U372" s="10">
        <f t="shared" si="70"/>
        <v>74.561287694282512</v>
      </c>
      <c r="V372" s="23">
        <f t="shared" si="71"/>
        <v>309.67751293798415</v>
      </c>
      <c r="W372" s="21">
        <f t="shared" si="72"/>
        <v>219.67751293798415</v>
      </c>
      <c r="X372" s="22">
        <f t="shared" si="73"/>
        <v>15.438712305717488</v>
      </c>
      <c r="Y372" s="33"/>
      <c r="Z372" s="34"/>
      <c r="AA372" s="16" t="s">
        <v>126</v>
      </c>
      <c r="AB372" s="17" t="s">
        <v>126</v>
      </c>
      <c r="AC372" s="35" t="e">
        <f t="shared" si="77"/>
        <v>#VALUE!</v>
      </c>
      <c r="AD372" s="36" t="e">
        <f t="shared" si="74"/>
        <v>#VALUE!</v>
      </c>
      <c r="AE372" s="36">
        <f t="shared" si="75"/>
        <v>15.438712305717488</v>
      </c>
    </row>
    <row r="373" spans="1:31">
      <c r="A373" s="4">
        <v>1518</v>
      </c>
      <c r="B373" s="29" t="s">
        <v>61</v>
      </c>
      <c r="C373" s="29" t="s">
        <v>70</v>
      </c>
      <c r="D373" s="4">
        <v>3</v>
      </c>
      <c r="E373" s="24" t="s">
        <v>31</v>
      </c>
      <c r="F373" s="14">
        <v>27</v>
      </c>
      <c r="G373" s="15">
        <v>33</v>
      </c>
      <c r="H373" s="1">
        <f t="shared" si="65"/>
        <v>30</v>
      </c>
      <c r="I373" s="2"/>
      <c r="J373" s="1">
        <v>306.24</v>
      </c>
      <c r="K373" s="1">
        <v>306.3</v>
      </c>
      <c r="L373" s="1">
        <f t="shared" si="76"/>
        <v>306.27</v>
      </c>
      <c r="M373" s="33">
        <v>90</v>
      </c>
      <c r="N373" s="34">
        <v>47</v>
      </c>
      <c r="O373" s="34">
        <v>0</v>
      </c>
      <c r="P373" s="34">
        <v>3</v>
      </c>
      <c r="Q373" s="6">
        <f t="shared" si="66"/>
        <v>3.5693036329990373E-2</v>
      </c>
      <c r="R373" s="6">
        <f t="shared" si="67"/>
        <v>0.73035140678898758</v>
      </c>
      <c r="S373" s="6">
        <f t="shared" si="68"/>
        <v>-0.68106370501259517</v>
      </c>
      <c r="T373" s="3">
        <f t="shared" si="69"/>
        <v>87.202121439770551</v>
      </c>
      <c r="U373" s="10">
        <f t="shared" si="70"/>
        <v>-42.965914443061592</v>
      </c>
      <c r="V373" s="23">
        <f t="shared" si="71"/>
        <v>87.202121439770551</v>
      </c>
      <c r="W373" s="21">
        <f t="shared" si="72"/>
        <v>357.20212143977056</v>
      </c>
      <c r="X373" s="22">
        <f t="shared" si="73"/>
        <v>47.034085556938408</v>
      </c>
      <c r="Y373" s="33"/>
      <c r="Z373" s="34"/>
      <c r="AA373" s="16" t="s">
        <v>126</v>
      </c>
      <c r="AB373" s="17" t="s">
        <v>126</v>
      </c>
      <c r="AC373" s="35" t="e">
        <f t="shared" si="77"/>
        <v>#VALUE!</v>
      </c>
      <c r="AD373" s="36" t="e">
        <f t="shared" si="74"/>
        <v>#VALUE!</v>
      </c>
      <c r="AE373" s="36">
        <f t="shared" si="75"/>
        <v>47.034085556938408</v>
      </c>
    </row>
    <row r="374" spans="1:31">
      <c r="A374" s="4">
        <v>1518</v>
      </c>
      <c r="B374" s="29" t="s">
        <v>61</v>
      </c>
      <c r="C374" s="28" t="s">
        <v>70</v>
      </c>
      <c r="D374" s="4">
        <v>3</v>
      </c>
      <c r="E374" s="24" t="s">
        <v>72</v>
      </c>
      <c r="F374" s="14">
        <v>43</v>
      </c>
      <c r="G374" s="15">
        <v>46</v>
      </c>
      <c r="H374" s="1">
        <f t="shared" si="65"/>
        <v>44.5</v>
      </c>
      <c r="I374" s="2"/>
      <c r="J374" s="1">
        <v>306.39999999999998</v>
      </c>
      <c r="K374" s="1">
        <v>306.45999999999998</v>
      </c>
      <c r="L374" s="1">
        <f t="shared" si="76"/>
        <v>306.42999999999995</v>
      </c>
      <c r="M374" s="33">
        <v>270</v>
      </c>
      <c r="N374" s="34">
        <v>35</v>
      </c>
      <c r="O374" s="34">
        <v>180</v>
      </c>
      <c r="P374" s="34">
        <v>47</v>
      </c>
      <c r="Q374" s="6">
        <f t="shared" si="66"/>
        <v>-0.59908987977966477</v>
      </c>
      <c r="R374" s="6">
        <f t="shared" si="67"/>
        <v>-0.39117818896190532</v>
      </c>
      <c r="S374" s="6">
        <f t="shared" si="68"/>
        <v>-0.55866035084693555</v>
      </c>
      <c r="T374" s="3">
        <f t="shared" si="69"/>
        <v>213.14269261334363</v>
      </c>
      <c r="U374" s="10">
        <f t="shared" si="70"/>
        <v>-37.982919913862752</v>
      </c>
      <c r="V374" s="23">
        <f t="shared" si="71"/>
        <v>213.14269261334363</v>
      </c>
      <c r="W374" s="21">
        <f t="shared" si="72"/>
        <v>123.14269261334363</v>
      </c>
      <c r="X374" s="22">
        <f t="shared" si="73"/>
        <v>52.017080086137248</v>
      </c>
      <c r="Y374" s="33"/>
      <c r="Z374" s="34"/>
      <c r="AA374" s="16" t="s">
        <v>126</v>
      </c>
      <c r="AB374" s="17" t="s">
        <v>126</v>
      </c>
      <c r="AC374" s="35" t="e">
        <f t="shared" si="77"/>
        <v>#VALUE!</v>
      </c>
      <c r="AD374" s="36" t="e">
        <f t="shared" si="74"/>
        <v>#VALUE!</v>
      </c>
      <c r="AE374" s="36">
        <f t="shared" si="75"/>
        <v>52.017080086137248</v>
      </c>
    </row>
    <row r="375" spans="1:31">
      <c r="A375" s="4">
        <v>1518</v>
      </c>
      <c r="B375" s="29" t="s">
        <v>61</v>
      </c>
      <c r="C375" s="28" t="s">
        <v>70</v>
      </c>
      <c r="D375" s="4">
        <v>3</v>
      </c>
      <c r="E375" s="24" t="s">
        <v>73</v>
      </c>
      <c r="F375" s="14">
        <v>46</v>
      </c>
      <c r="G375" s="15">
        <v>49</v>
      </c>
      <c r="H375" s="1">
        <f t="shared" si="65"/>
        <v>47.5</v>
      </c>
      <c r="I375" s="2"/>
      <c r="J375" s="1">
        <v>306.39999999999998</v>
      </c>
      <c r="K375" s="1">
        <v>306.45999999999998</v>
      </c>
      <c r="L375" s="1">
        <f t="shared" si="76"/>
        <v>306.42999999999995</v>
      </c>
      <c r="M375" s="33">
        <v>270</v>
      </c>
      <c r="N375" s="34">
        <v>14</v>
      </c>
      <c r="O375" s="34">
        <v>180</v>
      </c>
      <c r="P375" s="34">
        <v>46</v>
      </c>
      <c r="Q375" s="6">
        <f t="shared" si="66"/>
        <v>-0.69797233400882175</v>
      </c>
      <c r="R375" s="6">
        <f t="shared" si="67"/>
        <v>-0.16805306977561674</v>
      </c>
      <c r="S375" s="6">
        <f t="shared" si="68"/>
        <v>-0.67402404807821303</v>
      </c>
      <c r="T375" s="3">
        <f t="shared" si="69"/>
        <v>193.53761715608374</v>
      </c>
      <c r="U375" s="10">
        <f t="shared" si="70"/>
        <v>-43.193788261253339</v>
      </c>
      <c r="V375" s="23">
        <f t="shared" si="71"/>
        <v>193.53761715608374</v>
      </c>
      <c r="W375" s="21">
        <f t="shared" si="72"/>
        <v>103.53761715608374</v>
      </c>
      <c r="X375" s="22">
        <f t="shared" si="73"/>
        <v>46.806211738746661</v>
      </c>
      <c r="Y375" s="33"/>
      <c r="Z375" s="34"/>
      <c r="AA375" s="16" t="s">
        <v>126</v>
      </c>
      <c r="AB375" s="17" t="s">
        <v>126</v>
      </c>
      <c r="AC375" s="35" t="e">
        <f t="shared" si="77"/>
        <v>#VALUE!</v>
      </c>
      <c r="AD375" s="36" t="e">
        <f t="shared" si="74"/>
        <v>#VALUE!</v>
      </c>
      <c r="AE375" s="36">
        <f t="shared" si="75"/>
        <v>46.806211738746661</v>
      </c>
    </row>
    <row r="376" spans="1:31">
      <c r="A376" s="4">
        <v>1518</v>
      </c>
      <c r="B376" s="29" t="s">
        <v>61</v>
      </c>
      <c r="C376" s="29" t="s">
        <v>70</v>
      </c>
      <c r="D376" s="4">
        <v>3</v>
      </c>
      <c r="E376" s="26" t="s">
        <v>59</v>
      </c>
      <c r="F376" s="27">
        <v>66</v>
      </c>
      <c r="G376" s="15">
        <v>86</v>
      </c>
      <c r="H376" s="1">
        <f t="shared" si="65"/>
        <v>76</v>
      </c>
      <c r="I376" s="2"/>
      <c r="J376" s="1">
        <v>306.63</v>
      </c>
      <c r="K376" s="1">
        <v>306.83</v>
      </c>
      <c r="L376" s="1">
        <f t="shared" si="76"/>
        <v>306.73</v>
      </c>
      <c r="M376" s="33">
        <v>90</v>
      </c>
      <c r="N376" s="34">
        <v>58</v>
      </c>
      <c r="O376" s="34">
        <v>80</v>
      </c>
      <c r="P376" s="34">
        <v>14</v>
      </c>
      <c r="Q376" s="6">
        <f t="shared" si="66"/>
        <v>-0.68215731694346982</v>
      </c>
      <c r="R376" s="6">
        <f t="shared" si="67"/>
        <v>0.14288769552209851</v>
      </c>
      <c r="S376" s="6">
        <f t="shared" si="68"/>
        <v>-8.928614169671098E-2</v>
      </c>
      <c r="T376" s="3">
        <f t="shared" si="69"/>
        <v>168.16961369511543</v>
      </c>
      <c r="U376" s="10">
        <f t="shared" si="70"/>
        <v>-7.300266836548829</v>
      </c>
      <c r="V376" s="23">
        <f t="shared" si="71"/>
        <v>168.16961369511543</v>
      </c>
      <c r="W376" s="21">
        <f t="shared" si="72"/>
        <v>78.16961369511543</v>
      </c>
      <c r="X376" s="22">
        <f t="shared" si="73"/>
        <v>82.699733163451171</v>
      </c>
      <c r="Y376" s="33"/>
      <c r="Z376" s="34"/>
      <c r="AA376" s="16" t="s">
        <v>126</v>
      </c>
      <c r="AB376" s="17" t="s">
        <v>126</v>
      </c>
      <c r="AC376" s="35" t="e">
        <f t="shared" si="77"/>
        <v>#VALUE!</v>
      </c>
      <c r="AD376" s="36" t="e">
        <f t="shared" si="74"/>
        <v>#VALUE!</v>
      </c>
      <c r="AE376" s="36">
        <f t="shared" si="75"/>
        <v>82.699733163451171</v>
      </c>
    </row>
    <row r="377" spans="1:31">
      <c r="A377" s="4">
        <v>1518</v>
      </c>
      <c r="B377" s="29" t="s">
        <v>61</v>
      </c>
      <c r="C377" s="29" t="s">
        <v>70</v>
      </c>
      <c r="D377" s="4">
        <v>3</v>
      </c>
      <c r="E377" s="24" t="s">
        <v>71</v>
      </c>
      <c r="F377" s="14">
        <v>84</v>
      </c>
      <c r="G377" s="15">
        <v>86</v>
      </c>
      <c r="H377" s="1">
        <f t="shared" si="65"/>
        <v>85</v>
      </c>
      <c r="I377" s="2"/>
      <c r="J377" s="1">
        <v>306.81</v>
      </c>
      <c r="K377" s="1">
        <v>306.83</v>
      </c>
      <c r="L377" s="1">
        <f t="shared" si="76"/>
        <v>306.82</v>
      </c>
      <c r="M377" s="33">
        <v>270</v>
      </c>
      <c r="N377" s="34">
        <v>1</v>
      </c>
      <c r="O377" s="34">
        <v>90</v>
      </c>
      <c r="P377" s="34">
        <v>2</v>
      </c>
      <c r="Q377" s="6">
        <f t="shared" si="66"/>
        <v>-5.2335956242943828E-2</v>
      </c>
      <c r="R377" s="6">
        <f t="shared" si="67"/>
        <v>7.481021031774534E-18</v>
      </c>
      <c r="S377" s="6">
        <f t="shared" si="68"/>
        <v>-1.2242156451977391E-16</v>
      </c>
      <c r="T377" s="3">
        <f t="shared" si="69"/>
        <v>180</v>
      </c>
      <c r="U377" s="10">
        <f t="shared" si="70"/>
        <v>-1.3402332682738055E-13</v>
      </c>
      <c r="V377" s="23">
        <f t="shared" si="71"/>
        <v>180</v>
      </c>
      <c r="W377" s="21">
        <f t="shared" si="72"/>
        <v>90</v>
      </c>
      <c r="X377" s="22">
        <f t="shared" si="73"/>
        <v>89.999999999999872</v>
      </c>
      <c r="Y377" s="33"/>
      <c r="Z377" s="34"/>
      <c r="AA377" s="16" t="s">
        <v>126</v>
      </c>
      <c r="AB377" s="17" t="s">
        <v>126</v>
      </c>
      <c r="AC377" s="35" t="e">
        <f t="shared" si="77"/>
        <v>#VALUE!</v>
      </c>
      <c r="AD377" s="36" t="e">
        <f t="shared" si="74"/>
        <v>#VALUE!</v>
      </c>
      <c r="AE377" s="36">
        <f t="shared" si="75"/>
        <v>89.999999999999872</v>
      </c>
    </row>
    <row r="378" spans="1:31">
      <c r="A378" s="4">
        <v>1518</v>
      </c>
      <c r="B378" s="29" t="s">
        <v>61</v>
      </c>
      <c r="C378" s="28" t="s">
        <v>74</v>
      </c>
      <c r="D378" s="4">
        <v>1</v>
      </c>
      <c r="E378" s="24" t="s">
        <v>65</v>
      </c>
      <c r="F378" s="14">
        <v>13</v>
      </c>
      <c r="G378" s="15">
        <v>16</v>
      </c>
      <c r="H378" s="1">
        <f t="shared" si="65"/>
        <v>14.5</v>
      </c>
      <c r="I378" s="2"/>
      <c r="J378" s="1">
        <v>312.93</v>
      </c>
      <c r="K378" s="1">
        <v>312.95999999999998</v>
      </c>
      <c r="L378" s="1">
        <f t="shared" si="76"/>
        <v>312.94499999999999</v>
      </c>
      <c r="M378" s="33">
        <v>90</v>
      </c>
      <c r="N378" s="34">
        <v>40</v>
      </c>
      <c r="O378" s="34">
        <v>180</v>
      </c>
      <c r="P378" s="34">
        <v>13</v>
      </c>
      <c r="Q378" s="6">
        <f t="shared" si="66"/>
        <v>0.17232250515387296</v>
      </c>
      <c r="R378" s="6">
        <f t="shared" si="67"/>
        <v>-0.62631300489341979</v>
      </c>
      <c r="S378" s="6">
        <f t="shared" si="68"/>
        <v>0.74641077367020803</v>
      </c>
      <c r="T378" s="3">
        <f t="shared" si="69"/>
        <v>285.38360169184205</v>
      </c>
      <c r="U378" s="10">
        <f t="shared" si="70"/>
        <v>48.967581545858529</v>
      </c>
      <c r="V378" s="23">
        <f t="shared" si="71"/>
        <v>105.38360169184205</v>
      </c>
      <c r="W378" s="21">
        <f t="shared" si="72"/>
        <v>15.383601691842046</v>
      </c>
      <c r="X378" s="22">
        <f t="shared" si="73"/>
        <v>41.032418454141471</v>
      </c>
      <c r="Y378" s="33"/>
      <c r="Z378" s="34"/>
      <c r="AA378" s="16" t="s">
        <v>126</v>
      </c>
      <c r="AB378" s="17" t="s">
        <v>126</v>
      </c>
      <c r="AC378" s="35" t="e">
        <f t="shared" si="77"/>
        <v>#VALUE!</v>
      </c>
      <c r="AD378" s="36" t="e">
        <f t="shared" si="74"/>
        <v>#VALUE!</v>
      </c>
      <c r="AE378" s="36">
        <f t="shared" si="75"/>
        <v>41.032418454141471</v>
      </c>
    </row>
    <row r="379" spans="1:31">
      <c r="A379" s="4">
        <v>1518</v>
      </c>
      <c r="B379" s="29" t="s">
        <v>61</v>
      </c>
      <c r="C379" s="28" t="s">
        <v>74</v>
      </c>
      <c r="D379" s="28">
        <v>1</v>
      </c>
      <c r="E379" s="24" t="s">
        <v>75</v>
      </c>
      <c r="F379" s="14">
        <v>21</v>
      </c>
      <c r="G379" s="15">
        <v>26</v>
      </c>
      <c r="H379" s="1">
        <f t="shared" si="65"/>
        <v>23.5</v>
      </c>
      <c r="I379" s="2"/>
      <c r="J379" s="1">
        <v>313.01</v>
      </c>
      <c r="K379" s="1">
        <v>313.06</v>
      </c>
      <c r="L379" s="1">
        <f t="shared" si="76"/>
        <v>313.03499999999997</v>
      </c>
      <c r="M379" s="33">
        <v>270</v>
      </c>
      <c r="N379" s="34">
        <v>53</v>
      </c>
      <c r="O379" s="34">
        <v>180</v>
      </c>
      <c r="P379" s="34">
        <v>50</v>
      </c>
      <c r="Q379" s="6">
        <f t="shared" si="66"/>
        <v>-0.46101705427114581</v>
      </c>
      <c r="R379" s="6">
        <f t="shared" si="67"/>
        <v>-0.51335301051408944</v>
      </c>
      <c r="S379" s="6">
        <f t="shared" si="68"/>
        <v>-0.38683924020535454</v>
      </c>
      <c r="T379" s="3">
        <f t="shared" si="69"/>
        <v>228.07455121339191</v>
      </c>
      <c r="U379" s="10">
        <f t="shared" si="70"/>
        <v>-29.277405161862212</v>
      </c>
      <c r="V379" s="23">
        <f t="shared" si="71"/>
        <v>228.07455121339191</v>
      </c>
      <c r="W379" s="21">
        <f t="shared" si="72"/>
        <v>138.07455121339191</v>
      </c>
      <c r="X379" s="22">
        <f t="shared" si="73"/>
        <v>60.722594838137788</v>
      </c>
      <c r="Y379" s="33"/>
      <c r="Z379" s="34"/>
      <c r="AA379" s="16" t="s">
        <v>126</v>
      </c>
      <c r="AB379" s="17" t="s">
        <v>126</v>
      </c>
      <c r="AC379" s="35" t="e">
        <f t="shared" si="77"/>
        <v>#VALUE!</v>
      </c>
      <c r="AD379" s="36" t="e">
        <f t="shared" si="74"/>
        <v>#VALUE!</v>
      </c>
      <c r="AE379" s="36">
        <f t="shared" si="75"/>
        <v>60.722594838137788</v>
      </c>
    </row>
    <row r="380" spans="1:31">
      <c r="A380" s="4">
        <v>1518</v>
      </c>
      <c r="B380" s="29" t="s">
        <v>61</v>
      </c>
      <c r="C380" s="28" t="s">
        <v>74</v>
      </c>
      <c r="D380" s="28">
        <v>1</v>
      </c>
      <c r="E380" s="24" t="s">
        <v>76</v>
      </c>
      <c r="F380" s="14">
        <v>54</v>
      </c>
      <c r="G380" s="15">
        <v>56</v>
      </c>
      <c r="H380" s="1">
        <f t="shared" si="65"/>
        <v>55</v>
      </c>
      <c r="I380" s="2"/>
      <c r="J380" s="1">
        <v>313.33999999999997</v>
      </c>
      <c r="K380" s="1">
        <v>313.36</v>
      </c>
      <c r="L380" s="1">
        <f t="shared" si="76"/>
        <v>313.35000000000002</v>
      </c>
      <c r="M380" s="33">
        <v>270</v>
      </c>
      <c r="N380" s="34">
        <v>6</v>
      </c>
      <c r="O380" s="34">
        <v>180</v>
      </c>
      <c r="P380" s="34">
        <v>15</v>
      </c>
      <c r="Q380" s="6">
        <f t="shared" si="66"/>
        <v>-0.25740120729276555</v>
      </c>
      <c r="R380" s="6">
        <f t="shared" si="67"/>
        <v>-0.10096674225253464</v>
      </c>
      <c r="S380" s="6">
        <f t="shared" si="68"/>
        <v>-0.9606343835461697</v>
      </c>
      <c r="T380" s="3">
        <f t="shared" si="69"/>
        <v>201.41781022956897</v>
      </c>
      <c r="U380" s="10">
        <f t="shared" si="70"/>
        <v>-73.942818309404387</v>
      </c>
      <c r="V380" s="23">
        <f t="shared" si="71"/>
        <v>201.41781022956897</v>
      </c>
      <c r="W380" s="21">
        <f t="shared" si="72"/>
        <v>111.41781022956897</v>
      </c>
      <c r="X380" s="22">
        <f t="shared" si="73"/>
        <v>16.057181690595613</v>
      </c>
      <c r="Y380" s="33"/>
      <c r="Z380" s="34"/>
      <c r="AA380" s="16" t="s">
        <v>126</v>
      </c>
      <c r="AB380" s="17" t="s">
        <v>126</v>
      </c>
      <c r="AC380" s="35" t="e">
        <f t="shared" si="77"/>
        <v>#VALUE!</v>
      </c>
      <c r="AD380" s="36" t="e">
        <f t="shared" si="74"/>
        <v>#VALUE!</v>
      </c>
      <c r="AE380" s="36">
        <f t="shared" si="75"/>
        <v>16.057181690595613</v>
      </c>
    </row>
    <row r="381" spans="1:31">
      <c r="A381" s="4">
        <v>1518</v>
      </c>
      <c r="B381" s="29" t="s">
        <v>61</v>
      </c>
      <c r="C381" s="28" t="s">
        <v>74</v>
      </c>
      <c r="D381" s="28">
        <v>1</v>
      </c>
      <c r="E381" s="24" t="s">
        <v>28</v>
      </c>
      <c r="F381" s="14">
        <v>64</v>
      </c>
      <c r="G381" s="15">
        <v>64</v>
      </c>
      <c r="H381" s="1">
        <f t="shared" si="65"/>
        <v>64</v>
      </c>
      <c r="I381" s="2"/>
      <c r="J381" s="1">
        <v>313.44</v>
      </c>
      <c r="K381" s="1">
        <v>313.44</v>
      </c>
      <c r="L381" s="1">
        <f t="shared" si="76"/>
        <v>313.44</v>
      </c>
      <c r="M381" s="33">
        <v>90</v>
      </c>
      <c r="N381" s="34">
        <v>10</v>
      </c>
      <c r="O381" s="34">
        <v>180</v>
      </c>
      <c r="P381" s="34">
        <v>10</v>
      </c>
      <c r="Q381" s="6">
        <f t="shared" si="66"/>
        <v>0.1710100716628343</v>
      </c>
      <c r="R381" s="6">
        <f t="shared" si="67"/>
        <v>-0.17101007166283433</v>
      </c>
      <c r="S381" s="6">
        <f t="shared" si="68"/>
        <v>0.9698463103929541</v>
      </c>
      <c r="T381" s="3">
        <f t="shared" si="69"/>
        <v>315</v>
      </c>
      <c r="U381" s="10">
        <f t="shared" si="70"/>
        <v>75.998057834483106</v>
      </c>
      <c r="V381" s="23">
        <f t="shared" si="71"/>
        <v>135</v>
      </c>
      <c r="W381" s="21">
        <f t="shared" si="72"/>
        <v>45</v>
      </c>
      <c r="X381" s="22">
        <f t="shared" si="73"/>
        <v>14.001942165516894</v>
      </c>
      <c r="Y381" s="33"/>
      <c r="Z381" s="34"/>
      <c r="AA381" s="16" t="s">
        <v>126</v>
      </c>
      <c r="AB381" s="17" t="s">
        <v>126</v>
      </c>
      <c r="AC381" s="35" t="e">
        <f t="shared" si="77"/>
        <v>#VALUE!</v>
      </c>
      <c r="AD381" s="36" t="e">
        <f t="shared" si="74"/>
        <v>#VALUE!</v>
      </c>
      <c r="AE381" s="36">
        <f t="shared" si="75"/>
        <v>14.001942165516894</v>
      </c>
    </row>
    <row r="382" spans="1:31">
      <c r="A382" s="4">
        <v>1518</v>
      </c>
      <c r="B382" s="29" t="s">
        <v>61</v>
      </c>
      <c r="C382" s="28" t="s">
        <v>74</v>
      </c>
      <c r="D382" s="28">
        <v>1</v>
      </c>
      <c r="E382" s="24" t="s">
        <v>30</v>
      </c>
      <c r="F382" s="14">
        <v>66</v>
      </c>
      <c r="G382" s="15">
        <v>68</v>
      </c>
      <c r="H382" s="1">
        <f t="shared" si="65"/>
        <v>67</v>
      </c>
      <c r="I382" s="2"/>
      <c r="J382" s="1">
        <v>313.45999999999998</v>
      </c>
      <c r="K382" s="1">
        <v>313.48</v>
      </c>
      <c r="L382" s="1">
        <f t="shared" si="76"/>
        <v>313.47000000000003</v>
      </c>
      <c r="M382" s="33">
        <v>270</v>
      </c>
      <c r="N382" s="34">
        <v>27</v>
      </c>
      <c r="O382" s="34">
        <v>0</v>
      </c>
      <c r="P382" s="34">
        <v>9</v>
      </c>
      <c r="Q382" s="6">
        <f t="shared" si="66"/>
        <v>-0.13938412895876287</v>
      </c>
      <c r="R382" s="6">
        <f t="shared" si="67"/>
        <v>0.44840112333371024</v>
      </c>
      <c r="S382" s="6">
        <f t="shared" si="68"/>
        <v>0.88003675533505055</v>
      </c>
      <c r="T382" s="3">
        <f t="shared" si="69"/>
        <v>107.26769855229804</v>
      </c>
      <c r="U382" s="10">
        <f t="shared" si="70"/>
        <v>61.91675348976765</v>
      </c>
      <c r="V382" s="23">
        <f t="shared" si="71"/>
        <v>287.26769855229804</v>
      </c>
      <c r="W382" s="21">
        <f t="shared" si="72"/>
        <v>197.26769855229804</v>
      </c>
      <c r="X382" s="22">
        <f t="shared" si="73"/>
        <v>28.08324651023235</v>
      </c>
      <c r="Y382" s="33"/>
      <c r="Z382" s="34"/>
      <c r="AA382" s="16" t="s">
        <v>126</v>
      </c>
      <c r="AB382" s="17" t="s">
        <v>126</v>
      </c>
      <c r="AC382" s="35" t="e">
        <f t="shared" si="77"/>
        <v>#VALUE!</v>
      </c>
      <c r="AD382" s="36" t="e">
        <f t="shared" si="74"/>
        <v>#VALUE!</v>
      </c>
      <c r="AE382" s="36">
        <f t="shared" si="75"/>
        <v>28.08324651023235</v>
      </c>
    </row>
    <row r="383" spans="1:31">
      <c r="A383" s="4">
        <v>1518</v>
      </c>
      <c r="B383" s="29" t="s">
        <v>61</v>
      </c>
      <c r="C383" s="28" t="s">
        <v>74</v>
      </c>
      <c r="D383" s="28">
        <v>2</v>
      </c>
      <c r="E383" s="24" t="s">
        <v>77</v>
      </c>
      <c r="F383" s="14">
        <v>0</v>
      </c>
      <c r="G383" s="15">
        <v>5</v>
      </c>
      <c r="H383" s="1">
        <f t="shared" si="65"/>
        <v>2.5</v>
      </c>
      <c r="I383" s="2"/>
      <c r="J383" s="1">
        <v>314.31</v>
      </c>
      <c r="K383" s="1">
        <v>314.36</v>
      </c>
      <c r="L383" s="1">
        <f t="shared" si="76"/>
        <v>314.33500000000004</v>
      </c>
      <c r="M383" s="33">
        <v>270</v>
      </c>
      <c r="N383" s="34">
        <v>40</v>
      </c>
      <c r="O383" s="34">
        <v>180</v>
      </c>
      <c r="P383" s="34">
        <v>0</v>
      </c>
      <c r="Q383" s="6">
        <f t="shared" si="66"/>
        <v>-7.8751024684186869E-17</v>
      </c>
      <c r="R383" s="6">
        <f t="shared" si="67"/>
        <v>-0.64278760968653925</v>
      </c>
      <c r="S383" s="6">
        <f t="shared" si="68"/>
        <v>-0.76604444311897801</v>
      </c>
      <c r="T383" s="3">
        <f t="shared" si="69"/>
        <v>270</v>
      </c>
      <c r="U383" s="10">
        <f t="shared" si="70"/>
        <v>-49.999999999999993</v>
      </c>
      <c r="V383" s="23">
        <f t="shared" si="71"/>
        <v>270</v>
      </c>
      <c r="W383" s="21">
        <f t="shared" si="72"/>
        <v>180</v>
      </c>
      <c r="X383" s="22">
        <f t="shared" si="73"/>
        <v>40.000000000000007</v>
      </c>
      <c r="Y383" s="33"/>
      <c r="Z383" s="34"/>
      <c r="AA383" s="16" t="s">
        <v>126</v>
      </c>
      <c r="AB383" s="17" t="s">
        <v>126</v>
      </c>
      <c r="AC383" s="35" t="e">
        <f t="shared" si="77"/>
        <v>#VALUE!</v>
      </c>
      <c r="AD383" s="36" t="e">
        <f t="shared" si="74"/>
        <v>#VALUE!</v>
      </c>
      <c r="AE383" s="36">
        <f t="shared" si="75"/>
        <v>40.000000000000007</v>
      </c>
    </row>
    <row r="384" spans="1:31">
      <c r="A384" s="4">
        <v>1518</v>
      </c>
      <c r="B384" s="29" t="s">
        <v>61</v>
      </c>
      <c r="C384" s="28" t="s">
        <v>74</v>
      </c>
      <c r="D384" s="28">
        <v>2</v>
      </c>
      <c r="E384" s="26" t="s">
        <v>31</v>
      </c>
      <c r="F384" s="14">
        <v>27</v>
      </c>
      <c r="G384" s="15">
        <v>44</v>
      </c>
      <c r="H384" s="1">
        <f t="shared" si="65"/>
        <v>35.5</v>
      </c>
      <c r="I384" s="2"/>
      <c r="J384" s="1">
        <v>314.58</v>
      </c>
      <c r="K384" s="1">
        <v>314.75</v>
      </c>
      <c r="L384" s="1">
        <f t="shared" si="76"/>
        <v>314.66499999999996</v>
      </c>
      <c r="M384" s="33">
        <v>90</v>
      </c>
      <c r="N384" s="34">
        <v>75</v>
      </c>
      <c r="O384" s="34">
        <v>0</v>
      </c>
      <c r="P384" s="34">
        <v>5</v>
      </c>
      <c r="Q384" s="6">
        <f t="shared" si="66"/>
        <v>2.2557566113149834E-2</v>
      </c>
      <c r="R384" s="6">
        <f t="shared" si="67"/>
        <v>0.96225018689905828</v>
      </c>
      <c r="S384" s="6">
        <f t="shared" si="68"/>
        <v>-0.25783416049629954</v>
      </c>
      <c r="T384" s="3">
        <f t="shared" si="69"/>
        <v>88.657088693352165</v>
      </c>
      <c r="U384" s="10">
        <f t="shared" si="70"/>
        <v>-14.99606567575154</v>
      </c>
      <c r="V384" s="23">
        <f t="shared" si="71"/>
        <v>88.657088693352165</v>
      </c>
      <c r="W384" s="21">
        <f t="shared" si="72"/>
        <v>358.65708869335219</v>
      </c>
      <c r="X384" s="22">
        <f t="shared" si="73"/>
        <v>75.003934324248462</v>
      </c>
      <c r="Y384" s="33"/>
      <c r="Z384" s="34"/>
      <c r="AA384" s="16" t="s">
        <v>126</v>
      </c>
      <c r="AB384" s="17" t="s">
        <v>126</v>
      </c>
      <c r="AC384" s="35" t="e">
        <f t="shared" si="77"/>
        <v>#VALUE!</v>
      </c>
      <c r="AD384" s="36" t="e">
        <f t="shared" si="74"/>
        <v>#VALUE!</v>
      </c>
      <c r="AE384" s="36">
        <f t="shared" si="75"/>
        <v>75.003934324248462</v>
      </c>
    </row>
    <row r="385" spans="1:31">
      <c r="A385" s="4">
        <v>1518</v>
      </c>
      <c r="B385" s="29" t="s">
        <v>61</v>
      </c>
      <c r="C385" s="28" t="s">
        <v>74</v>
      </c>
      <c r="D385" s="28">
        <v>2</v>
      </c>
      <c r="E385" s="26" t="s">
        <v>28</v>
      </c>
      <c r="F385" s="14">
        <v>27</v>
      </c>
      <c r="G385" s="15">
        <v>44</v>
      </c>
      <c r="H385" s="1">
        <f t="shared" si="65"/>
        <v>35.5</v>
      </c>
      <c r="I385" s="2"/>
      <c r="J385" s="1">
        <v>314.58</v>
      </c>
      <c r="K385" s="1">
        <v>314.75</v>
      </c>
      <c r="L385" s="1">
        <f t="shared" si="76"/>
        <v>314.66499999999996</v>
      </c>
      <c r="M385" s="33">
        <v>90</v>
      </c>
      <c r="N385" s="34">
        <v>13</v>
      </c>
      <c r="O385" s="34">
        <v>340</v>
      </c>
      <c r="P385" s="34">
        <v>0</v>
      </c>
      <c r="Q385" s="6">
        <f t="shared" si="66"/>
        <v>7.693779184794898E-2</v>
      </c>
      <c r="R385" s="6">
        <f t="shared" si="67"/>
        <v>0.21138484580493982</v>
      </c>
      <c r="S385" s="6">
        <f t="shared" si="68"/>
        <v>-0.91560835979337307</v>
      </c>
      <c r="T385" s="3">
        <f t="shared" si="69"/>
        <v>70</v>
      </c>
      <c r="U385" s="10">
        <f t="shared" si="70"/>
        <v>-76.196690956773224</v>
      </c>
      <c r="V385" s="23">
        <f t="shared" si="71"/>
        <v>70</v>
      </c>
      <c r="W385" s="21">
        <f t="shared" si="72"/>
        <v>340</v>
      </c>
      <c r="X385" s="22">
        <f t="shared" si="73"/>
        <v>13.803309043226776</v>
      </c>
      <c r="Y385" s="33"/>
      <c r="Z385" s="34"/>
      <c r="AA385" s="16" t="s">
        <v>126</v>
      </c>
      <c r="AB385" s="17" t="s">
        <v>126</v>
      </c>
      <c r="AC385" s="35" t="e">
        <f t="shared" si="77"/>
        <v>#VALUE!</v>
      </c>
      <c r="AD385" s="36" t="e">
        <f t="shared" si="74"/>
        <v>#VALUE!</v>
      </c>
      <c r="AE385" s="36">
        <f t="shared" si="75"/>
        <v>13.803309043226776</v>
      </c>
    </row>
    <row r="386" spans="1:31">
      <c r="A386" s="4">
        <v>1518</v>
      </c>
      <c r="B386" s="29" t="s">
        <v>61</v>
      </c>
      <c r="C386" s="28" t="s">
        <v>74</v>
      </c>
      <c r="D386" s="28">
        <v>2</v>
      </c>
      <c r="E386" s="24" t="s">
        <v>28</v>
      </c>
      <c r="F386" s="14">
        <v>59</v>
      </c>
      <c r="G386" s="15">
        <v>60</v>
      </c>
      <c r="H386" s="1">
        <f t="shared" si="65"/>
        <v>59.5</v>
      </c>
      <c r="I386" s="2"/>
      <c r="J386" s="1">
        <v>314.89999999999998</v>
      </c>
      <c r="K386" s="1">
        <v>314.91000000000003</v>
      </c>
      <c r="L386" s="1">
        <f t="shared" si="76"/>
        <v>314.90499999999997</v>
      </c>
      <c r="M386" s="33">
        <v>270</v>
      </c>
      <c r="N386" s="34">
        <v>15</v>
      </c>
      <c r="O386" s="34">
        <v>0</v>
      </c>
      <c r="P386" s="34">
        <v>20</v>
      </c>
      <c r="Q386" s="6">
        <f t="shared" si="66"/>
        <v>-0.33036608954935215</v>
      </c>
      <c r="R386" s="6">
        <f t="shared" si="67"/>
        <v>0.24321034680169401</v>
      </c>
      <c r="S386" s="6">
        <f t="shared" si="68"/>
        <v>0.90767337119036873</v>
      </c>
      <c r="T386" s="3">
        <f t="shared" si="69"/>
        <v>143.64008089061349</v>
      </c>
      <c r="U386" s="10">
        <f t="shared" si="70"/>
        <v>65.678763101352686</v>
      </c>
      <c r="V386" s="23">
        <f t="shared" si="71"/>
        <v>323.64008089061349</v>
      </c>
      <c r="W386" s="21">
        <f t="shared" si="72"/>
        <v>233.64008089061349</v>
      </c>
      <c r="X386" s="22">
        <f t="shared" si="73"/>
        <v>24.321236898647314</v>
      </c>
      <c r="Y386" s="33"/>
      <c r="Z386" s="34"/>
      <c r="AA386" s="16" t="s">
        <v>126</v>
      </c>
      <c r="AB386" s="17" t="s">
        <v>126</v>
      </c>
      <c r="AC386" s="35" t="e">
        <f t="shared" si="77"/>
        <v>#VALUE!</v>
      </c>
      <c r="AD386" s="36" t="e">
        <f t="shared" si="74"/>
        <v>#VALUE!</v>
      </c>
      <c r="AE386" s="36">
        <f t="shared" si="75"/>
        <v>24.321236898647314</v>
      </c>
    </row>
    <row r="387" spans="1:31">
      <c r="A387" s="4">
        <v>1518</v>
      </c>
      <c r="B387" s="29" t="s">
        <v>61</v>
      </c>
      <c r="C387" s="28" t="s">
        <v>74</v>
      </c>
      <c r="D387" s="28">
        <v>2</v>
      </c>
      <c r="E387" s="26" t="s">
        <v>58</v>
      </c>
      <c r="F387" s="14">
        <v>60</v>
      </c>
      <c r="G387" s="15">
        <v>69</v>
      </c>
      <c r="H387" s="1">
        <f t="shared" ref="H387:H393" si="78">(+F387+G387)/2</f>
        <v>64.5</v>
      </c>
      <c r="I387" s="2"/>
      <c r="J387" s="1">
        <v>314.91000000000003</v>
      </c>
      <c r="K387" s="1">
        <v>315</v>
      </c>
      <c r="L387" s="1">
        <f t="shared" si="76"/>
        <v>314.95500000000004</v>
      </c>
      <c r="M387" s="33">
        <v>270</v>
      </c>
      <c r="N387" s="34">
        <v>55</v>
      </c>
      <c r="O387" s="34">
        <v>347</v>
      </c>
      <c r="P387" s="34">
        <v>0</v>
      </c>
      <c r="Q387" s="6">
        <f t="shared" ref="Q387:Q450" si="79">COS(N387*PI()/180)*SIN(M387*PI()/180)*(SIN(P387*PI()/180))-(COS(P387*PI()/180)*SIN(O387*PI()/180))*(SIN(N387*PI()/180))</f>
        <v>0.18426911603074139</v>
      </c>
      <c r="R387" s="6">
        <f t="shared" ref="R387:R450" si="80">(SIN(N387*PI()/180))*(COS(P387*PI()/180)*COS(O387*PI()/180))-(SIN(P387*PI()/180))*(COS(N387*PI()/180)*COS(M387*PI()/180))</f>
        <v>0.79815723046282272</v>
      </c>
      <c r="S387" s="6">
        <f t="shared" ref="S387:S450" si="81">(COS(N387*PI()/180)*COS(M387*PI()/180))*(COS(P387*PI()/180)*SIN(O387*PI()/180))-(COS(N387*PI()/180)*SIN(M387*PI()/180))*(COS(P387*PI()/180)*COS(O387*PI()/180))</f>
        <v>0.5588757094466531</v>
      </c>
      <c r="T387" s="3">
        <f t="shared" ref="T387:T450" si="82">IF(Q387=0,IF(R387&gt;=0,90,270),IF(Q387&gt;0,IF(R387&gt;=0,ATAN(R387/Q387)*180/PI(),ATAN(R387/Q387)*180/PI()+360),ATAN(R387/Q387)*180/PI()+180))</f>
        <v>76.999999999999986</v>
      </c>
      <c r="U387" s="10">
        <f t="shared" ref="U387:U450" si="83">ASIN(S387/SQRT(Q387^2+R387^2+S387^2))*180/PI()</f>
        <v>34.30420371634915</v>
      </c>
      <c r="V387" s="23">
        <f t="shared" ref="V387:V450" si="84">IF(S387&lt;0,T387,IF(T387+180&gt;=360,T387-180,T387+180))</f>
        <v>257</v>
      </c>
      <c r="W387" s="21">
        <f t="shared" ref="W387:W450" si="85">IF(V387-90&lt;0,V387+270,V387-90)</f>
        <v>167</v>
      </c>
      <c r="X387" s="22">
        <f t="shared" ref="X387:X450" si="86">IF(S387&lt;0,90+U387,90-U387)</f>
        <v>55.69579628365085</v>
      </c>
      <c r="Y387" s="33"/>
      <c r="Z387" s="34"/>
      <c r="AA387" s="16" t="s">
        <v>126</v>
      </c>
      <c r="AB387" s="17" t="s">
        <v>126</v>
      </c>
      <c r="AC387" s="35" t="e">
        <f t="shared" si="77"/>
        <v>#VALUE!</v>
      </c>
      <c r="AD387" s="36" t="e">
        <f t="shared" ref="AD387:AD450" si="87">IF(AC387-90&lt;0,AC387+270,AC387-90)</f>
        <v>#VALUE!</v>
      </c>
      <c r="AE387" s="36">
        <f t="shared" ref="AE387:AE450" si="88">X387</f>
        <v>55.69579628365085</v>
      </c>
    </row>
    <row r="388" spans="1:31">
      <c r="A388" s="4">
        <v>1518</v>
      </c>
      <c r="B388" s="29" t="s">
        <v>61</v>
      </c>
      <c r="C388" s="28" t="s">
        <v>78</v>
      </c>
      <c r="D388" s="28">
        <v>1</v>
      </c>
      <c r="E388" s="24" t="s">
        <v>28</v>
      </c>
      <c r="F388" s="14">
        <v>19</v>
      </c>
      <c r="G388" s="15">
        <v>19</v>
      </c>
      <c r="H388" s="1">
        <f t="shared" si="78"/>
        <v>19</v>
      </c>
      <c r="I388" s="2"/>
      <c r="J388" s="1">
        <v>322.58999999999997</v>
      </c>
      <c r="K388" s="1">
        <v>322.58999999999997</v>
      </c>
      <c r="L388" s="1">
        <f t="shared" ref="L388:L451" si="89">(J388+K388)/2</f>
        <v>322.58999999999997</v>
      </c>
      <c r="M388" s="33">
        <v>90</v>
      </c>
      <c r="N388" s="34">
        <v>0</v>
      </c>
      <c r="O388" s="34">
        <v>0</v>
      </c>
      <c r="P388" s="34">
        <v>21</v>
      </c>
      <c r="Q388" s="6">
        <f t="shared" si="79"/>
        <v>0.35836794954530027</v>
      </c>
      <c r="R388" s="6">
        <f t="shared" si="80"/>
        <v>-2.1952696983709747E-17</v>
      </c>
      <c r="S388" s="6">
        <f t="shared" si="81"/>
        <v>-0.93358042649720174</v>
      </c>
      <c r="T388" s="3">
        <f t="shared" si="82"/>
        <v>360</v>
      </c>
      <c r="U388" s="10">
        <f t="shared" si="83"/>
        <v>-68.999999999999986</v>
      </c>
      <c r="V388" s="23">
        <f t="shared" si="84"/>
        <v>360</v>
      </c>
      <c r="W388" s="21">
        <f t="shared" si="85"/>
        <v>270</v>
      </c>
      <c r="X388" s="22">
        <f t="shared" si="86"/>
        <v>21.000000000000014</v>
      </c>
      <c r="Y388" s="33"/>
      <c r="Z388" s="34"/>
      <c r="AA388" s="16" t="s">
        <v>126</v>
      </c>
      <c r="AB388" s="17" t="s">
        <v>126</v>
      </c>
      <c r="AC388" s="35" t="e">
        <f t="shared" ref="AC388:AC451" si="90">IF(AB388&lt;=0,IF(V388&gt;=AA388,V388-AA388,V388-AA388+360),IF((V388-AA388-180)&lt;0,IF(V388-AA388+180&lt;0,V388-AA388+540,V388-AA388+180),V388-AA388-180))</f>
        <v>#VALUE!</v>
      </c>
      <c r="AD388" s="36" t="e">
        <f t="shared" si="87"/>
        <v>#VALUE!</v>
      </c>
      <c r="AE388" s="36">
        <f t="shared" si="88"/>
        <v>21.000000000000014</v>
      </c>
    </row>
    <row r="389" spans="1:31">
      <c r="A389" s="4">
        <v>1518</v>
      </c>
      <c r="B389" s="29" t="s">
        <v>61</v>
      </c>
      <c r="C389" s="28" t="s">
        <v>78</v>
      </c>
      <c r="D389" s="28">
        <v>1</v>
      </c>
      <c r="E389" s="24" t="s">
        <v>30</v>
      </c>
      <c r="F389" s="14">
        <v>22</v>
      </c>
      <c r="G389" s="15">
        <v>27</v>
      </c>
      <c r="H389" s="1">
        <f t="shared" si="78"/>
        <v>24.5</v>
      </c>
      <c r="I389" s="2"/>
      <c r="J389" s="1">
        <v>322.62</v>
      </c>
      <c r="K389" s="1">
        <v>322.67</v>
      </c>
      <c r="L389" s="1">
        <f t="shared" si="89"/>
        <v>322.64499999999998</v>
      </c>
      <c r="M389" s="33">
        <v>270</v>
      </c>
      <c r="N389" s="34">
        <v>22</v>
      </c>
      <c r="O389" s="34">
        <v>0</v>
      </c>
      <c r="P389" s="34">
        <v>6</v>
      </c>
      <c r="Q389" s="6">
        <f t="shared" si="79"/>
        <v>-9.691710348444578E-2</v>
      </c>
      <c r="R389" s="6">
        <f t="shared" si="80"/>
        <v>0.37255445930144493</v>
      </c>
      <c r="S389" s="6">
        <f t="shared" si="81"/>
        <v>0.92210464439862283</v>
      </c>
      <c r="T389" s="3">
        <f t="shared" si="82"/>
        <v>104.58184272061298</v>
      </c>
      <c r="U389" s="10">
        <f t="shared" si="83"/>
        <v>67.340758532757917</v>
      </c>
      <c r="V389" s="23">
        <f t="shared" si="84"/>
        <v>284.581842720613</v>
      </c>
      <c r="W389" s="21">
        <f t="shared" si="85"/>
        <v>194.581842720613</v>
      </c>
      <c r="X389" s="22">
        <f t="shared" si="86"/>
        <v>22.659241467242083</v>
      </c>
      <c r="Y389" s="33"/>
      <c r="Z389" s="34"/>
      <c r="AA389" s="16" t="s">
        <v>126</v>
      </c>
      <c r="AB389" s="17" t="s">
        <v>126</v>
      </c>
      <c r="AC389" s="35" t="e">
        <f t="shared" si="90"/>
        <v>#VALUE!</v>
      </c>
      <c r="AD389" s="36" t="e">
        <f t="shared" si="87"/>
        <v>#VALUE!</v>
      </c>
      <c r="AE389" s="36">
        <f t="shared" si="88"/>
        <v>22.659241467242083</v>
      </c>
    </row>
    <row r="390" spans="1:31">
      <c r="A390" s="4">
        <v>1518</v>
      </c>
      <c r="B390" s="29" t="s">
        <v>61</v>
      </c>
      <c r="C390" s="28" t="s">
        <v>78</v>
      </c>
      <c r="D390" s="28">
        <v>1</v>
      </c>
      <c r="E390" s="24" t="s">
        <v>30</v>
      </c>
      <c r="F390" s="14">
        <v>53</v>
      </c>
      <c r="G390" s="15">
        <v>59</v>
      </c>
      <c r="H390" s="1">
        <f t="shared" si="78"/>
        <v>56</v>
      </c>
      <c r="I390" s="2"/>
      <c r="J390" s="1">
        <v>322.93</v>
      </c>
      <c r="K390" s="1">
        <v>322.99</v>
      </c>
      <c r="L390" s="1">
        <f t="shared" si="89"/>
        <v>322.96000000000004</v>
      </c>
      <c r="M390" s="33">
        <v>270</v>
      </c>
      <c r="N390" s="34">
        <v>61</v>
      </c>
      <c r="O390" s="34">
        <v>180</v>
      </c>
      <c r="P390" s="34">
        <v>41</v>
      </c>
      <c r="Q390" s="6">
        <f t="shared" si="79"/>
        <v>-0.31806372870406852</v>
      </c>
      <c r="R390" s="6">
        <f t="shared" si="80"/>
        <v>-0.66008387202973717</v>
      </c>
      <c r="S390" s="6">
        <f t="shared" si="81"/>
        <v>-0.36589046498407463</v>
      </c>
      <c r="T390" s="3">
        <f t="shared" si="82"/>
        <v>244.27274472996163</v>
      </c>
      <c r="U390" s="10">
        <f t="shared" si="83"/>
        <v>-26.535742373654681</v>
      </c>
      <c r="V390" s="23">
        <f t="shared" si="84"/>
        <v>244.27274472996163</v>
      </c>
      <c r="W390" s="21">
        <f t="shared" si="85"/>
        <v>154.27274472996163</v>
      </c>
      <c r="X390" s="22">
        <f t="shared" si="86"/>
        <v>63.464257626345315</v>
      </c>
      <c r="Y390" s="33"/>
      <c r="Z390" s="34"/>
      <c r="AA390" s="16" t="s">
        <v>126</v>
      </c>
      <c r="AB390" s="17" t="s">
        <v>126</v>
      </c>
      <c r="AC390" s="35" t="e">
        <f t="shared" si="90"/>
        <v>#VALUE!</v>
      </c>
      <c r="AD390" s="36" t="e">
        <f t="shared" si="87"/>
        <v>#VALUE!</v>
      </c>
      <c r="AE390" s="36">
        <f t="shared" si="88"/>
        <v>63.464257626345315</v>
      </c>
    </row>
    <row r="391" spans="1:31">
      <c r="A391" s="4">
        <v>1518</v>
      </c>
      <c r="B391" s="29" t="s">
        <v>61</v>
      </c>
      <c r="C391" s="28" t="s">
        <v>78</v>
      </c>
      <c r="D391" s="28">
        <v>1</v>
      </c>
      <c r="E391" s="24" t="s">
        <v>28</v>
      </c>
      <c r="F391" s="14">
        <v>60</v>
      </c>
      <c r="G391" s="15">
        <v>60</v>
      </c>
      <c r="H391" s="1">
        <f t="shared" si="78"/>
        <v>60</v>
      </c>
      <c r="I391" s="2"/>
      <c r="J391" s="1">
        <v>323</v>
      </c>
      <c r="K391" s="1">
        <v>323</v>
      </c>
      <c r="L391" s="1">
        <f t="shared" si="89"/>
        <v>323</v>
      </c>
      <c r="M391" s="33">
        <v>270</v>
      </c>
      <c r="N391" s="34">
        <v>5</v>
      </c>
      <c r="O391" s="34">
        <v>0</v>
      </c>
      <c r="P391" s="34">
        <v>19</v>
      </c>
      <c r="Q391" s="6">
        <f t="shared" si="79"/>
        <v>-0.32432926933773393</v>
      </c>
      <c r="R391" s="6">
        <f t="shared" si="80"/>
        <v>8.2407373738066295E-2</v>
      </c>
      <c r="S391" s="6">
        <f t="shared" si="81"/>
        <v>0.94192059195929878</v>
      </c>
      <c r="T391" s="3">
        <f t="shared" si="82"/>
        <v>165.74365529075081</v>
      </c>
      <c r="U391" s="10">
        <f t="shared" si="83"/>
        <v>70.44147207205728</v>
      </c>
      <c r="V391" s="23">
        <f t="shared" si="84"/>
        <v>345.74365529075078</v>
      </c>
      <c r="W391" s="21">
        <f t="shared" si="85"/>
        <v>255.74365529075078</v>
      </c>
      <c r="X391" s="22">
        <f t="shared" si="86"/>
        <v>19.55852792794272</v>
      </c>
      <c r="Y391" s="33"/>
      <c r="Z391" s="34"/>
      <c r="AA391" s="16" t="s">
        <v>126</v>
      </c>
      <c r="AB391" s="17" t="s">
        <v>126</v>
      </c>
      <c r="AC391" s="35" t="e">
        <f t="shared" si="90"/>
        <v>#VALUE!</v>
      </c>
      <c r="AD391" s="36" t="e">
        <f t="shared" si="87"/>
        <v>#VALUE!</v>
      </c>
      <c r="AE391" s="36">
        <f t="shared" si="88"/>
        <v>19.55852792794272</v>
      </c>
    </row>
    <row r="392" spans="1:31">
      <c r="A392" s="4">
        <v>1518</v>
      </c>
      <c r="B392" s="29" t="s">
        <v>61</v>
      </c>
      <c r="C392" s="28" t="s">
        <v>78</v>
      </c>
      <c r="D392" s="28">
        <v>1</v>
      </c>
      <c r="E392" s="24" t="s">
        <v>30</v>
      </c>
      <c r="F392" s="14">
        <v>106</v>
      </c>
      <c r="G392" s="15">
        <v>118</v>
      </c>
      <c r="H392" s="1">
        <f t="shared" si="78"/>
        <v>112</v>
      </c>
      <c r="I392" s="2"/>
      <c r="J392" s="1">
        <v>323.45999999999998</v>
      </c>
      <c r="K392" s="1">
        <v>323.58</v>
      </c>
      <c r="L392" s="1">
        <f t="shared" si="89"/>
        <v>323.52</v>
      </c>
      <c r="M392" s="33">
        <v>90</v>
      </c>
      <c r="N392" s="34">
        <v>59</v>
      </c>
      <c r="O392" s="34">
        <v>180</v>
      </c>
      <c r="P392" s="34">
        <v>25</v>
      </c>
      <c r="Q392" s="6">
        <f t="shared" si="79"/>
        <v>0.21766449594876325</v>
      </c>
      <c r="R392" s="6">
        <f t="shared" si="80"/>
        <v>-0.77685739941951004</v>
      </c>
      <c r="S392" s="6">
        <f t="shared" si="81"/>
        <v>0.46678301791134774</v>
      </c>
      <c r="T392" s="3">
        <f t="shared" si="82"/>
        <v>285.65212334644048</v>
      </c>
      <c r="U392" s="10">
        <f t="shared" si="83"/>
        <v>30.052782185941304</v>
      </c>
      <c r="V392" s="23">
        <f t="shared" si="84"/>
        <v>105.65212334644048</v>
      </c>
      <c r="W392" s="21">
        <f t="shared" si="85"/>
        <v>15.652123346440476</v>
      </c>
      <c r="X392" s="22">
        <f t="shared" si="86"/>
        <v>59.947217814058696</v>
      </c>
      <c r="Y392" s="33"/>
      <c r="Z392" s="34"/>
      <c r="AA392" s="16" t="s">
        <v>126</v>
      </c>
      <c r="AB392" s="17" t="s">
        <v>126</v>
      </c>
      <c r="AC392" s="35" t="e">
        <f t="shared" si="90"/>
        <v>#VALUE!</v>
      </c>
      <c r="AD392" s="36" t="e">
        <f t="shared" si="87"/>
        <v>#VALUE!</v>
      </c>
      <c r="AE392" s="36">
        <f t="shared" si="88"/>
        <v>59.947217814058696</v>
      </c>
    </row>
    <row r="393" spans="1:31">
      <c r="A393" s="4">
        <v>1518</v>
      </c>
      <c r="B393" s="29" t="s">
        <v>61</v>
      </c>
      <c r="C393" s="28" t="s">
        <v>78</v>
      </c>
      <c r="D393" s="28">
        <v>1</v>
      </c>
      <c r="E393" s="26" t="s">
        <v>60</v>
      </c>
      <c r="F393" s="14">
        <v>115</v>
      </c>
      <c r="G393" s="15">
        <v>118</v>
      </c>
      <c r="H393" s="1">
        <f t="shared" si="78"/>
        <v>116.5</v>
      </c>
      <c r="I393" s="2"/>
      <c r="J393" s="1">
        <v>323.55</v>
      </c>
      <c r="K393" s="1">
        <v>323.58</v>
      </c>
      <c r="L393" s="1">
        <f t="shared" si="89"/>
        <v>323.565</v>
      </c>
      <c r="M393" s="33">
        <v>90</v>
      </c>
      <c r="N393" s="34">
        <v>29</v>
      </c>
      <c r="O393" s="34">
        <v>0</v>
      </c>
      <c r="P393" s="34">
        <v>50</v>
      </c>
      <c r="Q393" s="6">
        <f t="shared" si="79"/>
        <v>0.66999756649648201</v>
      </c>
      <c r="R393" s="6">
        <f t="shared" si="80"/>
        <v>0.3116296169511818</v>
      </c>
      <c r="S393" s="6">
        <f t="shared" si="81"/>
        <v>-0.56219471093687323</v>
      </c>
      <c r="T393" s="3">
        <f t="shared" si="82"/>
        <v>24.944105063318055</v>
      </c>
      <c r="U393" s="10">
        <f t="shared" si="83"/>
        <v>-37.264897785670733</v>
      </c>
      <c r="V393" s="23">
        <f t="shared" si="84"/>
        <v>24.944105063318055</v>
      </c>
      <c r="W393" s="21">
        <f t="shared" si="85"/>
        <v>294.94410506331803</v>
      </c>
      <c r="X393" s="22">
        <f t="shared" si="86"/>
        <v>52.735102214329267</v>
      </c>
      <c r="Y393" s="33"/>
      <c r="Z393" s="34"/>
      <c r="AA393" s="16" t="s">
        <v>126</v>
      </c>
      <c r="AB393" s="17" t="s">
        <v>126</v>
      </c>
      <c r="AC393" s="35" t="e">
        <f t="shared" si="90"/>
        <v>#VALUE!</v>
      </c>
      <c r="AD393" s="36" t="e">
        <f t="shared" si="87"/>
        <v>#VALUE!</v>
      </c>
      <c r="AE393" s="36">
        <f t="shared" si="88"/>
        <v>52.735102214329267</v>
      </c>
    </row>
    <row r="394" spans="1:31">
      <c r="A394" s="4">
        <v>1518</v>
      </c>
      <c r="B394" s="29" t="s">
        <v>61</v>
      </c>
      <c r="C394" s="28" t="s">
        <v>78</v>
      </c>
      <c r="D394" s="28">
        <v>2</v>
      </c>
      <c r="E394" s="24" t="s">
        <v>28</v>
      </c>
      <c r="F394" s="14">
        <v>1</v>
      </c>
      <c r="G394" s="15">
        <v>2</v>
      </c>
      <c r="H394" s="1">
        <v>90</v>
      </c>
      <c r="I394" s="2"/>
      <c r="J394" s="1">
        <v>323.63</v>
      </c>
      <c r="K394" s="1">
        <v>323.64</v>
      </c>
      <c r="L394" s="1">
        <f t="shared" si="89"/>
        <v>323.63499999999999</v>
      </c>
      <c r="M394" s="33">
        <v>90</v>
      </c>
      <c r="N394" s="34">
        <v>4</v>
      </c>
      <c r="O394" s="34">
        <v>180</v>
      </c>
      <c r="P394" s="34">
        <v>5</v>
      </c>
      <c r="Q394" s="6">
        <f t="shared" si="79"/>
        <v>8.6943435738757166E-2</v>
      </c>
      <c r="R394" s="6">
        <f t="shared" si="80"/>
        <v>-6.9491029301473675E-2</v>
      </c>
      <c r="S394" s="6">
        <f t="shared" si="81"/>
        <v>0.99376801787576441</v>
      </c>
      <c r="T394" s="3">
        <f t="shared" si="82"/>
        <v>321.36580520133214</v>
      </c>
      <c r="U394" s="10">
        <f t="shared" si="83"/>
        <v>83.609498300707472</v>
      </c>
      <c r="V394" s="23">
        <f t="shared" si="84"/>
        <v>141.36580520133214</v>
      </c>
      <c r="W394" s="21">
        <f t="shared" si="85"/>
        <v>51.365805201332137</v>
      </c>
      <c r="X394" s="22">
        <f t="shared" si="86"/>
        <v>6.3905016992925283</v>
      </c>
      <c r="Y394" s="33"/>
      <c r="Z394" s="34"/>
      <c r="AA394" s="16" t="s">
        <v>126</v>
      </c>
      <c r="AB394" s="17" t="s">
        <v>126</v>
      </c>
      <c r="AC394" s="35" t="e">
        <f t="shared" si="90"/>
        <v>#VALUE!</v>
      </c>
      <c r="AD394" s="36" t="e">
        <f t="shared" si="87"/>
        <v>#VALUE!</v>
      </c>
      <c r="AE394" s="36">
        <f t="shared" si="88"/>
        <v>6.3905016992925283</v>
      </c>
    </row>
    <row r="395" spans="1:31">
      <c r="A395" s="4">
        <v>1518</v>
      </c>
      <c r="B395" s="29" t="s">
        <v>61</v>
      </c>
      <c r="C395" s="28" t="s">
        <v>78</v>
      </c>
      <c r="D395" s="28">
        <v>2</v>
      </c>
      <c r="E395" s="24" t="s">
        <v>30</v>
      </c>
      <c r="F395" s="14">
        <v>4</v>
      </c>
      <c r="G395" s="15">
        <v>8</v>
      </c>
      <c r="H395" s="1">
        <f t="shared" ref="H395:H458" si="91">(+F395+G395)/2</f>
        <v>6</v>
      </c>
      <c r="I395" s="2"/>
      <c r="J395" s="1">
        <v>323.66000000000003</v>
      </c>
      <c r="K395" s="1">
        <v>323.7</v>
      </c>
      <c r="L395" s="1">
        <f t="shared" si="89"/>
        <v>323.68</v>
      </c>
      <c r="M395" s="33">
        <v>270</v>
      </c>
      <c r="N395" s="34">
        <v>17</v>
      </c>
      <c r="O395" s="34">
        <v>180</v>
      </c>
      <c r="P395" s="34">
        <v>4</v>
      </c>
      <c r="Q395" s="6">
        <f t="shared" si="79"/>
        <v>-6.6708447600717674E-2</v>
      </c>
      <c r="R395" s="6">
        <f t="shared" si="80"/>
        <v>-0.29165950194458268</v>
      </c>
      <c r="S395" s="6">
        <f t="shared" si="81"/>
        <v>-0.95397524564121838</v>
      </c>
      <c r="T395" s="3">
        <f t="shared" si="82"/>
        <v>257.11689272610539</v>
      </c>
      <c r="U395" s="10">
        <f t="shared" si="83"/>
        <v>-72.587240506351392</v>
      </c>
      <c r="V395" s="23">
        <f t="shared" si="84"/>
        <v>257.11689272610539</v>
      </c>
      <c r="W395" s="21">
        <f t="shared" si="85"/>
        <v>167.11689272610539</v>
      </c>
      <c r="X395" s="22">
        <f t="shared" si="86"/>
        <v>17.412759493648608</v>
      </c>
      <c r="Y395" s="33"/>
      <c r="Z395" s="34"/>
      <c r="AA395" s="16" t="s">
        <v>126</v>
      </c>
      <c r="AB395" s="17" t="s">
        <v>126</v>
      </c>
      <c r="AC395" s="35" t="e">
        <f t="shared" si="90"/>
        <v>#VALUE!</v>
      </c>
      <c r="AD395" s="36" t="e">
        <f t="shared" si="87"/>
        <v>#VALUE!</v>
      </c>
      <c r="AE395" s="36">
        <f t="shared" si="88"/>
        <v>17.412759493648608</v>
      </c>
    </row>
    <row r="396" spans="1:31">
      <c r="A396" s="4">
        <v>1518</v>
      </c>
      <c r="B396" s="29" t="s">
        <v>61</v>
      </c>
      <c r="C396" s="28" t="s">
        <v>78</v>
      </c>
      <c r="D396" s="28">
        <v>2</v>
      </c>
      <c r="E396" s="26" t="s">
        <v>87</v>
      </c>
      <c r="F396" s="14">
        <v>8</v>
      </c>
      <c r="G396" s="15">
        <v>13</v>
      </c>
      <c r="H396" s="1">
        <f t="shared" si="91"/>
        <v>10.5</v>
      </c>
      <c r="I396" s="2"/>
      <c r="J396" s="1">
        <v>323.7</v>
      </c>
      <c r="K396" s="1">
        <v>323.75</v>
      </c>
      <c r="L396" s="1">
        <f t="shared" si="89"/>
        <v>323.72500000000002</v>
      </c>
      <c r="M396" s="33">
        <v>270</v>
      </c>
      <c r="N396" s="34">
        <v>50</v>
      </c>
      <c r="O396" s="34">
        <v>180</v>
      </c>
      <c r="P396" s="34">
        <v>5</v>
      </c>
      <c r="Q396" s="6">
        <f t="shared" si="79"/>
        <v>-5.6022631551222224E-2</v>
      </c>
      <c r="R396" s="6">
        <f t="shared" si="80"/>
        <v>-0.76312941273776969</v>
      </c>
      <c r="S396" s="6">
        <f t="shared" si="81"/>
        <v>-0.64034160876879687</v>
      </c>
      <c r="T396" s="3">
        <f t="shared" si="82"/>
        <v>265.80135087352267</v>
      </c>
      <c r="U396" s="10">
        <f t="shared" si="83"/>
        <v>-39.924198946759468</v>
      </c>
      <c r="V396" s="23">
        <f t="shared" si="84"/>
        <v>265.80135087352267</v>
      </c>
      <c r="W396" s="21">
        <f t="shared" si="85"/>
        <v>175.80135087352267</v>
      </c>
      <c r="X396" s="22">
        <f t="shared" si="86"/>
        <v>50.075801053240532</v>
      </c>
      <c r="Y396" s="33"/>
      <c r="Z396" s="34"/>
      <c r="AA396" s="16" t="s">
        <v>126</v>
      </c>
      <c r="AB396" s="17" t="s">
        <v>126</v>
      </c>
      <c r="AC396" s="35" t="e">
        <f t="shared" si="90"/>
        <v>#VALUE!</v>
      </c>
      <c r="AD396" s="36" t="e">
        <f t="shared" si="87"/>
        <v>#VALUE!</v>
      </c>
      <c r="AE396" s="36">
        <f t="shared" si="88"/>
        <v>50.075801053240532</v>
      </c>
    </row>
    <row r="397" spans="1:31">
      <c r="A397" s="4">
        <v>1518</v>
      </c>
      <c r="B397" s="29" t="s">
        <v>61</v>
      </c>
      <c r="C397" s="28" t="s">
        <v>78</v>
      </c>
      <c r="D397" s="28">
        <v>3</v>
      </c>
      <c r="E397" s="24" t="s">
        <v>28</v>
      </c>
      <c r="F397" s="14">
        <v>18</v>
      </c>
      <c r="G397" s="15">
        <v>18</v>
      </c>
      <c r="H397" s="1">
        <f t="shared" si="91"/>
        <v>18</v>
      </c>
      <c r="I397" s="2"/>
      <c r="J397" s="1">
        <v>324.52999999999997</v>
      </c>
      <c r="K397" s="1">
        <v>324.52999999999997</v>
      </c>
      <c r="L397" s="1">
        <f t="shared" si="89"/>
        <v>324.52999999999997</v>
      </c>
      <c r="M397" s="33">
        <v>270</v>
      </c>
      <c r="N397" s="34">
        <v>4</v>
      </c>
      <c r="O397" s="34">
        <v>180</v>
      </c>
      <c r="P397" s="34">
        <v>4</v>
      </c>
      <c r="Q397" s="6">
        <f t="shared" si="79"/>
        <v>-6.9586550480032733E-2</v>
      </c>
      <c r="R397" s="6">
        <f t="shared" si="80"/>
        <v>-6.9586550480032705E-2</v>
      </c>
      <c r="S397" s="6">
        <f t="shared" si="81"/>
        <v>-0.99513403437078507</v>
      </c>
      <c r="T397" s="3">
        <f t="shared" si="82"/>
        <v>225</v>
      </c>
      <c r="U397" s="10">
        <f t="shared" si="83"/>
        <v>-84.35230034984491</v>
      </c>
      <c r="V397" s="23">
        <f t="shared" si="84"/>
        <v>225</v>
      </c>
      <c r="W397" s="21">
        <f t="shared" si="85"/>
        <v>135</v>
      </c>
      <c r="X397" s="22">
        <f t="shared" si="86"/>
        <v>5.64769965015509</v>
      </c>
      <c r="Y397" s="33"/>
      <c r="Z397" s="34"/>
      <c r="AA397" s="16" t="s">
        <v>126</v>
      </c>
      <c r="AB397" s="17" t="s">
        <v>126</v>
      </c>
      <c r="AC397" s="35" t="e">
        <f t="shared" si="90"/>
        <v>#VALUE!</v>
      </c>
      <c r="AD397" s="36" t="e">
        <f t="shared" si="87"/>
        <v>#VALUE!</v>
      </c>
      <c r="AE397" s="36">
        <f t="shared" si="88"/>
        <v>5.64769965015509</v>
      </c>
    </row>
    <row r="398" spans="1:31">
      <c r="A398" s="4">
        <v>1518</v>
      </c>
      <c r="B398" s="29" t="s">
        <v>61</v>
      </c>
      <c r="C398" s="28" t="s">
        <v>78</v>
      </c>
      <c r="D398" s="28">
        <v>3</v>
      </c>
      <c r="E398" s="26" t="s">
        <v>88</v>
      </c>
      <c r="F398" s="14">
        <v>21</v>
      </c>
      <c r="G398" s="15">
        <v>26</v>
      </c>
      <c r="H398" s="1">
        <f t="shared" si="91"/>
        <v>23.5</v>
      </c>
      <c r="I398" s="2"/>
      <c r="J398" s="1">
        <v>324.56</v>
      </c>
      <c r="K398" s="1">
        <v>324.61</v>
      </c>
      <c r="L398" s="1">
        <f t="shared" si="89"/>
        <v>324.58500000000004</v>
      </c>
      <c r="M398" s="33">
        <v>270</v>
      </c>
      <c r="N398" s="34">
        <v>40</v>
      </c>
      <c r="O398" s="34">
        <v>0</v>
      </c>
      <c r="P398" s="34">
        <v>11</v>
      </c>
      <c r="Q398" s="6">
        <f t="shared" si="79"/>
        <v>-0.14616817060531692</v>
      </c>
      <c r="R398" s="6">
        <f t="shared" si="80"/>
        <v>0.63097779085165384</v>
      </c>
      <c r="S398" s="6">
        <f t="shared" si="81"/>
        <v>0.75197004909461662</v>
      </c>
      <c r="T398" s="3">
        <f t="shared" si="82"/>
        <v>103.04270693783334</v>
      </c>
      <c r="U398" s="10">
        <f t="shared" si="83"/>
        <v>49.261026274980168</v>
      </c>
      <c r="V398" s="23">
        <f t="shared" si="84"/>
        <v>283.04270693783337</v>
      </c>
      <c r="W398" s="21">
        <f t="shared" si="85"/>
        <v>193.04270693783337</v>
      </c>
      <c r="X398" s="22">
        <f t="shared" si="86"/>
        <v>40.738973725019832</v>
      </c>
      <c r="Y398" s="33"/>
      <c r="Z398" s="34"/>
      <c r="AA398" s="16" t="s">
        <v>126</v>
      </c>
      <c r="AB398" s="17" t="s">
        <v>126</v>
      </c>
      <c r="AC398" s="35" t="e">
        <f t="shared" si="90"/>
        <v>#VALUE!</v>
      </c>
      <c r="AD398" s="36" t="e">
        <f t="shared" si="87"/>
        <v>#VALUE!</v>
      </c>
      <c r="AE398" s="36">
        <f t="shared" si="88"/>
        <v>40.738973725019832</v>
      </c>
    </row>
    <row r="399" spans="1:31">
      <c r="A399" s="4">
        <v>1518</v>
      </c>
      <c r="B399" s="29" t="s">
        <v>61</v>
      </c>
      <c r="C399" s="28" t="s">
        <v>78</v>
      </c>
      <c r="D399" s="28">
        <v>3</v>
      </c>
      <c r="E399" s="24" t="s">
        <v>30</v>
      </c>
      <c r="F399" s="14">
        <v>96</v>
      </c>
      <c r="G399" s="15">
        <v>103</v>
      </c>
      <c r="H399" s="1">
        <f t="shared" si="91"/>
        <v>99.5</v>
      </c>
      <c r="I399" s="2"/>
      <c r="J399" s="1">
        <v>325.31</v>
      </c>
      <c r="K399" s="1">
        <v>325.38</v>
      </c>
      <c r="L399" s="1">
        <f t="shared" si="89"/>
        <v>325.34500000000003</v>
      </c>
      <c r="M399" s="33">
        <v>270</v>
      </c>
      <c r="N399" s="34">
        <v>51</v>
      </c>
      <c r="O399" s="34">
        <v>180</v>
      </c>
      <c r="P399" s="34">
        <v>20</v>
      </c>
      <c r="Q399" s="6">
        <f t="shared" si="79"/>
        <v>-0.2152402503446314</v>
      </c>
      <c r="R399" s="6">
        <f t="shared" si="80"/>
        <v>-0.7302783252546855</v>
      </c>
      <c r="S399" s="6">
        <f t="shared" si="81"/>
        <v>-0.59136772757963452</v>
      </c>
      <c r="T399" s="3">
        <f t="shared" si="82"/>
        <v>253.57778919254577</v>
      </c>
      <c r="U399" s="10">
        <f t="shared" si="83"/>
        <v>-37.838218648338682</v>
      </c>
      <c r="V399" s="23">
        <f t="shared" si="84"/>
        <v>253.57778919254577</v>
      </c>
      <c r="W399" s="21">
        <f t="shared" si="85"/>
        <v>163.57778919254577</v>
      </c>
      <c r="X399" s="22">
        <f t="shared" si="86"/>
        <v>52.161781351661318</v>
      </c>
      <c r="Y399" s="33"/>
      <c r="Z399" s="34"/>
      <c r="AA399" s="16" t="s">
        <v>126</v>
      </c>
      <c r="AB399" s="17" t="s">
        <v>126</v>
      </c>
      <c r="AC399" s="35" t="e">
        <f t="shared" si="90"/>
        <v>#VALUE!</v>
      </c>
      <c r="AD399" s="36" t="e">
        <f t="shared" si="87"/>
        <v>#VALUE!</v>
      </c>
      <c r="AE399" s="36">
        <f t="shared" si="88"/>
        <v>52.161781351661318</v>
      </c>
    </row>
    <row r="400" spans="1:31">
      <c r="A400" s="4">
        <v>1518</v>
      </c>
      <c r="B400" s="29" t="s">
        <v>61</v>
      </c>
      <c r="C400" s="28" t="s">
        <v>78</v>
      </c>
      <c r="D400" s="28">
        <v>3</v>
      </c>
      <c r="E400" s="26" t="s">
        <v>59</v>
      </c>
      <c r="F400" s="14">
        <v>126</v>
      </c>
      <c r="G400" s="15">
        <v>131</v>
      </c>
      <c r="H400" s="1">
        <f t="shared" si="91"/>
        <v>128.5</v>
      </c>
      <c r="I400" s="2"/>
      <c r="J400" s="1">
        <v>325.61</v>
      </c>
      <c r="K400" s="1">
        <v>325.66000000000003</v>
      </c>
      <c r="L400" s="1">
        <f t="shared" si="89"/>
        <v>325.63499999999999</v>
      </c>
      <c r="M400" s="33">
        <v>90</v>
      </c>
      <c r="N400" s="34">
        <v>39</v>
      </c>
      <c r="O400" s="34">
        <v>0</v>
      </c>
      <c r="P400" s="34">
        <v>18</v>
      </c>
      <c r="Q400" s="6">
        <f t="shared" si="79"/>
        <v>0.24015130920006186</v>
      </c>
      <c r="R400" s="6">
        <f t="shared" si="80"/>
        <v>0.59851925874536205</v>
      </c>
      <c r="S400" s="6">
        <f t="shared" si="81"/>
        <v>-0.73910973075611441</v>
      </c>
      <c r="T400" s="3">
        <f t="shared" si="82"/>
        <v>68.137250617005151</v>
      </c>
      <c r="U400" s="10">
        <f t="shared" si="83"/>
        <v>-48.894058042853644</v>
      </c>
      <c r="V400" s="23">
        <f t="shared" si="84"/>
        <v>68.137250617005151</v>
      </c>
      <c r="W400" s="21">
        <f t="shared" si="85"/>
        <v>338.13725061700518</v>
      </c>
      <c r="X400" s="22">
        <f t="shared" si="86"/>
        <v>41.105941957146356</v>
      </c>
      <c r="Y400" s="33"/>
      <c r="Z400" s="34"/>
      <c r="AA400" s="16" t="s">
        <v>126</v>
      </c>
      <c r="AB400" s="17" t="s">
        <v>126</v>
      </c>
      <c r="AC400" s="35" t="e">
        <f t="shared" si="90"/>
        <v>#VALUE!</v>
      </c>
      <c r="AD400" s="36" t="e">
        <f t="shared" si="87"/>
        <v>#VALUE!</v>
      </c>
      <c r="AE400" s="36">
        <f t="shared" si="88"/>
        <v>41.105941957146356</v>
      </c>
    </row>
    <row r="401" spans="1:31">
      <c r="A401" s="4">
        <v>1518</v>
      </c>
      <c r="B401" s="29" t="s">
        <v>61</v>
      </c>
      <c r="C401" s="28" t="s">
        <v>78</v>
      </c>
      <c r="D401" s="28">
        <v>3</v>
      </c>
      <c r="E401" s="24" t="s">
        <v>28</v>
      </c>
      <c r="F401" s="14">
        <v>143</v>
      </c>
      <c r="G401" s="15">
        <v>143</v>
      </c>
      <c r="H401" s="1">
        <f t="shared" si="91"/>
        <v>143</v>
      </c>
      <c r="I401" s="2"/>
      <c r="J401" s="1">
        <v>325.77999999999997</v>
      </c>
      <c r="K401" s="1">
        <v>325.77999999999997</v>
      </c>
      <c r="L401" s="1">
        <f t="shared" si="89"/>
        <v>325.77999999999997</v>
      </c>
      <c r="M401" s="33">
        <v>270</v>
      </c>
      <c r="N401" s="34">
        <v>28</v>
      </c>
      <c r="O401" s="34">
        <v>180</v>
      </c>
      <c r="P401" s="34">
        <v>25</v>
      </c>
      <c r="Q401" s="6">
        <f t="shared" si="79"/>
        <v>-0.3731497769021746</v>
      </c>
      <c r="R401" s="6">
        <f t="shared" si="80"/>
        <v>-0.42548573314511828</v>
      </c>
      <c r="S401" s="6">
        <f t="shared" si="81"/>
        <v>-0.80022227895331111</v>
      </c>
      <c r="T401" s="3">
        <f t="shared" si="82"/>
        <v>228.74932989347292</v>
      </c>
      <c r="U401" s="10">
        <f t="shared" si="83"/>
        <v>-54.731350082455485</v>
      </c>
      <c r="V401" s="23">
        <f t="shared" si="84"/>
        <v>228.74932989347292</v>
      </c>
      <c r="W401" s="21">
        <f t="shared" si="85"/>
        <v>138.74932989347292</v>
      </c>
      <c r="X401" s="22">
        <f t="shared" si="86"/>
        <v>35.268649917544515</v>
      </c>
      <c r="Y401" s="33"/>
      <c r="Z401" s="34"/>
      <c r="AA401" s="16" t="s">
        <v>126</v>
      </c>
      <c r="AB401" s="17" t="s">
        <v>126</v>
      </c>
      <c r="AC401" s="35" t="e">
        <f t="shared" si="90"/>
        <v>#VALUE!</v>
      </c>
      <c r="AD401" s="36" t="e">
        <f t="shared" si="87"/>
        <v>#VALUE!</v>
      </c>
      <c r="AE401" s="36">
        <f t="shared" si="88"/>
        <v>35.268649917544515</v>
      </c>
    </row>
    <row r="402" spans="1:31">
      <c r="A402" s="4">
        <v>1518</v>
      </c>
      <c r="B402" s="29" t="s">
        <v>61</v>
      </c>
      <c r="C402" s="28" t="s">
        <v>79</v>
      </c>
      <c r="D402" s="28">
        <v>1</v>
      </c>
      <c r="E402" s="24" t="s">
        <v>28</v>
      </c>
      <c r="F402" s="14">
        <v>12</v>
      </c>
      <c r="G402" s="15">
        <v>13</v>
      </c>
      <c r="H402" s="1">
        <f t="shared" si="91"/>
        <v>12.5</v>
      </c>
      <c r="I402" s="2"/>
      <c r="J402" s="1">
        <v>332.12</v>
      </c>
      <c r="K402" s="1">
        <v>332.13</v>
      </c>
      <c r="L402" s="1">
        <f t="shared" si="89"/>
        <v>332.125</v>
      </c>
      <c r="M402" s="33">
        <v>270</v>
      </c>
      <c r="N402" s="34">
        <v>9</v>
      </c>
      <c r="O402" s="34">
        <v>0</v>
      </c>
      <c r="P402" s="34">
        <v>13</v>
      </c>
      <c r="Q402" s="6">
        <f t="shared" si="79"/>
        <v>-0.22218153358001869</v>
      </c>
      <c r="R402" s="6">
        <f t="shared" si="80"/>
        <v>0.15242505983589338</v>
      </c>
      <c r="S402" s="6">
        <f t="shared" si="81"/>
        <v>0.96237395241330592</v>
      </c>
      <c r="T402" s="3">
        <f t="shared" si="82"/>
        <v>145.54838213844081</v>
      </c>
      <c r="U402" s="10">
        <f t="shared" si="83"/>
        <v>74.359105343358664</v>
      </c>
      <c r="V402" s="23">
        <f t="shared" si="84"/>
        <v>325.54838213844084</v>
      </c>
      <c r="W402" s="21">
        <f t="shared" si="85"/>
        <v>235.54838213844084</v>
      </c>
      <c r="X402" s="22">
        <f t="shared" si="86"/>
        <v>15.640894656641336</v>
      </c>
      <c r="Y402" s="33"/>
      <c r="Z402" s="34"/>
      <c r="AA402" s="16" t="s">
        <v>126</v>
      </c>
      <c r="AB402" s="17" t="s">
        <v>126</v>
      </c>
      <c r="AC402" s="35" t="e">
        <f t="shared" si="90"/>
        <v>#VALUE!</v>
      </c>
      <c r="AD402" s="36" t="e">
        <f t="shared" si="87"/>
        <v>#VALUE!</v>
      </c>
      <c r="AE402" s="36">
        <f t="shared" si="88"/>
        <v>15.640894656641336</v>
      </c>
    </row>
    <row r="403" spans="1:31">
      <c r="A403" s="4">
        <v>1518</v>
      </c>
      <c r="B403" s="29" t="s">
        <v>61</v>
      </c>
      <c r="C403" s="28" t="s">
        <v>79</v>
      </c>
      <c r="D403" s="28">
        <v>1</v>
      </c>
      <c r="E403" s="24" t="s">
        <v>30</v>
      </c>
      <c r="F403" s="14">
        <v>50</v>
      </c>
      <c r="G403" s="15">
        <v>57</v>
      </c>
      <c r="H403" s="1">
        <f t="shared" si="91"/>
        <v>53.5</v>
      </c>
      <c r="I403" s="2"/>
      <c r="J403" s="1">
        <v>332.5</v>
      </c>
      <c r="K403" s="1">
        <v>332.57</v>
      </c>
      <c r="L403" s="1">
        <f t="shared" si="89"/>
        <v>332.53499999999997</v>
      </c>
      <c r="M403" s="33">
        <v>270</v>
      </c>
      <c r="N403" s="34">
        <v>47</v>
      </c>
      <c r="O403" s="34">
        <v>180</v>
      </c>
      <c r="P403" s="34">
        <v>20</v>
      </c>
      <c r="Q403" s="6">
        <f t="shared" si="79"/>
        <v>-0.23325717685644684</v>
      </c>
      <c r="R403" s="6">
        <f t="shared" si="80"/>
        <v>-0.68724767659599362</v>
      </c>
      <c r="S403" s="6">
        <f t="shared" si="81"/>
        <v>-0.64086882633882081</v>
      </c>
      <c r="T403" s="3">
        <f t="shared" si="82"/>
        <v>251.25239026699415</v>
      </c>
      <c r="U403" s="10">
        <f t="shared" si="83"/>
        <v>-41.445763807173847</v>
      </c>
      <c r="V403" s="23">
        <f t="shared" si="84"/>
        <v>251.25239026699415</v>
      </c>
      <c r="W403" s="21">
        <f t="shared" si="85"/>
        <v>161.25239026699415</v>
      </c>
      <c r="X403" s="22">
        <f t="shared" si="86"/>
        <v>48.554236192826153</v>
      </c>
      <c r="Y403" s="33"/>
      <c r="Z403" s="34"/>
      <c r="AA403" s="16" t="s">
        <v>126</v>
      </c>
      <c r="AB403" s="17" t="s">
        <v>126</v>
      </c>
      <c r="AC403" s="35" t="e">
        <f t="shared" si="90"/>
        <v>#VALUE!</v>
      </c>
      <c r="AD403" s="36" t="e">
        <f t="shared" si="87"/>
        <v>#VALUE!</v>
      </c>
      <c r="AE403" s="36">
        <f t="shared" si="88"/>
        <v>48.554236192826153</v>
      </c>
    </row>
    <row r="404" spans="1:31">
      <c r="A404" s="4">
        <v>1518</v>
      </c>
      <c r="B404" s="29" t="s">
        <v>61</v>
      </c>
      <c r="C404" s="28" t="s">
        <v>79</v>
      </c>
      <c r="D404" s="28">
        <v>1</v>
      </c>
      <c r="E404" s="24" t="s">
        <v>28</v>
      </c>
      <c r="F404" s="14">
        <v>58</v>
      </c>
      <c r="G404" s="15">
        <v>60</v>
      </c>
      <c r="H404" s="1">
        <f t="shared" si="91"/>
        <v>59</v>
      </c>
      <c r="I404" s="2"/>
      <c r="J404" s="1">
        <v>332.58</v>
      </c>
      <c r="K404" s="1">
        <v>332.6</v>
      </c>
      <c r="L404" s="1">
        <f t="shared" si="89"/>
        <v>332.59000000000003</v>
      </c>
      <c r="M404" s="33">
        <v>270</v>
      </c>
      <c r="N404" s="34">
        <v>27</v>
      </c>
      <c r="O404" s="34">
        <v>0</v>
      </c>
      <c r="P404" s="34">
        <v>0</v>
      </c>
      <c r="Q404" s="6">
        <f t="shared" si="79"/>
        <v>0</v>
      </c>
      <c r="R404" s="6">
        <f t="shared" si="80"/>
        <v>0.45399049973954675</v>
      </c>
      <c r="S404" s="6">
        <f t="shared" si="81"/>
        <v>0.8910065241883679</v>
      </c>
      <c r="T404" s="3">
        <f t="shared" si="82"/>
        <v>90</v>
      </c>
      <c r="U404" s="10">
        <f t="shared" si="83"/>
        <v>63.000000000000014</v>
      </c>
      <c r="V404" s="23">
        <f t="shared" si="84"/>
        <v>270</v>
      </c>
      <c r="W404" s="21">
        <f t="shared" si="85"/>
        <v>180</v>
      </c>
      <c r="X404" s="22">
        <f t="shared" si="86"/>
        <v>26.999999999999986</v>
      </c>
      <c r="Y404" s="33"/>
      <c r="Z404" s="34"/>
      <c r="AA404" s="16" t="s">
        <v>126</v>
      </c>
      <c r="AB404" s="17" t="s">
        <v>126</v>
      </c>
      <c r="AC404" s="35" t="e">
        <f t="shared" si="90"/>
        <v>#VALUE!</v>
      </c>
      <c r="AD404" s="36" t="e">
        <f t="shared" si="87"/>
        <v>#VALUE!</v>
      </c>
      <c r="AE404" s="36">
        <f t="shared" si="88"/>
        <v>26.999999999999986</v>
      </c>
    </row>
    <row r="405" spans="1:31">
      <c r="A405" s="4">
        <v>1518</v>
      </c>
      <c r="B405" s="29" t="s">
        <v>61</v>
      </c>
      <c r="C405" s="28" t="s">
        <v>79</v>
      </c>
      <c r="D405" s="28">
        <v>2</v>
      </c>
      <c r="E405" s="24" t="s">
        <v>58</v>
      </c>
      <c r="F405" s="14">
        <v>8</v>
      </c>
      <c r="G405" s="15">
        <v>13</v>
      </c>
      <c r="H405" s="1">
        <f t="shared" si="91"/>
        <v>10.5</v>
      </c>
      <c r="I405" s="2"/>
      <c r="J405" s="1">
        <v>333.08</v>
      </c>
      <c r="K405" s="1">
        <v>333.13</v>
      </c>
      <c r="L405" s="1">
        <f t="shared" si="89"/>
        <v>333.10500000000002</v>
      </c>
      <c r="M405" s="33">
        <v>90</v>
      </c>
      <c r="N405" s="34">
        <v>60</v>
      </c>
      <c r="O405" s="34">
        <v>354</v>
      </c>
      <c r="P405" s="34">
        <v>0</v>
      </c>
      <c r="Q405" s="6">
        <f t="shared" si="79"/>
        <v>9.0524304608336409E-2</v>
      </c>
      <c r="R405" s="6">
        <f t="shared" si="80"/>
        <v>0.8612812260087741</v>
      </c>
      <c r="S405" s="6">
        <f t="shared" si="81"/>
        <v>-0.49726094768413676</v>
      </c>
      <c r="T405" s="3">
        <f t="shared" si="82"/>
        <v>84</v>
      </c>
      <c r="U405" s="10">
        <f t="shared" si="83"/>
        <v>-29.863903185563085</v>
      </c>
      <c r="V405" s="23">
        <f t="shared" si="84"/>
        <v>84</v>
      </c>
      <c r="W405" s="21">
        <f t="shared" si="85"/>
        <v>354</v>
      </c>
      <c r="X405" s="22">
        <f t="shared" si="86"/>
        <v>60.136096814436911</v>
      </c>
      <c r="Y405" s="33"/>
      <c r="Z405" s="34"/>
      <c r="AA405" s="16" t="s">
        <v>126</v>
      </c>
      <c r="AB405" s="17" t="s">
        <v>126</v>
      </c>
      <c r="AC405" s="35" t="e">
        <f t="shared" si="90"/>
        <v>#VALUE!</v>
      </c>
      <c r="AD405" s="36" t="e">
        <f t="shared" si="87"/>
        <v>#VALUE!</v>
      </c>
      <c r="AE405" s="36">
        <f t="shared" si="88"/>
        <v>60.136096814436911</v>
      </c>
    </row>
    <row r="406" spans="1:31">
      <c r="A406" s="4">
        <v>1518</v>
      </c>
      <c r="B406" s="29" t="s">
        <v>61</v>
      </c>
      <c r="C406" s="28" t="s">
        <v>79</v>
      </c>
      <c r="D406" s="28">
        <v>2</v>
      </c>
      <c r="E406" s="24" t="s">
        <v>28</v>
      </c>
      <c r="F406" s="14">
        <v>13</v>
      </c>
      <c r="G406" s="15">
        <v>14</v>
      </c>
      <c r="H406" s="1">
        <f t="shared" si="91"/>
        <v>13.5</v>
      </c>
      <c r="I406" s="2"/>
      <c r="J406" s="1">
        <v>333.13</v>
      </c>
      <c r="K406" s="1">
        <v>333.14</v>
      </c>
      <c r="L406" s="1">
        <f t="shared" si="89"/>
        <v>333.13499999999999</v>
      </c>
      <c r="M406" s="33">
        <v>90</v>
      </c>
      <c r="N406" s="34">
        <v>12</v>
      </c>
      <c r="O406" s="34">
        <v>0</v>
      </c>
      <c r="P406" s="34">
        <v>0</v>
      </c>
      <c r="Q406" s="6">
        <f t="shared" si="79"/>
        <v>0</v>
      </c>
      <c r="R406" s="6">
        <f t="shared" si="80"/>
        <v>0.20791169081775931</v>
      </c>
      <c r="S406" s="6">
        <f t="shared" si="81"/>
        <v>-0.97814760073380569</v>
      </c>
      <c r="T406" s="3">
        <f t="shared" si="82"/>
        <v>90</v>
      </c>
      <c r="U406" s="10">
        <f t="shared" si="83"/>
        <v>-78.000000000000028</v>
      </c>
      <c r="V406" s="23">
        <f t="shared" si="84"/>
        <v>90</v>
      </c>
      <c r="W406" s="21">
        <f t="shared" si="85"/>
        <v>0</v>
      </c>
      <c r="X406" s="22">
        <f t="shared" si="86"/>
        <v>11.999999999999972</v>
      </c>
      <c r="Y406" s="33"/>
      <c r="Z406" s="34"/>
      <c r="AA406" s="16" t="s">
        <v>126</v>
      </c>
      <c r="AB406" s="17" t="s">
        <v>126</v>
      </c>
      <c r="AC406" s="35" t="e">
        <f t="shared" si="90"/>
        <v>#VALUE!</v>
      </c>
      <c r="AD406" s="36" t="e">
        <f t="shared" si="87"/>
        <v>#VALUE!</v>
      </c>
      <c r="AE406" s="36">
        <f t="shared" si="88"/>
        <v>11.999999999999972</v>
      </c>
    </row>
    <row r="407" spans="1:31">
      <c r="A407" s="4">
        <v>1518</v>
      </c>
      <c r="B407" s="29" t="s">
        <v>61</v>
      </c>
      <c r="C407" s="28" t="s">
        <v>79</v>
      </c>
      <c r="D407" s="28">
        <v>2</v>
      </c>
      <c r="E407" s="24" t="s">
        <v>30</v>
      </c>
      <c r="F407" s="14">
        <v>17</v>
      </c>
      <c r="G407" s="15">
        <v>22</v>
      </c>
      <c r="H407" s="1">
        <f t="shared" si="91"/>
        <v>19.5</v>
      </c>
      <c r="I407" s="2"/>
      <c r="J407" s="1">
        <v>333.17</v>
      </c>
      <c r="K407" s="1">
        <v>333.22</v>
      </c>
      <c r="L407" s="1">
        <f t="shared" si="89"/>
        <v>333.19500000000005</v>
      </c>
      <c r="M407" s="33">
        <v>270</v>
      </c>
      <c r="N407" s="34">
        <v>34</v>
      </c>
      <c r="O407" s="34">
        <v>180</v>
      </c>
      <c r="P407" s="34">
        <v>8</v>
      </c>
      <c r="Q407" s="6">
        <f t="shared" si="79"/>
        <v>-0.11537972978489046</v>
      </c>
      <c r="R407" s="6">
        <f t="shared" si="80"/>
        <v>-0.55375087657396793</v>
      </c>
      <c r="S407" s="6">
        <f t="shared" si="81"/>
        <v>-0.82096943588828064</v>
      </c>
      <c r="T407" s="3">
        <f t="shared" si="82"/>
        <v>258.23022719510146</v>
      </c>
      <c r="U407" s="10">
        <f t="shared" si="83"/>
        <v>-55.433370676312876</v>
      </c>
      <c r="V407" s="23">
        <f t="shared" si="84"/>
        <v>258.23022719510146</v>
      </c>
      <c r="W407" s="21">
        <f t="shared" si="85"/>
        <v>168.23022719510146</v>
      </c>
      <c r="X407" s="22">
        <f t="shared" si="86"/>
        <v>34.566629323687124</v>
      </c>
      <c r="Y407" s="33"/>
      <c r="Z407" s="34"/>
      <c r="AA407" s="16" t="s">
        <v>126</v>
      </c>
      <c r="AB407" s="17" t="s">
        <v>126</v>
      </c>
      <c r="AC407" s="35" t="e">
        <f t="shared" si="90"/>
        <v>#VALUE!</v>
      </c>
      <c r="AD407" s="36" t="e">
        <f t="shared" si="87"/>
        <v>#VALUE!</v>
      </c>
      <c r="AE407" s="36">
        <f t="shared" si="88"/>
        <v>34.566629323687124</v>
      </c>
    </row>
    <row r="408" spans="1:31">
      <c r="A408" s="4">
        <v>1518</v>
      </c>
      <c r="B408" s="29" t="s">
        <v>61</v>
      </c>
      <c r="C408" s="28" t="s">
        <v>79</v>
      </c>
      <c r="D408" s="28">
        <v>2</v>
      </c>
      <c r="E408" s="24" t="s">
        <v>28</v>
      </c>
      <c r="F408" s="14">
        <v>123</v>
      </c>
      <c r="G408" s="15">
        <v>128</v>
      </c>
      <c r="H408" s="1">
        <f t="shared" si="91"/>
        <v>125.5</v>
      </c>
      <c r="I408" s="2"/>
      <c r="J408" s="1">
        <v>334.23</v>
      </c>
      <c r="K408" s="1">
        <v>334.28</v>
      </c>
      <c r="L408" s="1">
        <f t="shared" si="89"/>
        <v>334.255</v>
      </c>
      <c r="M408" s="33">
        <v>90</v>
      </c>
      <c r="N408" s="34">
        <v>22</v>
      </c>
      <c r="O408" s="34">
        <v>180</v>
      </c>
      <c r="P408" s="34">
        <v>190</v>
      </c>
      <c r="Q408" s="6">
        <f t="shared" si="79"/>
        <v>-0.16100378670772286</v>
      </c>
      <c r="R408" s="6">
        <f t="shared" si="80"/>
        <v>0.36891547752548209</v>
      </c>
      <c r="S408" s="6">
        <f t="shared" si="81"/>
        <v>-0.91309784844511577</v>
      </c>
      <c r="T408" s="3">
        <f t="shared" si="82"/>
        <v>113.57763998510352</v>
      </c>
      <c r="U408" s="10">
        <f t="shared" si="83"/>
        <v>-66.210822194393359</v>
      </c>
      <c r="V408" s="23">
        <f t="shared" si="84"/>
        <v>113.57763998510352</v>
      </c>
      <c r="W408" s="21">
        <f t="shared" si="85"/>
        <v>23.577639985103517</v>
      </c>
      <c r="X408" s="22">
        <f t="shared" si="86"/>
        <v>23.789177805606641</v>
      </c>
      <c r="Y408" s="33"/>
      <c r="Z408" s="34"/>
      <c r="AA408" s="16" t="s">
        <v>126</v>
      </c>
      <c r="AB408" s="17" t="s">
        <v>126</v>
      </c>
      <c r="AC408" s="35" t="e">
        <f t="shared" si="90"/>
        <v>#VALUE!</v>
      </c>
      <c r="AD408" s="36" t="e">
        <f t="shared" si="87"/>
        <v>#VALUE!</v>
      </c>
      <c r="AE408" s="36">
        <f t="shared" si="88"/>
        <v>23.789177805606641</v>
      </c>
    </row>
    <row r="409" spans="1:31">
      <c r="A409" s="4">
        <v>1518</v>
      </c>
      <c r="B409" s="29" t="s">
        <v>61</v>
      </c>
      <c r="C409" s="28" t="s">
        <v>79</v>
      </c>
      <c r="D409" s="28">
        <v>2</v>
      </c>
      <c r="E409" s="24" t="s">
        <v>30</v>
      </c>
      <c r="F409" s="14">
        <v>128</v>
      </c>
      <c r="G409" s="15">
        <v>130</v>
      </c>
      <c r="H409" s="1">
        <f t="shared" si="91"/>
        <v>129</v>
      </c>
      <c r="I409" s="2"/>
      <c r="J409" s="1">
        <v>334.28</v>
      </c>
      <c r="K409" s="1">
        <v>334.3</v>
      </c>
      <c r="L409" s="1">
        <f t="shared" si="89"/>
        <v>334.28999999999996</v>
      </c>
      <c r="M409" s="33">
        <v>270</v>
      </c>
      <c r="N409" s="34">
        <v>65</v>
      </c>
      <c r="O409" s="34">
        <v>0</v>
      </c>
      <c r="P409" s="34">
        <v>0</v>
      </c>
      <c r="Q409" s="6">
        <f t="shared" si="79"/>
        <v>0</v>
      </c>
      <c r="R409" s="6">
        <f t="shared" si="80"/>
        <v>0.90630778703664994</v>
      </c>
      <c r="S409" s="6">
        <f t="shared" si="81"/>
        <v>0.42261826174069944</v>
      </c>
      <c r="T409" s="3">
        <f t="shared" si="82"/>
        <v>90</v>
      </c>
      <c r="U409" s="10">
        <f t="shared" si="83"/>
        <v>25.000000000000007</v>
      </c>
      <c r="V409" s="23">
        <f t="shared" si="84"/>
        <v>270</v>
      </c>
      <c r="W409" s="21">
        <f t="shared" si="85"/>
        <v>180</v>
      </c>
      <c r="X409" s="22">
        <f t="shared" si="86"/>
        <v>65</v>
      </c>
      <c r="Y409" s="33"/>
      <c r="Z409" s="34"/>
      <c r="AA409" s="16" t="s">
        <v>126</v>
      </c>
      <c r="AB409" s="17" t="s">
        <v>126</v>
      </c>
      <c r="AC409" s="35" t="e">
        <f t="shared" si="90"/>
        <v>#VALUE!</v>
      </c>
      <c r="AD409" s="36" t="e">
        <f t="shared" si="87"/>
        <v>#VALUE!</v>
      </c>
      <c r="AE409" s="36">
        <f t="shared" si="88"/>
        <v>65</v>
      </c>
    </row>
    <row r="410" spans="1:31">
      <c r="A410" s="4">
        <v>1518</v>
      </c>
      <c r="B410" s="29" t="s">
        <v>61</v>
      </c>
      <c r="C410" s="28" t="s">
        <v>79</v>
      </c>
      <c r="D410" s="28">
        <v>3</v>
      </c>
      <c r="E410" s="24" t="s">
        <v>28</v>
      </c>
      <c r="F410" s="14">
        <v>13</v>
      </c>
      <c r="G410" s="15">
        <v>13</v>
      </c>
      <c r="H410" s="1">
        <f t="shared" si="91"/>
        <v>13</v>
      </c>
      <c r="I410" s="2"/>
      <c r="J410" s="1">
        <v>334.48</v>
      </c>
      <c r="K410" s="1">
        <v>334.48</v>
      </c>
      <c r="L410" s="1">
        <f t="shared" si="89"/>
        <v>334.48</v>
      </c>
      <c r="M410" s="33">
        <v>270</v>
      </c>
      <c r="N410" s="34">
        <v>20</v>
      </c>
      <c r="O410" s="34">
        <v>0</v>
      </c>
      <c r="P410" s="34">
        <v>8</v>
      </c>
      <c r="Q410" s="6">
        <f t="shared" si="79"/>
        <v>-0.13077993598406573</v>
      </c>
      <c r="R410" s="6">
        <f t="shared" si="80"/>
        <v>0.33869162680182507</v>
      </c>
      <c r="S410" s="6">
        <f t="shared" si="81"/>
        <v>0.93054759679636634</v>
      </c>
      <c r="T410" s="3">
        <f t="shared" si="82"/>
        <v>111.11320868804953</v>
      </c>
      <c r="U410" s="10">
        <f t="shared" si="83"/>
        <v>68.686181243994682</v>
      </c>
      <c r="V410" s="23">
        <f t="shared" si="84"/>
        <v>291.11320868804955</v>
      </c>
      <c r="W410" s="21">
        <f t="shared" si="85"/>
        <v>201.11320868804955</v>
      </c>
      <c r="X410" s="22">
        <f t="shared" si="86"/>
        <v>21.313818756005318</v>
      </c>
      <c r="Y410" s="33"/>
      <c r="Z410" s="34"/>
      <c r="AA410" s="16" t="s">
        <v>126</v>
      </c>
      <c r="AB410" s="17" t="s">
        <v>126</v>
      </c>
      <c r="AC410" s="35" t="e">
        <f t="shared" si="90"/>
        <v>#VALUE!</v>
      </c>
      <c r="AD410" s="36" t="e">
        <f t="shared" si="87"/>
        <v>#VALUE!</v>
      </c>
      <c r="AE410" s="36">
        <f t="shared" si="88"/>
        <v>21.313818756005318</v>
      </c>
    </row>
    <row r="411" spans="1:31">
      <c r="A411" s="4">
        <v>1518</v>
      </c>
      <c r="B411" s="29" t="s">
        <v>61</v>
      </c>
      <c r="C411" s="28" t="s">
        <v>79</v>
      </c>
      <c r="D411" s="28">
        <v>3</v>
      </c>
      <c r="E411" s="24" t="s">
        <v>58</v>
      </c>
      <c r="F411" s="14">
        <v>22</v>
      </c>
      <c r="G411" s="15">
        <v>24</v>
      </c>
      <c r="H411" s="1">
        <f t="shared" si="91"/>
        <v>23</v>
      </c>
      <c r="I411" s="2"/>
      <c r="J411" s="1">
        <v>334.57</v>
      </c>
      <c r="K411" s="1">
        <v>334.59</v>
      </c>
      <c r="L411" s="1">
        <f t="shared" si="89"/>
        <v>334.58</v>
      </c>
      <c r="M411" s="33">
        <v>270</v>
      </c>
      <c r="N411" s="34">
        <v>50</v>
      </c>
      <c r="O411" s="34">
        <v>56</v>
      </c>
      <c r="P411" s="34">
        <v>0</v>
      </c>
      <c r="Q411" s="6">
        <f t="shared" si="79"/>
        <v>-0.63507962559263631</v>
      </c>
      <c r="R411" s="6">
        <f t="shared" si="80"/>
        <v>0.42836661633533263</v>
      </c>
      <c r="S411" s="6">
        <f t="shared" si="81"/>
        <v>0.35944226977563698</v>
      </c>
      <c r="T411" s="3">
        <f t="shared" si="82"/>
        <v>146</v>
      </c>
      <c r="U411" s="10">
        <f t="shared" si="83"/>
        <v>25.136841147762958</v>
      </c>
      <c r="V411" s="23">
        <f t="shared" si="84"/>
        <v>326</v>
      </c>
      <c r="W411" s="21">
        <f t="shared" si="85"/>
        <v>236</v>
      </c>
      <c r="X411" s="22">
        <f t="shared" si="86"/>
        <v>64.863158852237035</v>
      </c>
      <c r="Y411" s="33"/>
      <c r="Z411" s="34"/>
      <c r="AA411" s="16" t="s">
        <v>126</v>
      </c>
      <c r="AB411" s="17" t="s">
        <v>126</v>
      </c>
      <c r="AC411" s="35" t="e">
        <f t="shared" si="90"/>
        <v>#VALUE!</v>
      </c>
      <c r="AD411" s="36" t="e">
        <f t="shared" si="87"/>
        <v>#VALUE!</v>
      </c>
      <c r="AE411" s="36">
        <f t="shared" si="88"/>
        <v>64.863158852237035</v>
      </c>
    </row>
    <row r="412" spans="1:31">
      <c r="A412" s="4">
        <v>1518</v>
      </c>
      <c r="B412" s="29" t="s">
        <v>61</v>
      </c>
      <c r="C412" s="28" t="s">
        <v>79</v>
      </c>
      <c r="D412" s="28">
        <v>3</v>
      </c>
      <c r="E412" s="24" t="s">
        <v>30</v>
      </c>
      <c r="F412" s="14">
        <v>23</v>
      </c>
      <c r="G412" s="15">
        <v>35</v>
      </c>
      <c r="H412" s="1">
        <f t="shared" si="91"/>
        <v>29</v>
      </c>
      <c r="I412" s="2"/>
      <c r="J412" s="1">
        <v>334.58</v>
      </c>
      <c r="K412" s="1">
        <v>334.7</v>
      </c>
      <c r="L412" s="1">
        <f t="shared" si="89"/>
        <v>334.64</v>
      </c>
      <c r="M412" s="33">
        <v>270</v>
      </c>
      <c r="N412" s="34">
        <v>61</v>
      </c>
      <c r="O412" s="34">
        <v>15</v>
      </c>
      <c r="P412" s="34">
        <v>0</v>
      </c>
      <c r="Q412" s="6">
        <f t="shared" si="79"/>
        <v>-0.22636823742966475</v>
      </c>
      <c r="R412" s="6">
        <f t="shared" si="80"/>
        <v>0.84481776330732372</v>
      </c>
      <c r="S412" s="6">
        <f t="shared" si="81"/>
        <v>0.46829013302933259</v>
      </c>
      <c r="T412" s="3">
        <f t="shared" si="82"/>
        <v>104.99999999999999</v>
      </c>
      <c r="U412" s="10">
        <f t="shared" si="83"/>
        <v>28.165550748391627</v>
      </c>
      <c r="V412" s="23">
        <f t="shared" si="84"/>
        <v>285</v>
      </c>
      <c r="W412" s="21">
        <f t="shared" si="85"/>
        <v>195</v>
      </c>
      <c r="X412" s="22">
        <f t="shared" si="86"/>
        <v>61.834449251608376</v>
      </c>
      <c r="Y412" s="33"/>
      <c r="Z412" s="34"/>
      <c r="AA412" s="16" t="s">
        <v>126</v>
      </c>
      <c r="AB412" s="17" t="s">
        <v>126</v>
      </c>
      <c r="AC412" s="35" t="e">
        <f t="shared" si="90"/>
        <v>#VALUE!</v>
      </c>
      <c r="AD412" s="36" t="e">
        <f t="shared" si="87"/>
        <v>#VALUE!</v>
      </c>
      <c r="AE412" s="36">
        <f t="shared" si="88"/>
        <v>61.834449251608376</v>
      </c>
    </row>
    <row r="413" spans="1:31">
      <c r="A413" s="4">
        <v>1518</v>
      </c>
      <c r="B413" s="29" t="s">
        <v>61</v>
      </c>
      <c r="C413" s="28" t="s">
        <v>79</v>
      </c>
      <c r="D413" s="28">
        <v>3</v>
      </c>
      <c r="E413" s="24" t="s">
        <v>28</v>
      </c>
      <c r="F413" s="14">
        <v>36</v>
      </c>
      <c r="G413" s="15">
        <v>36</v>
      </c>
      <c r="H413" s="1">
        <f t="shared" si="91"/>
        <v>36</v>
      </c>
      <c r="I413" s="2"/>
      <c r="J413" s="1">
        <v>334.71</v>
      </c>
      <c r="K413" s="1">
        <v>334.71</v>
      </c>
      <c r="L413" s="1">
        <f t="shared" si="89"/>
        <v>334.71</v>
      </c>
      <c r="M413" s="33">
        <v>270</v>
      </c>
      <c r="N413" s="34">
        <v>3</v>
      </c>
      <c r="O413" s="34">
        <v>180</v>
      </c>
      <c r="P413" s="34">
        <v>5</v>
      </c>
      <c r="Q413" s="6">
        <f t="shared" si="79"/>
        <v>-8.7036298831283193E-2</v>
      </c>
      <c r="R413" s="6">
        <f t="shared" si="80"/>
        <v>-5.2136802128782217E-2</v>
      </c>
      <c r="S413" s="6">
        <f t="shared" si="81"/>
        <v>-0.99482944788033301</v>
      </c>
      <c r="T413" s="3">
        <f t="shared" si="82"/>
        <v>210.92260626992791</v>
      </c>
      <c r="U413" s="10">
        <f t="shared" si="83"/>
        <v>-84.176850498235666</v>
      </c>
      <c r="V413" s="23">
        <f t="shared" si="84"/>
        <v>210.92260626992791</v>
      </c>
      <c r="W413" s="21">
        <f t="shared" si="85"/>
        <v>120.92260626992791</v>
      </c>
      <c r="X413" s="22">
        <f t="shared" si="86"/>
        <v>5.823149501764334</v>
      </c>
      <c r="Y413" s="33"/>
      <c r="Z413" s="34"/>
      <c r="AA413" s="16" t="s">
        <v>126</v>
      </c>
      <c r="AB413" s="17" t="s">
        <v>126</v>
      </c>
      <c r="AC413" s="35" t="e">
        <f t="shared" si="90"/>
        <v>#VALUE!</v>
      </c>
      <c r="AD413" s="36" t="e">
        <f t="shared" si="87"/>
        <v>#VALUE!</v>
      </c>
      <c r="AE413" s="36">
        <f t="shared" si="88"/>
        <v>5.823149501764334</v>
      </c>
    </row>
    <row r="414" spans="1:31">
      <c r="A414" s="4">
        <v>1518</v>
      </c>
      <c r="B414" s="29" t="s">
        <v>61</v>
      </c>
      <c r="C414" s="28" t="s">
        <v>79</v>
      </c>
      <c r="D414" s="28">
        <v>3</v>
      </c>
      <c r="E414" s="24" t="s">
        <v>28</v>
      </c>
      <c r="F414" s="14">
        <v>83</v>
      </c>
      <c r="G414" s="15">
        <v>84</v>
      </c>
      <c r="H414" s="1">
        <f t="shared" si="91"/>
        <v>83.5</v>
      </c>
      <c r="I414" s="2"/>
      <c r="J414" s="1">
        <v>335.18</v>
      </c>
      <c r="K414" s="1">
        <v>335.19</v>
      </c>
      <c r="L414" s="1">
        <f t="shared" si="89"/>
        <v>335.185</v>
      </c>
      <c r="M414" s="33">
        <v>270</v>
      </c>
      <c r="N414" s="34">
        <v>12</v>
      </c>
      <c r="O414" s="34">
        <v>180</v>
      </c>
      <c r="P414" s="34">
        <v>5</v>
      </c>
      <c r="Q414" s="6">
        <f t="shared" si="79"/>
        <v>-8.5251180658794654E-2</v>
      </c>
      <c r="R414" s="6">
        <f t="shared" si="80"/>
        <v>-0.20712052406394205</v>
      </c>
      <c r="S414" s="6">
        <f t="shared" si="81"/>
        <v>-0.97442545380217882</v>
      </c>
      <c r="T414" s="3">
        <f t="shared" si="82"/>
        <v>247.6278460651391</v>
      </c>
      <c r="U414" s="10">
        <f t="shared" si="83"/>
        <v>-77.054979767368962</v>
      </c>
      <c r="V414" s="23">
        <f t="shared" si="84"/>
        <v>247.6278460651391</v>
      </c>
      <c r="W414" s="21">
        <f t="shared" si="85"/>
        <v>157.6278460651391</v>
      </c>
      <c r="X414" s="22">
        <f t="shared" si="86"/>
        <v>12.945020232631038</v>
      </c>
      <c r="Y414" s="33"/>
      <c r="Z414" s="34"/>
      <c r="AA414" s="16" t="s">
        <v>126</v>
      </c>
      <c r="AB414" s="17" t="s">
        <v>126</v>
      </c>
      <c r="AC414" s="35" t="e">
        <f t="shared" si="90"/>
        <v>#VALUE!</v>
      </c>
      <c r="AD414" s="36" t="e">
        <f t="shared" si="87"/>
        <v>#VALUE!</v>
      </c>
      <c r="AE414" s="36">
        <f t="shared" si="88"/>
        <v>12.945020232631038</v>
      </c>
    </row>
    <row r="415" spans="1:31">
      <c r="A415" s="4">
        <v>1518</v>
      </c>
      <c r="B415" s="29" t="s">
        <v>61</v>
      </c>
      <c r="C415" s="28" t="s">
        <v>79</v>
      </c>
      <c r="D415" s="28">
        <v>4</v>
      </c>
      <c r="E415" s="24" t="s">
        <v>30</v>
      </c>
      <c r="F415" s="14">
        <v>14</v>
      </c>
      <c r="G415" s="15">
        <v>18</v>
      </c>
      <c r="H415" s="1">
        <f t="shared" si="91"/>
        <v>16</v>
      </c>
      <c r="I415" s="2"/>
      <c r="J415" s="1">
        <v>335.67</v>
      </c>
      <c r="K415" s="1">
        <v>335.71</v>
      </c>
      <c r="L415" s="1">
        <f t="shared" si="89"/>
        <v>335.69</v>
      </c>
      <c r="M415" s="33">
        <v>90</v>
      </c>
      <c r="N415" s="34">
        <v>50</v>
      </c>
      <c r="O415" s="34">
        <v>180</v>
      </c>
      <c r="P415" s="34">
        <v>2</v>
      </c>
      <c r="Q415" s="6">
        <f t="shared" si="79"/>
        <v>2.2432964064663767E-2</v>
      </c>
      <c r="R415" s="6">
        <f t="shared" si="80"/>
        <v>-0.76557778954205813</v>
      </c>
      <c r="S415" s="6">
        <f t="shared" si="81"/>
        <v>0.64239604084225832</v>
      </c>
      <c r="T415" s="3">
        <f t="shared" si="82"/>
        <v>271.67840095376118</v>
      </c>
      <c r="U415" s="10">
        <f t="shared" si="83"/>
        <v>39.987893845863418</v>
      </c>
      <c r="V415" s="23">
        <f t="shared" si="84"/>
        <v>91.678400953761184</v>
      </c>
      <c r="W415" s="21">
        <f t="shared" si="85"/>
        <v>1.6784009537611837</v>
      </c>
      <c r="X415" s="22">
        <f t="shared" si="86"/>
        <v>50.012106154136582</v>
      </c>
      <c r="Y415" s="33"/>
      <c r="Z415" s="34"/>
      <c r="AA415" s="16" t="s">
        <v>126</v>
      </c>
      <c r="AB415" s="17" t="s">
        <v>126</v>
      </c>
      <c r="AC415" s="35" t="e">
        <f t="shared" si="90"/>
        <v>#VALUE!</v>
      </c>
      <c r="AD415" s="36" t="e">
        <f t="shared" si="87"/>
        <v>#VALUE!</v>
      </c>
      <c r="AE415" s="36">
        <f t="shared" si="88"/>
        <v>50.012106154136582</v>
      </c>
    </row>
    <row r="416" spans="1:31">
      <c r="A416" s="4">
        <v>1518</v>
      </c>
      <c r="B416" s="29" t="s">
        <v>61</v>
      </c>
      <c r="C416" s="28" t="s">
        <v>79</v>
      </c>
      <c r="D416" s="28">
        <v>4</v>
      </c>
      <c r="E416" s="24" t="s">
        <v>30</v>
      </c>
      <c r="F416" s="14">
        <v>18</v>
      </c>
      <c r="G416" s="15">
        <v>27</v>
      </c>
      <c r="H416" s="1">
        <f t="shared" si="91"/>
        <v>22.5</v>
      </c>
      <c r="I416" s="2"/>
      <c r="J416" s="1">
        <v>335.71</v>
      </c>
      <c r="K416" s="1">
        <v>335.8</v>
      </c>
      <c r="L416" s="1">
        <f t="shared" si="89"/>
        <v>335.755</v>
      </c>
      <c r="M416" s="33">
        <v>90</v>
      </c>
      <c r="N416" s="34">
        <v>70</v>
      </c>
      <c r="O416" s="34">
        <v>0</v>
      </c>
      <c r="P416" s="34">
        <v>3</v>
      </c>
      <c r="Q416" s="6">
        <f t="shared" si="79"/>
        <v>1.7899951255297579E-2</v>
      </c>
      <c r="R416" s="6">
        <f t="shared" si="80"/>
        <v>0.93840480470773779</v>
      </c>
      <c r="S416" s="6">
        <f t="shared" si="81"/>
        <v>-0.3415514166060053</v>
      </c>
      <c r="T416" s="3">
        <f t="shared" si="82"/>
        <v>88.907222879724173</v>
      </c>
      <c r="U416" s="10">
        <f t="shared" si="83"/>
        <v>-19.99665077646457</v>
      </c>
      <c r="V416" s="23">
        <f t="shared" si="84"/>
        <v>88.907222879724173</v>
      </c>
      <c r="W416" s="21">
        <f t="shared" si="85"/>
        <v>358.90722287972415</v>
      </c>
      <c r="X416" s="22">
        <f t="shared" si="86"/>
        <v>70.003349223535423</v>
      </c>
      <c r="Y416" s="33"/>
      <c r="Z416" s="34"/>
      <c r="AA416" s="16" t="s">
        <v>126</v>
      </c>
      <c r="AB416" s="17" t="s">
        <v>126</v>
      </c>
      <c r="AC416" s="35" t="e">
        <f t="shared" si="90"/>
        <v>#VALUE!</v>
      </c>
      <c r="AD416" s="36" t="e">
        <f t="shared" si="87"/>
        <v>#VALUE!</v>
      </c>
      <c r="AE416" s="36">
        <f t="shared" si="88"/>
        <v>70.003349223535423</v>
      </c>
    </row>
    <row r="417" spans="1:31">
      <c r="A417" s="4">
        <v>1518</v>
      </c>
      <c r="B417" s="29" t="s">
        <v>61</v>
      </c>
      <c r="C417" s="28" t="s">
        <v>79</v>
      </c>
      <c r="D417" s="28">
        <v>4</v>
      </c>
      <c r="E417" s="24" t="s">
        <v>30</v>
      </c>
      <c r="F417" s="14">
        <v>27</v>
      </c>
      <c r="G417" s="15">
        <v>30</v>
      </c>
      <c r="H417" s="1">
        <f t="shared" si="91"/>
        <v>28.5</v>
      </c>
      <c r="I417" s="2"/>
      <c r="J417" s="1">
        <v>335.8</v>
      </c>
      <c r="K417" s="1">
        <v>335.83</v>
      </c>
      <c r="L417" s="1">
        <f t="shared" si="89"/>
        <v>335.815</v>
      </c>
      <c r="M417" s="33">
        <v>90</v>
      </c>
      <c r="N417" s="34">
        <v>45</v>
      </c>
      <c r="O417" s="34">
        <v>0</v>
      </c>
      <c r="P417" s="34">
        <v>14</v>
      </c>
      <c r="Q417" s="6">
        <f t="shared" si="79"/>
        <v>0.17106461289602906</v>
      </c>
      <c r="R417" s="6">
        <f t="shared" si="80"/>
        <v>0.68610268780608319</v>
      </c>
      <c r="S417" s="6">
        <f t="shared" si="81"/>
        <v>-0.6861026878060833</v>
      </c>
      <c r="T417" s="3">
        <f t="shared" si="82"/>
        <v>76</v>
      </c>
      <c r="U417" s="10">
        <f t="shared" si="83"/>
        <v>-44.136271489356744</v>
      </c>
      <c r="V417" s="23">
        <f t="shared" si="84"/>
        <v>76</v>
      </c>
      <c r="W417" s="21">
        <f t="shared" si="85"/>
        <v>346</v>
      </c>
      <c r="X417" s="22">
        <f t="shared" si="86"/>
        <v>45.863728510643256</v>
      </c>
      <c r="Y417" s="33"/>
      <c r="Z417" s="34"/>
      <c r="AA417" s="16" t="s">
        <v>126</v>
      </c>
      <c r="AB417" s="17" t="s">
        <v>126</v>
      </c>
      <c r="AC417" s="35" t="e">
        <f t="shared" si="90"/>
        <v>#VALUE!</v>
      </c>
      <c r="AD417" s="36" t="e">
        <f t="shared" si="87"/>
        <v>#VALUE!</v>
      </c>
      <c r="AE417" s="36">
        <f t="shared" si="88"/>
        <v>45.863728510643256</v>
      </c>
    </row>
    <row r="418" spans="1:31">
      <c r="A418" s="28">
        <v>1518</v>
      </c>
      <c r="B418" s="28" t="s">
        <v>61</v>
      </c>
      <c r="C418" s="28" t="s">
        <v>80</v>
      </c>
      <c r="D418" s="28">
        <v>1</v>
      </c>
      <c r="E418" s="24" t="s">
        <v>60</v>
      </c>
      <c r="F418" s="14">
        <v>12</v>
      </c>
      <c r="G418" s="15">
        <v>17</v>
      </c>
      <c r="H418" s="1">
        <f t="shared" si="91"/>
        <v>14.5</v>
      </c>
      <c r="I418" s="2"/>
      <c r="J418" s="1">
        <v>341.72</v>
      </c>
      <c r="K418" s="1">
        <v>341.77</v>
      </c>
      <c r="L418" s="1">
        <f t="shared" si="89"/>
        <v>341.745</v>
      </c>
      <c r="M418" s="33">
        <v>270</v>
      </c>
      <c r="N418" s="34">
        <v>56</v>
      </c>
      <c r="O418" s="34">
        <v>51</v>
      </c>
      <c r="P418" s="34">
        <v>0</v>
      </c>
      <c r="Q418" s="6">
        <f t="shared" si="79"/>
        <v>-0.64428320140724105</v>
      </c>
      <c r="R418" s="6">
        <f t="shared" si="80"/>
        <v>0.52173024935534684</v>
      </c>
      <c r="S418" s="6">
        <f t="shared" si="81"/>
        <v>0.35191149668450433</v>
      </c>
      <c r="T418" s="3">
        <f t="shared" si="82"/>
        <v>141</v>
      </c>
      <c r="U418" s="10">
        <f t="shared" si="83"/>
        <v>23.000346992683827</v>
      </c>
      <c r="V418" s="23">
        <f t="shared" si="84"/>
        <v>321</v>
      </c>
      <c r="W418" s="21">
        <f t="shared" si="85"/>
        <v>231</v>
      </c>
      <c r="X418" s="22">
        <f t="shared" si="86"/>
        <v>66.999653007316169</v>
      </c>
      <c r="Y418" s="33"/>
      <c r="Z418" s="34"/>
      <c r="AA418" s="16" t="s">
        <v>126</v>
      </c>
      <c r="AB418" s="17" t="s">
        <v>126</v>
      </c>
      <c r="AC418" s="35" t="e">
        <f t="shared" si="90"/>
        <v>#VALUE!</v>
      </c>
      <c r="AD418" s="36" t="e">
        <f t="shared" si="87"/>
        <v>#VALUE!</v>
      </c>
      <c r="AE418" s="36">
        <f t="shared" si="88"/>
        <v>66.999653007316169</v>
      </c>
    </row>
    <row r="419" spans="1:31">
      <c r="A419" s="28">
        <v>1518</v>
      </c>
      <c r="B419" s="28" t="s">
        <v>61</v>
      </c>
      <c r="C419" s="28" t="s">
        <v>80</v>
      </c>
      <c r="D419" s="28">
        <v>1</v>
      </c>
      <c r="E419" s="24" t="s">
        <v>28</v>
      </c>
      <c r="F419" s="14">
        <v>19</v>
      </c>
      <c r="G419" s="15">
        <v>20</v>
      </c>
      <c r="H419" s="1">
        <f t="shared" si="91"/>
        <v>19.5</v>
      </c>
      <c r="I419" s="2"/>
      <c r="J419" s="1">
        <v>341.79</v>
      </c>
      <c r="K419" s="1">
        <v>341.8</v>
      </c>
      <c r="L419" s="1">
        <f t="shared" si="89"/>
        <v>341.79500000000002</v>
      </c>
      <c r="M419" s="33">
        <v>90</v>
      </c>
      <c r="N419" s="34">
        <v>12</v>
      </c>
      <c r="O419" s="34">
        <v>180</v>
      </c>
      <c r="P419" s="34">
        <v>16</v>
      </c>
      <c r="Q419" s="6">
        <f t="shared" si="79"/>
        <v>0.26961401826500803</v>
      </c>
      <c r="R419" s="6">
        <f t="shared" si="80"/>
        <v>-0.19985754452088275</v>
      </c>
      <c r="S419" s="6">
        <f t="shared" si="81"/>
        <v>0.9402558215593757</v>
      </c>
      <c r="T419" s="3">
        <f t="shared" si="82"/>
        <v>323.4514646502011</v>
      </c>
      <c r="U419" s="10">
        <f t="shared" si="83"/>
        <v>70.356695057479669</v>
      </c>
      <c r="V419" s="23">
        <f t="shared" si="84"/>
        <v>143.4514646502011</v>
      </c>
      <c r="W419" s="21">
        <f t="shared" si="85"/>
        <v>53.451464650201103</v>
      </c>
      <c r="X419" s="22">
        <f t="shared" si="86"/>
        <v>19.643304942520331</v>
      </c>
      <c r="Y419" s="33"/>
      <c r="Z419" s="34"/>
      <c r="AA419" s="16" t="s">
        <v>126</v>
      </c>
      <c r="AB419" s="17" t="s">
        <v>126</v>
      </c>
      <c r="AC419" s="35" t="e">
        <f t="shared" si="90"/>
        <v>#VALUE!</v>
      </c>
      <c r="AD419" s="36" t="e">
        <f t="shared" si="87"/>
        <v>#VALUE!</v>
      </c>
      <c r="AE419" s="36">
        <f t="shared" si="88"/>
        <v>19.643304942520331</v>
      </c>
    </row>
    <row r="420" spans="1:31">
      <c r="A420" s="28">
        <v>1518</v>
      </c>
      <c r="B420" s="28" t="s">
        <v>61</v>
      </c>
      <c r="C420" s="28" t="s">
        <v>80</v>
      </c>
      <c r="D420" s="28">
        <v>1</v>
      </c>
      <c r="E420" s="24" t="s">
        <v>60</v>
      </c>
      <c r="F420" s="14">
        <v>43</v>
      </c>
      <c r="G420" s="15">
        <v>53</v>
      </c>
      <c r="H420" s="1">
        <f t="shared" si="91"/>
        <v>48</v>
      </c>
      <c r="I420" s="2"/>
      <c r="J420" s="1">
        <v>342.03</v>
      </c>
      <c r="K420" s="1">
        <v>342.13</v>
      </c>
      <c r="L420" s="1">
        <f t="shared" si="89"/>
        <v>342.08</v>
      </c>
      <c r="M420" s="33">
        <v>270</v>
      </c>
      <c r="N420" s="34">
        <v>82</v>
      </c>
      <c r="O420" s="34">
        <v>26</v>
      </c>
      <c r="P420" s="34">
        <v>0</v>
      </c>
      <c r="Q420" s="6">
        <f t="shared" si="79"/>
        <v>-0.43410494892284707</v>
      </c>
      <c r="R420" s="6">
        <f t="shared" si="80"/>
        <v>0.89004704442509763</v>
      </c>
      <c r="S420" s="6">
        <f t="shared" si="81"/>
        <v>0.12508795454789992</v>
      </c>
      <c r="T420" s="3">
        <f t="shared" si="82"/>
        <v>116</v>
      </c>
      <c r="U420" s="10">
        <f t="shared" si="83"/>
        <v>7.1993168798225513</v>
      </c>
      <c r="V420" s="23">
        <f t="shared" si="84"/>
        <v>296</v>
      </c>
      <c r="W420" s="21">
        <f t="shared" si="85"/>
        <v>206</v>
      </c>
      <c r="X420" s="22">
        <f t="shared" si="86"/>
        <v>82.800683120177453</v>
      </c>
      <c r="Y420" s="33"/>
      <c r="Z420" s="34"/>
      <c r="AA420" s="16" t="s">
        <v>126</v>
      </c>
      <c r="AB420" s="17" t="s">
        <v>126</v>
      </c>
      <c r="AC420" s="35" t="e">
        <f t="shared" si="90"/>
        <v>#VALUE!</v>
      </c>
      <c r="AD420" s="36" t="e">
        <f t="shared" si="87"/>
        <v>#VALUE!</v>
      </c>
      <c r="AE420" s="36">
        <f t="shared" si="88"/>
        <v>82.800683120177453</v>
      </c>
    </row>
    <row r="421" spans="1:31">
      <c r="A421" s="28">
        <v>1518</v>
      </c>
      <c r="B421" s="28" t="s">
        <v>61</v>
      </c>
      <c r="C421" s="28" t="s">
        <v>80</v>
      </c>
      <c r="D421" s="28">
        <v>1</v>
      </c>
      <c r="E421" s="24" t="s">
        <v>28</v>
      </c>
      <c r="F421" s="14">
        <v>46</v>
      </c>
      <c r="G421" s="15">
        <v>49</v>
      </c>
      <c r="H421" s="1">
        <f t="shared" si="91"/>
        <v>47.5</v>
      </c>
      <c r="I421" s="2"/>
      <c r="J421" s="1">
        <v>342.06</v>
      </c>
      <c r="K421" s="1">
        <v>342.09</v>
      </c>
      <c r="L421" s="1">
        <f t="shared" si="89"/>
        <v>342.07499999999999</v>
      </c>
      <c r="M421" s="33">
        <v>90</v>
      </c>
      <c r="N421" s="34">
        <v>50</v>
      </c>
      <c r="O421" s="34">
        <v>335</v>
      </c>
      <c r="P421" s="34">
        <v>0</v>
      </c>
      <c r="Q421" s="6">
        <f t="shared" si="79"/>
        <v>0.32374437096706504</v>
      </c>
      <c r="R421" s="6">
        <f t="shared" si="80"/>
        <v>0.69427204401488363</v>
      </c>
      <c r="S421" s="6">
        <f t="shared" si="81"/>
        <v>-0.58256341606958528</v>
      </c>
      <c r="T421" s="3">
        <f t="shared" si="82"/>
        <v>64.999999999999957</v>
      </c>
      <c r="U421" s="10">
        <f t="shared" si="83"/>
        <v>-37.252354580588019</v>
      </c>
      <c r="V421" s="23">
        <f t="shared" si="84"/>
        <v>64.999999999999957</v>
      </c>
      <c r="W421" s="21">
        <f t="shared" si="85"/>
        <v>334.99999999999994</v>
      </c>
      <c r="X421" s="22">
        <f t="shared" si="86"/>
        <v>52.747645419411981</v>
      </c>
      <c r="Y421" s="33"/>
      <c r="Z421" s="34"/>
      <c r="AA421" s="16" t="s">
        <v>126</v>
      </c>
      <c r="AB421" s="17" t="s">
        <v>126</v>
      </c>
      <c r="AC421" s="35" t="e">
        <f t="shared" si="90"/>
        <v>#VALUE!</v>
      </c>
      <c r="AD421" s="36" t="e">
        <f t="shared" si="87"/>
        <v>#VALUE!</v>
      </c>
      <c r="AE421" s="36">
        <f t="shared" si="88"/>
        <v>52.747645419411981</v>
      </c>
    </row>
    <row r="422" spans="1:31">
      <c r="A422" s="28">
        <v>1518</v>
      </c>
      <c r="B422" s="28" t="s">
        <v>61</v>
      </c>
      <c r="C422" s="28" t="s">
        <v>80</v>
      </c>
      <c r="D422" s="28">
        <v>1</v>
      </c>
      <c r="E422" s="24" t="s">
        <v>60</v>
      </c>
      <c r="F422" s="14">
        <v>67</v>
      </c>
      <c r="G422" s="15">
        <v>68</v>
      </c>
      <c r="H422" s="1">
        <f t="shared" si="91"/>
        <v>67.5</v>
      </c>
      <c r="I422" s="2"/>
      <c r="J422" s="1">
        <v>342.27</v>
      </c>
      <c r="K422" s="1">
        <v>342.28</v>
      </c>
      <c r="L422" s="1">
        <f t="shared" si="89"/>
        <v>342.27499999999998</v>
      </c>
      <c r="M422" s="33">
        <v>270</v>
      </c>
      <c r="N422" s="34">
        <v>36</v>
      </c>
      <c r="O422" s="34">
        <v>180</v>
      </c>
      <c r="P422" s="34">
        <v>51</v>
      </c>
      <c r="Q422" s="6">
        <f t="shared" si="79"/>
        <v>-0.62872428992854723</v>
      </c>
      <c r="R422" s="6">
        <f t="shared" si="80"/>
        <v>-0.36990524482602649</v>
      </c>
      <c r="S422" s="6">
        <f t="shared" si="81"/>
        <v>-0.50913089126600608</v>
      </c>
      <c r="T422" s="3">
        <f t="shared" si="82"/>
        <v>210.47010975925701</v>
      </c>
      <c r="U422" s="10">
        <f t="shared" si="83"/>
        <v>-34.913031719475796</v>
      </c>
      <c r="V422" s="23">
        <f t="shared" si="84"/>
        <v>210.47010975925701</v>
      </c>
      <c r="W422" s="21">
        <f t="shared" si="85"/>
        <v>120.47010975925701</v>
      </c>
      <c r="X422" s="22">
        <f t="shared" si="86"/>
        <v>55.086968280524204</v>
      </c>
      <c r="Y422" s="33"/>
      <c r="Z422" s="34"/>
      <c r="AA422" s="16" t="s">
        <v>126</v>
      </c>
      <c r="AB422" s="17" t="s">
        <v>126</v>
      </c>
      <c r="AC422" s="35" t="e">
        <f t="shared" si="90"/>
        <v>#VALUE!</v>
      </c>
      <c r="AD422" s="36" t="e">
        <f t="shared" si="87"/>
        <v>#VALUE!</v>
      </c>
      <c r="AE422" s="36">
        <f t="shared" si="88"/>
        <v>55.086968280524204</v>
      </c>
    </row>
    <row r="423" spans="1:31">
      <c r="A423" s="28">
        <v>1518</v>
      </c>
      <c r="B423" s="28" t="s">
        <v>61</v>
      </c>
      <c r="C423" s="28" t="s">
        <v>80</v>
      </c>
      <c r="D423" s="28">
        <v>1</v>
      </c>
      <c r="E423" s="24" t="s">
        <v>60</v>
      </c>
      <c r="F423" s="14">
        <v>67</v>
      </c>
      <c r="G423" s="15">
        <v>68</v>
      </c>
      <c r="H423" s="1">
        <f t="shared" si="91"/>
        <v>67.5</v>
      </c>
      <c r="I423" s="2"/>
      <c r="J423" s="1">
        <v>342.27</v>
      </c>
      <c r="K423" s="1">
        <v>342.28</v>
      </c>
      <c r="L423" s="1">
        <f t="shared" si="89"/>
        <v>342.27499999999998</v>
      </c>
      <c r="M423" s="33">
        <v>270</v>
      </c>
      <c r="N423" s="34">
        <v>15</v>
      </c>
      <c r="O423" s="34">
        <v>180</v>
      </c>
      <c r="P423" s="34">
        <v>30</v>
      </c>
      <c r="Q423" s="6">
        <f t="shared" si="79"/>
        <v>-0.4829629131445341</v>
      </c>
      <c r="R423" s="6">
        <f t="shared" si="80"/>
        <v>-0.22414386804201331</v>
      </c>
      <c r="S423" s="6">
        <f t="shared" si="81"/>
        <v>-0.83651630373780794</v>
      </c>
      <c r="T423" s="3">
        <f t="shared" si="82"/>
        <v>204.89609063898291</v>
      </c>
      <c r="U423" s="10">
        <f t="shared" si="83"/>
        <v>-57.523315761554777</v>
      </c>
      <c r="V423" s="23">
        <f t="shared" si="84"/>
        <v>204.89609063898291</v>
      </c>
      <c r="W423" s="21">
        <f t="shared" si="85"/>
        <v>114.89609063898291</v>
      </c>
      <c r="X423" s="22">
        <f t="shared" si="86"/>
        <v>32.476684238445223</v>
      </c>
      <c r="Y423" s="33"/>
      <c r="Z423" s="34"/>
      <c r="AA423" s="16" t="s">
        <v>126</v>
      </c>
      <c r="AB423" s="17" t="s">
        <v>126</v>
      </c>
      <c r="AC423" s="35" t="e">
        <f t="shared" si="90"/>
        <v>#VALUE!</v>
      </c>
      <c r="AD423" s="36" t="e">
        <f t="shared" si="87"/>
        <v>#VALUE!</v>
      </c>
      <c r="AE423" s="36">
        <f t="shared" si="88"/>
        <v>32.476684238445223</v>
      </c>
    </row>
    <row r="424" spans="1:31">
      <c r="A424" s="28">
        <v>1518</v>
      </c>
      <c r="B424" s="28" t="s">
        <v>61</v>
      </c>
      <c r="C424" s="28" t="s">
        <v>80</v>
      </c>
      <c r="D424" s="28">
        <v>1</v>
      </c>
      <c r="E424" s="24" t="s">
        <v>30</v>
      </c>
      <c r="F424" s="14">
        <v>69</v>
      </c>
      <c r="G424" s="15">
        <v>70</v>
      </c>
      <c r="H424" s="1">
        <f t="shared" si="91"/>
        <v>69.5</v>
      </c>
      <c r="I424" s="2"/>
      <c r="J424" s="1">
        <v>342.29</v>
      </c>
      <c r="K424" s="1">
        <v>342.3</v>
      </c>
      <c r="L424" s="1">
        <f t="shared" si="89"/>
        <v>342.29500000000002</v>
      </c>
      <c r="M424" s="33">
        <v>90</v>
      </c>
      <c r="N424" s="34">
        <v>18</v>
      </c>
      <c r="O424" s="34">
        <v>0</v>
      </c>
      <c r="P424" s="34">
        <v>4</v>
      </c>
      <c r="Q424" s="6">
        <f t="shared" si="79"/>
        <v>6.6342348908122156E-2</v>
      </c>
      <c r="R424" s="6">
        <f t="shared" si="80"/>
        <v>0.30826424450778983</v>
      </c>
      <c r="S424" s="6">
        <f t="shared" si="81"/>
        <v>-0.94873979042139189</v>
      </c>
      <c r="T424" s="3">
        <f t="shared" si="82"/>
        <v>77.854477561635989</v>
      </c>
      <c r="U424" s="10">
        <f t="shared" si="83"/>
        <v>-71.615303621862225</v>
      </c>
      <c r="V424" s="23">
        <f t="shared" si="84"/>
        <v>77.854477561635989</v>
      </c>
      <c r="W424" s="21">
        <f t="shared" si="85"/>
        <v>347.85447756163597</v>
      </c>
      <c r="X424" s="22">
        <f t="shared" si="86"/>
        <v>18.384696378137775</v>
      </c>
      <c r="Y424" s="33"/>
      <c r="Z424" s="34"/>
      <c r="AA424" s="16" t="s">
        <v>126</v>
      </c>
      <c r="AB424" s="17" t="s">
        <v>126</v>
      </c>
      <c r="AC424" s="35" t="e">
        <f t="shared" si="90"/>
        <v>#VALUE!</v>
      </c>
      <c r="AD424" s="36" t="e">
        <f t="shared" si="87"/>
        <v>#VALUE!</v>
      </c>
      <c r="AE424" s="36">
        <f t="shared" si="88"/>
        <v>18.384696378137775</v>
      </c>
    </row>
    <row r="425" spans="1:31">
      <c r="A425" s="28">
        <v>1518</v>
      </c>
      <c r="B425" s="28" t="s">
        <v>61</v>
      </c>
      <c r="C425" s="28" t="s">
        <v>80</v>
      </c>
      <c r="D425" s="28">
        <v>1</v>
      </c>
      <c r="E425" s="24" t="s">
        <v>28</v>
      </c>
      <c r="F425" s="14">
        <v>70</v>
      </c>
      <c r="G425" s="15">
        <v>71</v>
      </c>
      <c r="H425" s="1">
        <f t="shared" si="91"/>
        <v>70.5</v>
      </c>
      <c r="I425" s="2"/>
      <c r="J425" s="1">
        <v>342.3</v>
      </c>
      <c r="K425" s="1">
        <v>342.31</v>
      </c>
      <c r="L425" s="1">
        <f t="shared" si="89"/>
        <v>342.30500000000001</v>
      </c>
      <c r="M425" s="33">
        <v>90</v>
      </c>
      <c r="N425" s="34">
        <v>11</v>
      </c>
      <c r="O425" s="34">
        <v>0</v>
      </c>
      <c r="P425" s="34">
        <v>0</v>
      </c>
      <c r="Q425" s="6">
        <f t="shared" si="79"/>
        <v>0</v>
      </c>
      <c r="R425" s="6">
        <f t="shared" si="80"/>
        <v>0.1908089953765448</v>
      </c>
      <c r="S425" s="6">
        <f t="shared" si="81"/>
        <v>-0.98162718344766398</v>
      </c>
      <c r="T425" s="3">
        <f t="shared" si="82"/>
        <v>90</v>
      </c>
      <c r="U425" s="10">
        <f t="shared" si="83"/>
        <v>-79.000000000000014</v>
      </c>
      <c r="V425" s="23">
        <f t="shared" si="84"/>
        <v>90</v>
      </c>
      <c r="W425" s="21">
        <f t="shared" si="85"/>
        <v>0</v>
      </c>
      <c r="X425" s="22">
        <f t="shared" si="86"/>
        <v>10.999999999999986</v>
      </c>
      <c r="Y425" s="33"/>
      <c r="Z425" s="34"/>
      <c r="AA425" s="16" t="s">
        <v>126</v>
      </c>
      <c r="AB425" s="17" t="s">
        <v>126</v>
      </c>
      <c r="AC425" s="35" t="e">
        <f t="shared" si="90"/>
        <v>#VALUE!</v>
      </c>
      <c r="AD425" s="36" t="e">
        <f t="shared" si="87"/>
        <v>#VALUE!</v>
      </c>
      <c r="AE425" s="36">
        <f t="shared" si="88"/>
        <v>10.999999999999986</v>
      </c>
    </row>
    <row r="426" spans="1:31">
      <c r="A426" s="28">
        <v>1518</v>
      </c>
      <c r="B426" s="28" t="s">
        <v>61</v>
      </c>
      <c r="C426" s="28" t="s">
        <v>80</v>
      </c>
      <c r="D426" s="28">
        <v>1</v>
      </c>
      <c r="E426" s="24" t="s">
        <v>28</v>
      </c>
      <c r="F426" s="14">
        <v>84</v>
      </c>
      <c r="G426" s="15">
        <v>85</v>
      </c>
      <c r="H426" s="1">
        <f t="shared" si="91"/>
        <v>84.5</v>
      </c>
      <c r="I426" s="2"/>
      <c r="J426" s="1">
        <v>342.44</v>
      </c>
      <c r="K426" s="1">
        <v>342.45</v>
      </c>
      <c r="L426" s="1">
        <f t="shared" si="89"/>
        <v>342.44499999999999</v>
      </c>
      <c r="M426" s="33">
        <v>270</v>
      </c>
      <c r="N426" s="34">
        <v>13</v>
      </c>
      <c r="O426" s="34">
        <v>0</v>
      </c>
      <c r="P426" s="34">
        <v>5</v>
      </c>
      <c r="Q426" s="6">
        <f t="shared" si="79"/>
        <v>-8.4921946707440979E-2</v>
      </c>
      <c r="R426" s="6">
        <f t="shared" si="80"/>
        <v>0.22409504766750646</v>
      </c>
      <c r="S426" s="6">
        <f t="shared" si="81"/>
        <v>0.970662292518362</v>
      </c>
      <c r="T426" s="3">
        <f t="shared" si="82"/>
        <v>110.75445543940208</v>
      </c>
      <c r="U426" s="10">
        <f t="shared" si="83"/>
        <v>76.131618062270846</v>
      </c>
      <c r="V426" s="23">
        <f t="shared" si="84"/>
        <v>290.75445543940208</v>
      </c>
      <c r="W426" s="21">
        <f t="shared" si="85"/>
        <v>200.75445543940208</v>
      </c>
      <c r="X426" s="22">
        <f t="shared" si="86"/>
        <v>13.868381937729154</v>
      </c>
      <c r="Y426" s="33"/>
      <c r="Z426" s="34"/>
      <c r="AA426" s="16" t="s">
        <v>126</v>
      </c>
      <c r="AB426" s="17" t="s">
        <v>126</v>
      </c>
      <c r="AC426" s="35" t="e">
        <f t="shared" si="90"/>
        <v>#VALUE!</v>
      </c>
      <c r="AD426" s="36" t="e">
        <f t="shared" si="87"/>
        <v>#VALUE!</v>
      </c>
      <c r="AE426" s="36">
        <f t="shared" si="88"/>
        <v>13.868381937729154</v>
      </c>
    </row>
    <row r="427" spans="1:31">
      <c r="A427" s="28">
        <v>1518</v>
      </c>
      <c r="B427" s="28" t="s">
        <v>61</v>
      </c>
      <c r="C427" s="28" t="s">
        <v>80</v>
      </c>
      <c r="D427" s="28">
        <v>2</v>
      </c>
      <c r="E427" s="24" t="s">
        <v>28</v>
      </c>
      <c r="F427" s="14">
        <v>5</v>
      </c>
      <c r="G427" s="15">
        <v>6</v>
      </c>
      <c r="H427" s="1">
        <f t="shared" si="91"/>
        <v>5.5</v>
      </c>
      <c r="I427" s="2"/>
      <c r="J427" s="1">
        <v>342.57</v>
      </c>
      <c r="K427" s="1">
        <v>342.58</v>
      </c>
      <c r="L427" s="1">
        <f t="shared" si="89"/>
        <v>342.57499999999999</v>
      </c>
      <c r="M427" s="33">
        <v>270</v>
      </c>
      <c r="N427" s="34">
        <v>9</v>
      </c>
      <c r="O427" s="34">
        <v>0</v>
      </c>
      <c r="P427" s="34">
        <v>2</v>
      </c>
      <c r="Q427" s="6">
        <f t="shared" si="79"/>
        <v>-3.4469825985698664E-2</v>
      </c>
      <c r="R427" s="6">
        <f t="shared" si="80"/>
        <v>0.15633916939084616</v>
      </c>
      <c r="S427" s="6">
        <f t="shared" si="81"/>
        <v>0.98708666754449303</v>
      </c>
      <c r="T427" s="3">
        <f t="shared" si="82"/>
        <v>102.43370620055114</v>
      </c>
      <c r="U427" s="10">
        <f t="shared" si="83"/>
        <v>80.787506260273233</v>
      </c>
      <c r="V427" s="23">
        <f t="shared" si="84"/>
        <v>282.43370620055111</v>
      </c>
      <c r="W427" s="21">
        <f t="shared" si="85"/>
        <v>192.43370620055111</v>
      </c>
      <c r="X427" s="22">
        <f t="shared" si="86"/>
        <v>9.2124937397267672</v>
      </c>
      <c r="Y427" s="33"/>
      <c r="Z427" s="34"/>
      <c r="AA427" s="16" t="s">
        <v>126</v>
      </c>
      <c r="AB427" s="17" t="s">
        <v>126</v>
      </c>
      <c r="AC427" s="35" t="e">
        <f t="shared" si="90"/>
        <v>#VALUE!</v>
      </c>
      <c r="AD427" s="36" t="e">
        <f t="shared" si="87"/>
        <v>#VALUE!</v>
      </c>
      <c r="AE427" s="36">
        <f t="shared" si="88"/>
        <v>9.2124937397267672</v>
      </c>
    </row>
    <row r="428" spans="1:31">
      <c r="A428" s="28">
        <v>1518</v>
      </c>
      <c r="B428" s="28" t="s">
        <v>61</v>
      </c>
      <c r="C428" s="28" t="s">
        <v>80</v>
      </c>
      <c r="D428" s="28">
        <v>2</v>
      </c>
      <c r="E428" s="24" t="s">
        <v>28</v>
      </c>
      <c r="F428" s="14">
        <v>28</v>
      </c>
      <c r="G428" s="15">
        <v>29</v>
      </c>
      <c r="H428" s="1">
        <f t="shared" si="91"/>
        <v>28.5</v>
      </c>
      <c r="I428" s="2"/>
      <c r="J428" s="1">
        <v>342.8</v>
      </c>
      <c r="K428" s="1">
        <v>342.81</v>
      </c>
      <c r="L428" s="1">
        <f t="shared" si="89"/>
        <v>342.80500000000001</v>
      </c>
      <c r="M428" s="33">
        <v>90</v>
      </c>
      <c r="N428" s="34">
        <v>13</v>
      </c>
      <c r="O428" s="34">
        <v>180</v>
      </c>
      <c r="P428" s="34">
        <v>15</v>
      </c>
      <c r="Q428" s="6">
        <f t="shared" si="79"/>
        <v>0.25218552974419584</v>
      </c>
      <c r="R428" s="6">
        <f t="shared" si="80"/>
        <v>-0.21728603304169494</v>
      </c>
      <c r="S428" s="6">
        <f t="shared" si="81"/>
        <v>0.94116920993901143</v>
      </c>
      <c r="T428" s="3">
        <f t="shared" si="82"/>
        <v>319.25142407760796</v>
      </c>
      <c r="U428" s="10">
        <f t="shared" si="83"/>
        <v>70.521802385222315</v>
      </c>
      <c r="V428" s="23">
        <f t="shared" si="84"/>
        <v>139.25142407760796</v>
      </c>
      <c r="W428" s="21">
        <f t="shared" si="85"/>
        <v>49.251424077607965</v>
      </c>
      <c r="X428" s="22">
        <f t="shared" si="86"/>
        <v>19.478197614777685</v>
      </c>
      <c r="Y428" s="33"/>
      <c r="Z428" s="34"/>
      <c r="AA428" s="16" t="s">
        <v>126</v>
      </c>
      <c r="AB428" s="17" t="s">
        <v>126</v>
      </c>
      <c r="AC428" s="35" t="e">
        <f t="shared" si="90"/>
        <v>#VALUE!</v>
      </c>
      <c r="AD428" s="36" t="e">
        <f t="shared" si="87"/>
        <v>#VALUE!</v>
      </c>
      <c r="AE428" s="36">
        <f t="shared" si="88"/>
        <v>19.478197614777685</v>
      </c>
    </row>
    <row r="429" spans="1:31">
      <c r="A429" s="28">
        <v>1518</v>
      </c>
      <c r="B429" s="28" t="s">
        <v>61</v>
      </c>
      <c r="C429" s="28" t="s">
        <v>80</v>
      </c>
      <c r="D429" s="28">
        <v>2</v>
      </c>
      <c r="E429" s="24" t="s">
        <v>28</v>
      </c>
      <c r="F429" s="14">
        <v>40</v>
      </c>
      <c r="G429" s="15">
        <v>41</v>
      </c>
      <c r="H429" s="1">
        <f t="shared" si="91"/>
        <v>40.5</v>
      </c>
      <c r="I429" s="2"/>
      <c r="J429" s="1">
        <v>342.92</v>
      </c>
      <c r="K429" s="1">
        <v>342.93</v>
      </c>
      <c r="L429" s="1">
        <f t="shared" si="89"/>
        <v>342.92500000000001</v>
      </c>
      <c r="M429" s="33">
        <v>270</v>
      </c>
      <c r="N429" s="34">
        <v>22</v>
      </c>
      <c r="O429" s="34">
        <v>0</v>
      </c>
      <c r="P429" s="34">
        <v>2</v>
      </c>
      <c r="Q429" s="6">
        <f t="shared" si="79"/>
        <v>-3.2358249875065734E-2</v>
      </c>
      <c r="R429" s="6">
        <f t="shared" si="80"/>
        <v>0.37437839320073446</v>
      </c>
      <c r="S429" s="6">
        <f t="shared" si="81"/>
        <v>0.9266190392142547</v>
      </c>
      <c r="T429" s="3">
        <f t="shared" si="82"/>
        <v>94.9399084806128</v>
      </c>
      <c r="U429" s="10">
        <f t="shared" si="83"/>
        <v>67.925844020679008</v>
      </c>
      <c r="V429" s="23">
        <f t="shared" si="84"/>
        <v>274.93990848061281</v>
      </c>
      <c r="W429" s="21">
        <f t="shared" si="85"/>
        <v>184.93990848061281</v>
      </c>
      <c r="X429" s="22">
        <f t="shared" si="86"/>
        <v>22.074155979320992</v>
      </c>
      <c r="Y429" s="33"/>
      <c r="Z429" s="34"/>
      <c r="AA429" s="16" t="s">
        <v>126</v>
      </c>
      <c r="AB429" s="17" t="s">
        <v>126</v>
      </c>
      <c r="AC429" s="35" t="e">
        <f t="shared" si="90"/>
        <v>#VALUE!</v>
      </c>
      <c r="AD429" s="36" t="e">
        <f t="shared" si="87"/>
        <v>#VALUE!</v>
      </c>
      <c r="AE429" s="36">
        <f t="shared" si="88"/>
        <v>22.074155979320992</v>
      </c>
    </row>
    <row r="430" spans="1:31">
      <c r="A430" s="28">
        <v>1518</v>
      </c>
      <c r="B430" s="28" t="s">
        <v>61</v>
      </c>
      <c r="C430" s="28" t="s">
        <v>80</v>
      </c>
      <c r="D430" s="28">
        <v>2</v>
      </c>
      <c r="E430" s="24" t="s">
        <v>28</v>
      </c>
      <c r="F430" s="14">
        <v>72</v>
      </c>
      <c r="G430" s="15">
        <v>73</v>
      </c>
      <c r="H430" s="1">
        <f t="shared" si="91"/>
        <v>72.5</v>
      </c>
      <c r="I430" s="2"/>
      <c r="J430" s="1">
        <v>343.24</v>
      </c>
      <c r="K430" s="1">
        <v>343.25</v>
      </c>
      <c r="L430" s="1">
        <f t="shared" si="89"/>
        <v>343.245</v>
      </c>
      <c r="M430" s="33">
        <v>90</v>
      </c>
      <c r="N430" s="34">
        <v>3</v>
      </c>
      <c r="O430" s="34">
        <v>0</v>
      </c>
      <c r="P430" s="34">
        <v>0</v>
      </c>
      <c r="Q430" s="6">
        <f t="shared" si="79"/>
        <v>0</v>
      </c>
      <c r="R430" s="6">
        <f t="shared" si="80"/>
        <v>5.2335956242943828E-2</v>
      </c>
      <c r="S430" s="6">
        <f t="shared" si="81"/>
        <v>-0.99862953475457383</v>
      </c>
      <c r="T430" s="3">
        <f t="shared" si="82"/>
        <v>90</v>
      </c>
      <c r="U430" s="10">
        <f t="shared" si="83"/>
        <v>-86.999999999999844</v>
      </c>
      <c r="V430" s="23">
        <f t="shared" si="84"/>
        <v>90</v>
      </c>
      <c r="W430" s="21">
        <f t="shared" si="85"/>
        <v>0</v>
      </c>
      <c r="X430" s="22">
        <f t="shared" si="86"/>
        <v>3.0000000000001563</v>
      </c>
      <c r="Y430" s="33"/>
      <c r="Z430" s="34"/>
      <c r="AA430" s="16" t="s">
        <v>126</v>
      </c>
      <c r="AB430" s="17" t="s">
        <v>126</v>
      </c>
      <c r="AC430" s="35" t="e">
        <f t="shared" si="90"/>
        <v>#VALUE!</v>
      </c>
      <c r="AD430" s="36" t="e">
        <f t="shared" si="87"/>
        <v>#VALUE!</v>
      </c>
      <c r="AE430" s="36">
        <f t="shared" si="88"/>
        <v>3.0000000000001563</v>
      </c>
    </row>
    <row r="431" spans="1:31">
      <c r="A431" s="28">
        <v>1518</v>
      </c>
      <c r="B431" s="28" t="s">
        <v>61</v>
      </c>
      <c r="C431" s="28" t="s">
        <v>80</v>
      </c>
      <c r="D431" s="28">
        <v>2</v>
      </c>
      <c r="E431" s="24" t="s">
        <v>30</v>
      </c>
      <c r="F431" s="14">
        <v>74</v>
      </c>
      <c r="G431" s="15">
        <v>79</v>
      </c>
      <c r="H431" s="1">
        <f t="shared" si="91"/>
        <v>76.5</v>
      </c>
      <c r="I431" s="2"/>
      <c r="J431" s="1">
        <v>343.26</v>
      </c>
      <c r="K431" s="1">
        <v>343.31</v>
      </c>
      <c r="L431" s="1">
        <f t="shared" si="89"/>
        <v>343.28499999999997</v>
      </c>
      <c r="M431" s="33">
        <v>270</v>
      </c>
      <c r="N431" s="34">
        <v>30</v>
      </c>
      <c r="O431" s="34">
        <v>321</v>
      </c>
      <c r="P431" s="34">
        <v>0</v>
      </c>
      <c r="Q431" s="6">
        <f t="shared" si="79"/>
        <v>0.31466019552491886</v>
      </c>
      <c r="R431" s="6">
        <f t="shared" si="80"/>
        <v>0.38857298072848523</v>
      </c>
      <c r="S431" s="6">
        <f t="shared" si="81"/>
        <v>0.67302814507021891</v>
      </c>
      <c r="T431" s="3">
        <f t="shared" si="82"/>
        <v>50.999999999999979</v>
      </c>
      <c r="U431" s="10">
        <f t="shared" si="83"/>
        <v>53.390937438418852</v>
      </c>
      <c r="V431" s="23">
        <f t="shared" si="84"/>
        <v>230.99999999999997</v>
      </c>
      <c r="W431" s="21">
        <f t="shared" si="85"/>
        <v>140.99999999999997</v>
      </c>
      <c r="X431" s="22">
        <f t="shared" si="86"/>
        <v>36.609062561581148</v>
      </c>
      <c r="Y431" s="33"/>
      <c r="Z431" s="34"/>
      <c r="AA431" s="16" t="s">
        <v>126</v>
      </c>
      <c r="AB431" s="17" t="s">
        <v>126</v>
      </c>
      <c r="AC431" s="35" t="e">
        <f t="shared" si="90"/>
        <v>#VALUE!</v>
      </c>
      <c r="AD431" s="36" t="e">
        <f t="shared" si="87"/>
        <v>#VALUE!</v>
      </c>
      <c r="AE431" s="36">
        <f t="shared" si="88"/>
        <v>36.609062561581148</v>
      </c>
    </row>
    <row r="432" spans="1:31">
      <c r="A432" s="28">
        <v>1518</v>
      </c>
      <c r="B432" s="28" t="s">
        <v>61</v>
      </c>
      <c r="C432" s="28" t="s">
        <v>80</v>
      </c>
      <c r="D432" s="28">
        <v>3</v>
      </c>
      <c r="E432" s="24" t="s">
        <v>28</v>
      </c>
      <c r="F432" s="14">
        <v>15</v>
      </c>
      <c r="G432" s="15">
        <v>17</v>
      </c>
      <c r="H432" s="1">
        <f t="shared" si="91"/>
        <v>16</v>
      </c>
      <c r="I432" s="2"/>
      <c r="J432" s="1">
        <v>343.66</v>
      </c>
      <c r="K432" s="1">
        <v>343.68</v>
      </c>
      <c r="L432" s="1">
        <f t="shared" si="89"/>
        <v>343.67</v>
      </c>
      <c r="M432" s="33">
        <v>90</v>
      </c>
      <c r="N432" s="34">
        <v>13</v>
      </c>
      <c r="O432" s="34">
        <v>0</v>
      </c>
      <c r="P432" s="34">
        <v>0</v>
      </c>
      <c r="Q432" s="6">
        <f t="shared" si="79"/>
        <v>0</v>
      </c>
      <c r="R432" s="6">
        <f t="shared" si="80"/>
        <v>0.224951054343865</v>
      </c>
      <c r="S432" s="6">
        <f t="shared" si="81"/>
        <v>-0.97437006478523525</v>
      </c>
      <c r="T432" s="3">
        <f t="shared" si="82"/>
        <v>90</v>
      </c>
      <c r="U432" s="10">
        <f t="shared" si="83"/>
        <v>-77.000000000000028</v>
      </c>
      <c r="V432" s="23">
        <f t="shared" si="84"/>
        <v>90</v>
      </c>
      <c r="W432" s="21">
        <f t="shared" si="85"/>
        <v>0</v>
      </c>
      <c r="X432" s="22">
        <f t="shared" si="86"/>
        <v>12.999999999999972</v>
      </c>
      <c r="Y432" s="33"/>
      <c r="Z432" s="34"/>
      <c r="AA432" s="16" t="s">
        <v>126</v>
      </c>
      <c r="AB432" s="17" t="s">
        <v>126</v>
      </c>
      <c r="AC432" s="35" t="e">
        <f t="shared" si="90"/>
        <v>#VALUE!</v>
      </c>
      <c r="AD432" s="36" t="e">
        <f t="shared" si="87"/>
        <v>#VALUE!</v>
      </c>
      <c r="AE432" s="36">
        <f t="shared" si="88"/>
        <v>12.999999999999972</v>
      </c>
    </row>
    <row r="433" spans="1:31">
      <c r="A433" s="28">
        <v>1518</v>
      </c>
      <c r="B433" s="28" t="s">
        <v>61</v>
      </c>
      <c r="C433" s="28" t="s">
        <v>80</v>
      </c>
      <c r="D433" s="28">
        <v>3</v>
      </c>
      <c r="E433" s="24" t="s">
        <v>30</v>
      </c>
      <c r="F433" s="14">
        <v>35</v>
      </c>
      <c r="G433" s="15">
        <v>40</v>
      </c>
      <c r="H433" s="1">
        <f t="shared" si="91"/>
        <v>37.5</v>
      </c>
      <c r="I433" s="2"/>
      <c r="J433" s="1">
        <v>343.86</v>
      </c>
      <c r="K433" s="1">
        <v>343.91</v>
      </c>
      <c r="L433" s="1">
        <f t="shared" si="89"/>
        <v>343.88499999999999</v>
      </c>
      <c r="M433" s="33">
        <v>90</v>
      </c>
      <c r="N433" s="34">
        <v>33</v>
      </c>
      <c r="O433" s="34">
        <v>180</v>
      </c>
      <c r="P433" s="34">
        <v>15</v>
      </c>
      <c r="Q433" s="6">
        <f t="shared" si="79"/>
        <v>0.21706391555122334</v>
      </c>
      <c r="R433" s="6">
        <f t="shared" si="80"/>
        <v>-0.52608090992617085</v>
      </c>
      <c r="S433" s="6">
        <f t="shared" si="81"/>
        <v>0.81009356132700594</v>
      </c>
      <c r="T433" s="3">
        <f t="shared" si="82"/>
        <v>292.42131661060949</v>
      </c>
      <c r="U433" s="10">
        <f t="shared" si="83"/>
        <v>54.911392467629895</v>
      </c>
      <c r="V433" s="23">
        <f t="shared" si="84"/>
        <v>112.42131661060949</v>
      </c>
      <c r="W433" s="21">
        <f t="shared" si="85"/>
        <v>22.421316610609495</v>
      </c>
      <c r="X433" s="22">
        <f t="shared" si="86"/>
        <v>35.088607532370105</v>
      </c>
      <c r="Y433" s="33"/>
      <c r="Z433" s="34"/>
      <c r="AA433" s="16" t="s">
        <v>126</v>
      </c>
      <c r="AB433" s="17" t="s">
        <v>126</v>
      </c>
      <c r="AC433" s="35" t="e">
        <f t="shared" si="90"/>
        <v>#VALUE!</v>
      </c>
      <c r="AD433" s="36" t="e">
        <f t="shared" si="87"/>
        <v>#VALUE!</v>
      </c>
      <c r="AE433" s="36">
        <f t="shared" si="88"/>
        <v>35.088607532370105</v>
      </c>
    </row>
    <row r="434" spans="1:31">
      <c r="A434" s="28">
        <v>1518</v>
      </c>
      <c r="B434" s="28" t="s">
        <v>61</v>
      </c>
      <c r="C434" s="28" t="s">
        <v>80</v>
      </c>
      <c r="D434" s="28">
        <v>3</v>
      </c>
      <c r="E434" s="24" t="s">
        <v>28</v>
      </c>
      <c r="F434" s="14">
        <v>40</v>
      </c>
      <c r="G434" s="15">
        <v>41</v>
      </c>
      <c r="H434" s="1">
        <f t="shared" si="91"/>
        <v>40.5</v>
      </c>
      <c r="I434" s="2"/>
      <c r="J434" s="1">
        <v>343.91</v>
      </c>
      <c r="K434" s="1">
        <v>343.92</v>
      </c>
      <c r="L434" s="1">
        <f t="shared" si="89"/>
        <v>343.91500000000002</v>
      </c>
      <c r="M434" s="33">
        <v>90</v>
      </c>
      <c r="N434" s="34">
        <v>15</v>
      </c>
      <c r="O434" s="34">
        <v>0</v>
      </c>
      <c r="P434" s="34">
        <v>3</v>
      </c>
      <c r="Q434" s="6">
        <f t="shared" si="79"/>
        <v>5.055265177859404E-2</v>
      </c>
      <c r="R434" s="6">
        <f t="shared" si="80"/>
        <v>0.25846434259635337</v>
      </c>
      <c r="S434" s="6">
        <f t="shared" si="81"/>
        <v>-0.96460205851447955</v>
      </c>
      <c r="T434" s="3">
        <f t="shared" si="82"/>
        <v>78.933311481615888</v>
      </c>
      <c r="U434" s="10">
        <f t="shared" si="83"/>
        <v>-74.728937145345242</v>
      </c>
      <c r="V434" s="23">
        <f t="shared" si="84"/>
        <v>78.933311481615888</v>
      </c>
      <c r="W434" s="21">
        <f t="shared" si="85"/>
        <v>348.93331148161587</v>
      </c>
      <c r="X434" s="22">
        <f t="shared" si="86"/>
        <v>15.271062854654758</v>
      </c>
      <c r="Y434" s="33"/>
      <c r="Z434" s="34"/>
      <c r="AA434" s="16" t="s">
        <v>126</v>
      </c>
      <c r="AB434" s="17" t="s">
        <v>126</v>
      </c>
      <c r="AC434" s="35" t="e">
        <f t="shared" si="90"/>
        <v>#VALUE!</v>
      </c>
      <c r="AD434" s="36" t="e">
        <f t="shared" si="87"/>
        <v>#VALUE!</v>
      </c>
      <c r="AE434" s="36">
        <f t="shared" si="88"/>
        <v>15.271062854654758</v>
      </c>
    </row>
    <row r="435" spans="1:31">
      <c r="A435" s="28">
        <v>1518</v>
      </c>
      <c r="B435" s="28" t="s">
        <v>61</v>
      </c>
      <c r="C435" s="28" t="s">
        <v>80</v>
      </c>
      <c r="D435" s="28">
        <v>3</v>
      </c>
      <c r="E435" s="24" t="s">
        <v>28</v>
      </c>
      <c r="F435" s="14">
        <v>78</v>
      </c>
      <c r="G435" s="15">
        <v>79</v>
      </c>
      <c r="H435" s="1">
        <f t="shared" si="91"/>
        <v>78.5</v>
      </c>
      <c r="I435" s="2"/>
      <c r="J435" s="1">
        <v>344.29</v>
      </c>
      <c r="K435" s="1">
        <v>344.3</v>
      </c>
      <c r="L435" s="1">
        <f t="shared" si="89"/>
        <v>344.29500000000002</v>
      </c>
      <c r="M435" s="33">
        <v>270</v>
      </c>
      <c r="N435" s="34">
        <v>7</v>
      </c>
      <c r="O435" s="34">
        <v>180</v>
      </c>
      <c r="P435" s="34">
        <v>9</v>
      </c>
      <c r="Q435" s="6">
        <f t="shared" si="79"/>
        <v>-0.1552684262597501</v>
      </c>
      <c r="R435" s="6">
        <f t="shared" si="80"/>
        <v>-0.12036892955724908</v>
      </c>
      <c r="S435" s="6">
        <f t="shared" si="81"/>
        <v>-0.98032626147870727</v>
      </c>
      <c r="T435" s="3">
        <f t="shared" si="82"/>
        <v>217.78395965097144</v>
      </c>
      <c r="U435" s="10">
        <f t="shared" si="83"/>
        <v>-78.667823577665132</v>
      </c>
      <c r="V435" s="23">
        <f t="shared" si="84"/>
        <v>217.78395965097144</v>
      </c>
      <c r="W435" s="21">
        <f t="shared" si="85"/>
        <v>127.78395965097144</v>
      </c>
      <c r="X435" s="22">
        <f t="shared" si="86"/>
        <v>11.332176422334868</v>
      </c>
      <c r="Y435" s="33"/>
      <c r="Z435" s="34"/>
      <c r="AA435" s="16" t="s">
        <v>126</v>
      </c>
      <c r="AB435" s="17" t="s">
        <v>126</v>
      </c>
      <c r="AC435" s="35" t="e">
        <f t="shared" si="90"/>
        <v>#VALUE!</v>
      </c>
      <c r="AD435" s="36" t="e">
        <f t="shared" si="87"/>
        <v>#VALUE!</v>
      </c>
      <c r="AE435" s="36">
        <f t="shared" si="88"/>
        <v>11.332176422334868</v>
      </c>
    </row>
    <row r="436" spans="1:31">
      <c r="A436" s="28">
        <v>1518</v>
      </c>
      <c r="B436" s="28" t="s">
        <v>61</v>
      </c>
      <c r="C436" s="28" t="s">
        <v>80</v>
      </c>
      <c r="D436" s="28">
        <v>3</v>
      </c>
      <c r="E436" s="24" t="s">
        <v>60</v>
      </c>
      <c r="F436" s="14">
        <v>83</v>
      </c>
      <c r="G436" s="15">
        <v>87</v>
      </c>
      <c r="H436" s="1">
        <f t="shared" si="91"/>
        <v>85</v>
      </c>
      <c r="I436" s="2"/>
      <c r="J436" s="1">
        <v>344.34</v>
      </c>
      <c r="K436" s="1">
        <v>344.38</v>
      </c>
      <c r="L436" s="1">
        <f t="shared" si="89"/>
        <v>344.36</v>
      </c>
      <c r="M436" s="33">
        <v>270</v>
      </c>
      <c r="N436" s="34">
        <v>43</v>
      </c>
      <c r="O436" s="34">
        <v>300</v>
      </c>
      <c r="P436" s="34">
        <v>0</v>
      </c>
      <c r="Q436" s="6">
        <f t="shared" si="79"/>
        <v>0.59062790515345021</v>
      </c>
      <c r="R436" s="6">
        <f t="shared" si="80"/>
        <v>0.34099918003124929</v>
      </c>
      <c r="S436" s="6">
        <f t="shared" si="81"/>
        <v>0.36567685080958545</v>
      </c>
      <c r="T436" s="3">
        <f t="shared" si="82"/>
        <v>30.000000000000004</v>
      </c>
      <c r="U436" s="10">
        <f t="shared" si="83"/>
        <v>28.199513132698364</v>
      </c>
      <c r="V436" s="23">
        <f t="shared" si="84"/>
        <v>210</v>
      </c>
      <c r="W436" s="21">
        <f t="shared" si="85"/>
        <v>120</v>
      </c>
      <c r="X436" s="22">
        <f t="shared" si="86"/>
        <v>61.800486867301636</v>
      </c>
      <c r="Y436" s="33"/>
      <c r="Z436" s="34"/>
      <c r="AA436" s="16" t="s">
        <v>126</v>
      </c>
      <c r="AB436" s="17" t="s">
        <v>126</v>
      </c>
      <c r="AC436" s="35" t="e">
        <f t="shared" si="90"/>
        <v>#VALUE!</v>
      </c>
      <c r="AD436" s="36" t="e">
        <f t="shared" si="87"/>
        <v>#VALUE!</v>
      </c>
      <c r="AE436" s="36">
        <f t="shared" si="88"/>
        <v>61.800486867301636</v>
      </c>
    </row>
    <row r="437" spans="1:31">
      <c r="A437" s="28">
        <v>1518</v>
      </c>
      <c r="B437" s="28" t="s">
        <v>61</v>
      </c>
      <c r="C437" s="28" t="s">
        <v>80</v>
      </c>
      <c r="D437" s="28">
        <v>4</v>
      </c>
      <c r="E437" s="24" t="s">
        <v>28</v>
      </c>
      <c r="F437" s="14">
        <v>32</v>
      </c>
      <c r="G437" s="15">
        <v>34</v>
      </c>
      <c r="H437" s="1">
        <f t="shared" si="91"/>
        <v>33</v>
      </c>
      <c r="I437" s="2"/>
      <c r="J437" s="1">
        <v>345.11</v>
      </c>
      <c r="K437" s="1">
        <v>345.13</v>
      </c>
      <c r="L437" s="1">
        <f t="shared" si="89"/>
        <v>345.12</v>
      </c>
      <c r="M437" s="33">
        <v>270</v>
      </c>
      <c r="N437" s="34">
        <v>21</v>
      </c>
      <c r="O437" s="34">
        <v>180</v>
      </c>
      <c r="P437" s="34">
        <v>3</v>
      </c>
      <c r="Q437" s="6">
        <f t="shared" si="79"/>
        <v>-4.8859824350426427E-2</v>
      </c>
      <c r="R437" s="6">
        <f t="shared" si="80"/>
        <v>-0.3578768187253738</v>
      </c>
      <c r="S437" s="6">
        <f t="shared" si="81"/>
        <v>-0.9323009869688772</v>
      </c>
      <c r="T437" s="3">
        <f t="shared" si="82"/>
        <v>262.22564879339063</v>
      </c>
      <c r="U437" s="10">
        <f t="shared" si="83"/>
        <v>-68.822384061128247</v>
      </c>
      <c r="V437" s="23">
        <f t="shared" si="84"/>
        <v>262.22564879339063</v>
      </c>
      <c r="W437" s="21">
        <f t="shared" si="85"/>
        <v>172.22564879339063</v>
      </c>
      <c r="X437" s="22">
        <f t="shared" si="86"/>
        <v>21.177615938871753</v>
      </c>
      <c r="Y437" s="33"/>
      <c r="Z437" s="34"/>
      <c r="AA437" s="16" t="s">
        <v>126</v>
      </c>
      <c r="AB437" s="17" t="s">
        <v>126</v>
      </c>
      <c r="AC437" s="35" t="e">
        <f t="shared" si="90"/>
        <v>#VALUE!</v>
      </c>
      <c r="AD437" s="36" t="e">
        <f t="shared" si="87"/>
        <v>#VALUE!</v>
      </c>
      <c r="AE437" s="36">
        <f t="shared" si="88"/>
        <v>21.177615938871753</v>
      </c>
    </row>
    <row r="438" spans="1:31">
      <c r="A438" s="28">
        <v>1518</v>
      </c>
      <c r="B438" s="28" t="s">
        <v>61</v>
      </c>
      <c r="C438" s="28" t="s">
        <v>80</v>
      </c>
      <c r="D438" s="28">
        <v>4</v>
      </c>
      <c r="E438" s="24" t="s">
        <v>30</v>
      </c>
      <c r="F438" s="14">
        <v>38</v>
      </c>
      <c r="G438" s="15">
        <v>40</v>
      </c>
      <c r="H438" s="1">
        <f t="shared" si="91"/>
        <v>39</v>
      </c>
      <c r="I438" s="2"/>
      <c r="J438" s="1">
        <v>345.17</v>
      </c>
      <c r="K438" s="1">
        <v>345.19</v>
      </c>
      <c r="L438" s="1">
        <f t="shared" si="89"/>
        <v>345.18</v>
      </c>
      <c r="M438" s="33">
        <v>270</v>
      </c>
      <c r="N438" s="34">
        <v>56</v>
      </c>
      <c r="O438" s="34">
        <v>0</v>
      </c>
      <c r="P438" s="34">
        <v>2</v>
      </c>
      <c r="Q438" s="6">
        <f t="shared" si="79"/>
        <v>-1.951555089073927E-2</v>
      </c>
      <c r="R438" s="6">
        <f t="shared" si="80"/>
        <v>0.82853254526568676</v>
      </c>
      <c r="S438" s="6">
        <f t="shared" si="81"/>
        <v>0.55885225826283902</v>
      </c>
      <c r="T438" s="3">
        <f t="shared" si="82"/>
        <v>91.349315712968718</v>
      </c>
      <c r="U438" s="10">
        <f t="shared" si="83"/>
        <v>33.992634063404388</v>
      </c>
      <c r="V438" s="23">
        <f t="shared" si="84"/>
        <v>271.34931571296875</v>
      </c>
      <c r="W438" s="21">
        <f t="shared" si="85"/>
        <v>181.34931571296875</v>
      </c>
      <c r="X438" s="22">
        <f t="shared" si="86"/>
        <v>56.007365936595612</v>
      </c>
      <c r="Y438" s="33"/>
      <c r="Z438" s="34"/>
      <c r="AA438" s="16" t="s">
        <v>126</v>
      </c>
      <c r="AB438" s="17" t="s">
        <v>126</v>
      </c>
      <c r="AC438" s="35" t="e">
        <f t="shared" si="90"/>
        <v>#VALUE!</v>
      </c>
      <c r="AD438" s="36" t="e">
        <f t="shared" si="87"/>
        <v>#VALUE!</v>
      </c>
      <c r="AE438" s="36">
        <f t="shared" si="88"/>
        <v>56.007365936595612</v>
      </c>
    </row>
    <row r="439" spans="1:31">
      <c r="A439" s="28">
        <v>1518</v>
      </c>
      <c r="B439" s="28" t="s">
        <v>61</v>
      </c>
      <c r="C439" s="28" t="s">
        <v>80</v>
      </c>
      <c r="D439" s="28">
        <v>4</v>
      </c>
      <c r="E439" s="24" t="s">
        <v>28</v>
      </c>
      <c r="F439" s="14">
        <v>48</v>
      </c>
      <c r="G439" s="15">
        <v>49</v>
      </c>
      <c r="H439" s="1">
        <f t="shared" si="91"/>
        <v>48.5</v>
      </c>
      <c r="I439" s="2"/>
      <c r="J439" s="1">
        <v>345.27</v>
      </c>
      <c r="K439" s="1">
        <v>345.28</v>
      </c>
      <c r="L439" s="1">
        <f t="shared" si="89"/>
        <v>345.27499999999998</v>
      </c>
      <c r="M439" s="33">
        <v>90</v>
      </c>
      <c r="N439" s="34">
        <v>12</v>
      </c>
      <c r="O439" s="34">
        <v>180</v>
      </c>
      <c r="P439" s="34">
        <v>4</v>
      </c>
      <c r="Q439" s="6">
        <f t="shared" si="79"/>
        <v>6.8232127428466849E-2</v>
      </c>
      <c r="R439" s="6">
        <f t="shared" si="80"/>
        <v>-0.20740522838853229</v>
      </c>
      <c r="S439" s="6">
        <f t="shared" si="81"/>
        <v>0.97576488233994463</v>
      </c>
      <c r="T439" s="3">
        <f t="shared" si="82"/>
        <v>288.21016043210227</v>
      </c>
      <c r="U439" s="10">
        <f t="shared" si="83"/>
        <v>77.38707326251307</v>
      </c>
      <c r="V439" s="23">
        <f t="shared" si="84"/>
        <v>108.21016043210227</v>
      </c>
      <c r="W439" s="21">
        <f t="shared" si="85"/>
        <v>18.210160432102271</v>
      </c>
      <c r="X439" s="22">
        <f t="shared" si="86"/>
        <v>12.61292673748693</v>
      </c>
      <c r="Y439" s="33"/>
      <c r="Z439" s="34"/>
      <c r="AA439" s="16" t="s">
        <v>126</v>
      </c>
      <c r="AB439" s="17" t="s">
        <v>126</v>
      </c>
      <c r="AC439" s="35" t="e">
        <f t="shared" si="90"/>
        <v>#VALUE!</v>
      </c>
      <c r="AD439" s="36" t="e">
        <f t="shared" si="87"/>
        <v>#VALUE!</v>
      </c>
      <c r="AE439" s="36">
        <f t="shared" si="88"/>
        <v>12.61292673748693</v>
      </c>
    </row>
    <row r="440" spans="1:31">
      <c r="A440" s="28">
        <v>1518</v>
      </c>
      <c r="B440" s="28" t="s">
        <v>61</v>
      </c>
      <c r="C440" s="28" t="s">
        <v>80</v>
      </c>
      <c r="D440" s="28">
        <v>4</v>
      </c>
      <c r="E440" s="24" t="s">
        <v>28</v>
      </c>
      <c r="F440" s="14">
        <v>55</v>
      </c>
      <c r="G440" s="15">
        <v>56</v>
      </c>
      <c r="H440" s="1">
        <f t="shared" si="91"/>
        <v>55.5</v>
      </c>
      <c r="I440" s="2"/>
      <c r="J440" s="1">
        <v>345.34</v>
      </c>
      <c r="K440" s="1">
        <v>345.35</v>
      </c>
      <c r="L440" s="1">
        <f t="shared" si="89"/>
        <v>345.34500000000003</v>
      </c>
      <c r="M440" s="33">
        <v>90</v>
      </c>
      <c r="N440" s="34">
        <v>20</v>
      </c>
      <c r="O440" s="34">
        <v>180</v>
      </c>
      <c r="P440" s="34">
        <v>10</v>
      </c>
      <c r="Q440" s="6">
        <f t="shared" si="79"/>
        <v>0.16317591116653479</v>
      </c>
      <c r="R440" s="6">
        <f t="shared" si="80"/>
        <v>-0.33682408883346515</v>
      </c>
      <c r="S440" s="6">
        <f t="shared" si="81"/>
        <v>0.92541657839832336</v>
      </c>
      <c r="T440" s="3">
        <f t="shared" si="82"/>
        <v>295.84807211187916</v>
      </c>
      <c r="U440" s="10">
        <f t="shared" si="83"/>
        <v>67.979998392282766</v>
      </c>
      <c r="V440" s="23">
        <f t="shared" si="84"/>
        <v>115.84807211187916</v>
      </c>
      <c r="W440" s="21">
        <f t="shared" si="85"/>
        <v>25.848072111879162</v>
      </c>
      <c r="X440" s="22">
        <f t="shared" si="86"/>
        <v>22.020001607717234</v>
      </c>
      <c r="Y440" s="33"/>
      <c r="Z440" s="34"/>
      <c r="AA440" s="16" t="s">
        <v>126</v>
      </c>
      <c r="AB440" s="17" t="s">
        <v>126</v>
      </c>
      <c r="AC440" s="35" t="e">
        <f t="shared" si="90"/>
        <v>#VALUE!</v>
      </c>
      <c r="AD440" s="36" t="e">
        <f t="shared" si="87"/>
        <v>#VALUE!</v>
      </c>
      <c r="AE440" s="36">
        <f t="shared" si="88"/>
        <v>22.020001607717234</v>
      </c>
    </row>
    <row r="441" spans="1:31">
      <c r="A441" s="28">
        <v>1518</v>
      </c>
      <c r="B441" s="28" t="s">
        <v>61</v>
      </c>
      <c r="C441" s="28" t="s">
        <v>80</v>
      </c>
      <c r="D441" s="28">
        <v>5</v>
      </c>
      <c r="E441" s="24" t="s">
        <v>28</v>
      </c>
      <c r="F441" s="14">
        <v>16</v>
      </c>
      <c r="G441" s="15">
        <v>17</v>
      </c>
      <c r="H441" s="1">
        <f t="shared" si="91"/>
        <v>16.5</v>
      </c>
      <c r="I441" s="2"/>
      <c r="J441" s="1">
        <v>346.1</v>
      </c>
      <c r="K441" s="1">
        <v>346.11</v>
      </c>
      <c r="L441" s="1">
        <f t="shared" si="89"/>
        <v>346.10500000000002</v>
      </c>
      <c r="M441" s="33">
        <v>270</v>
      </c>
      <c r="N441" s="34">
        <v>2</v>
      </c>
      <c r="O441" s="34">
        <v>0</v>
      </c>
      <c r="P441" s="34">
        <v>0</v>
      </c>
      <c r="Q441" s="6">
        <f t="shared" si="79"/>
        <v>0</v>
      </c>
      <c r="R441" s="6">
        <f t="shared" si="80"/>
        <v>3.4899496702500969E-2</v>
      </c>
      <c r="S441" s="6">
        <f t="shared" si="81"/>
        <v>0.99939082701909576</v>
      </c>
      <c r="T441" s="3">
        <f t="shared" si="82"/>
        <v>90</v>
      </c>
      <c r="U441" s="10">
        <f t="shared" si="83"/>
        <v>88.000000000000057</v>
      </c>
      <c r="V441" s="23">
        <f t="shared" si="84"/>
        <v>270</v>
      </c>
      <c r="W441" s="21">
        <f t="shared" si="85"/>
        <v>180</v>
      </c>
      <c r="X441" s="22">
        <f t="shared" si="86"/>
        <v>1.9999999999999432</v>
      </c>
      <c r="Y441" s="33"/>
      <c r="Z441" s="34"/>
      <c r="AA441" s="16" t="s">
        <v>126</v>
      </c>
      <c r="AB441" s="17" t="s">
        <v>126</v>
      </c>
      <c r="AC441" s="35" t="e">
        <f t="shared" si="90"/>
        <v>#VALUE!</v>
      </c>
      <c r="AD441" s="36" t="e">
        <f t="shared" si="87"/>
        <v>#VALUE!</v>
      </c>
      <c r="AE441" s="36">
        <f t="shared" si="88"/>
        <v>1.9999999999999432</v>
      </c>
    </row>
    <row r="442" spans="1:31">
      <c r="A442" s="28">
        <v>1518</v>
      </c>
      <c r="B442" s="28" t="s">
        <v>61</v>
      </c>
      <c r="C442" s="28" t="s">
        <v>80</v>
      </c>
      <c r="D442" s="28">
        <v>5</v>
      </c>
      <c r="E442" s="24" t="s">
        <v>28</v>
      </c>
      <c r="F442" s="14">
        <v>45</v>
      </c>
      <c r="G442" s="15">
        <v>46</v>
      </c>
      <c r="H442" s="1">
        <f t="shared" si="91"/>
        <v>45.5</v>
      </c>
      <c r="I442" s="2"/>
      <c r="J442" s="1">
        <v>346.39</v>
      </c>
      <c r="K442" s="1">
        <v>346.4</v>
      </c>
      <c r="L442" s="1">
        <f t="shared" si="89"/>
        <v>346.39499999999998</v>
      </c>
      <c r="M442" s="33">
        <v>90</v>
      </c>
      <c r="N442" s="34">
        <v>4</v>
      </c>
      <c r="O442" s="34">
        <v>0</v>
      </c>
      <c r="P442" s="34">
        <v>0</v>
      </c>
      <c r="Q442" s="6">
        <f t="shared" si="79"/>
        <v>0</v>
      </c>
      <c r="R442" s="6">
        <f t="shared" si="80"/>
        <v>6.9756473744125302E-2</v>
      </c>
      <c r="S442" s="6">
        <f t="shared" si="81"/>
        <v>-0.9975640502598242</v>
      </c>
      <c r="T442" s="3">
        <f t="shared" si="82"/>
        <v>90</v>
      </c>
      <c r="U442" s="10">
        <f t="shared" si="83"/>
        <v>-85.999999999999957</v>
      </c>
      <c r="V442" s="23">
        <f t="shared" si="84"/>
        <v>90</v>
      </c>
      <c r="W442" s="21">
        <f t="shared" si="85"/>
        <v>0</v>
      </c>
      <c r="X442" s="22">
        <f t="shared" si="86"/>
        <v>4.0000000000000426</v>
      </c>
      <c r="Y442" s="33"/>
      <c r="Z442" s="34"/>
      <c r="AA442" s="16" t="s">
        <v>126</v>
      </c>
      <c r="AB442" s="17" t="s">
        <v>126</v>
      </c>
      <c r="AC442" s="35" t="e">
        <f t="shared" si="90"/>
        <v>#VALUE!</v>
      </c>
      <c r="AD442" s="36" t="e">
        <f t="shared" si="87"/>
        <v>#VALUE!</v>
      </c>
      <c r="AE442" s="36">
        <f t="shared" si="88"/>
        <v>4.0000000000000426</v>
      </c>
    </row>
    <row r="443" spans="1:31">
      <c r="A443" s="28">
        <v>1518</v>
      </c>
      <c r="B443" s="28" t="s">
        <v>61</v>
      </c>
      <c r="C443" s="29" t="s">
        <v>83</v>
      </c>
      <c r="D443" s="29">
        <v>1</v>
      </c>
      <c r="E443" s="5" t="s">
        <v>84</v>
      </c>
      <c r="F443" s="14">
        <v>10</v>
      </c>
      <c r="G443" s="15">
        <v>23</v>
      </c>
      <c r="H443" s="1">
        <f t="shared" si="91"/>
        <v>16.5</v>
      </c>
      <c r="I443" s="2"/>
      <c r="J443" s="1">
        <v>351.3</v>
      </c>
      <c r="K443" s="1">
        <v>351.43</v>
      </c>
      <c r="L443" s="1">
        <f t="shared" si="89"/>
        <v>351.36500000000001</v>
      </c>
      <c r="M443" s="33">
        <v>90</v>
      </c>
      <c r="N443" s="34">
        <v>2</v>
      </c>
      <c r="O443" s="34">
        <v>18</v>
      </c>
      <c r="P443" s="34">
        <v>8</v>
      </c>
      <c r="Q443" s="6">
        <f t="shared" si="79"/>
        <v>0.12840873726943225</v>
      </c>
      <c r="R443" s="6">
        <f t="shared" si="80"/>
        <v>3.2868377391946105E-2</v>
      </c>
      <c r="S443" s="6">
        <f t="shared" si="81"/>
        <v>-0.941227179994226</v>
      </c>
      <c r="T443" s="3">
        <f t="shared" si="82"/>
        <v>14.357552906639638</v>
      </c>
      <c r="U443" s="10">
        <f t="shared" si="83"/>
        <v>-81.984017053839509</v>
      </c>
      <c r="V443" s="23">
        <f t="shared" si="84"/>
        <v>14.357552906639638</v>
      </c>
      <c r="W443" s="21">
        <f t="shared" si="85"/>
        <v>284.35755290663963</v>
      </c>
      <c r="X443" s="22">
        <f t="shared" si="86"/>
        <v>8.0159829461604915</v>
      </c>
      <c r="Y443" s="33"/>
      <c r="Z443" s="34"/>
      <c r="AA443" s="16" t="s">
        <v>126</v>
      </c>
      <c r="AB443" s="17" t="s">
        <v>126</v>
      </c>
      <c r="AC443" s="35" t="e">
        <f t="shared" si="90"/>
        <v>#VALUE!</v>
      </c>
      <c r="AD443" s="36" t="e">
        <f t="shared" si="87"/>
        <v>#VALUE!</v>
      </c>
      <c r="AE443" s="36">
        <f t="shared" si="88"/>
        <v>8.0159829461604915</v>
      </c>
    </row>
    <row r="444" spans="1:31">
      <c r="A444" s="28">
        <v>1518</v>
      </c>
      <c r="B444" s="28" t="s">
        <v>61</v>
      </c>
      <c r="C444" s="29" t="s">
        <v>83</v>
      </c>
      <c r="D444" s="29">
        <v>1</v>
      </c>
      <c r="E444" s="5" t="s">
        <v>85</v>
      </c>
      <c r="F444" s="14">
        <v>23</v>
      </c>
      <c r="G444" s="15">
        <v>25</v>
      </c>
      <c r="H444" s="1">
        <f t="shared" si="91"/>
        <v>24</v>
      </c>
      <c r="I444" s="2"/>
      <c r="J444" s="1">
        <v>351.43</v>
      </c>
      <c r="K444" s="1">
        <v>351.45</v>
      </c>
      <c r="L444" s="1">
        <f t="shared" si="89"/>
        <v>351.44</v>
      </c>
      <c r="M444" s="33">
        <v>270</v>
      </c>
      <c r="N444" s="34">
        <v>4</v>
      </c>
      <c r="O444" s="34">
        <v>180</v>
      </c>
      <c r="P444" s="34">
        <v>21</v>
      </c>
      <c r="Q444" s="6">
        <f t="shared" si="79"/>
        <v>-0.35749498323171808</v>
      </c>
      <c r="R444" s="6">
        <f t="shared" si="80"/>
        <v>-6.512327850898128E-2</v>
      </c>
      <c r="S444" s="6">
        <f t="shared" si="81"/>
        <v>-0.93130627149984269</v>
      </c>
      <c r="T444" s="3">
        <f t="shared" si="82"/>
        <v>190.32411241592595</v>
      </c>
      <c r="U444" s="10">
        <f t="shared" si="83"/>
        <v>-68.685206359392382</v>
      </c>
      <c r="V444" s="23">
        <f t="shared" si="84"/>
        <v>190.32411241592595</v>
      </c>
      <c r="W444" s="21">
        <f t="shared" si="85"/>
        <v>100.32411241592595</v>
      </c>
      <c r="X444" s="22">
        <f t="shared" si="86"/>
        <v>21.314793640607618</v>
      </c>
      <c r="Y444" s="33"/>
      <c r="Z444" s="34"/>
      <c r="AA444" s="16" t="s">
        <v>126</v>
      </c>
      <c r="AB444" s="17" t="s">
        <v>126</v>
      </c>
      <c r="AC444" s="35" t="e">
        <f t="shared" si="90"/>
        <v>#VALUE!</v>
      </c>
      <c r="AD444" s="36" t="e">
        <f t="shared" si="87"/>
        <v>#VALUE!</v>
      </c>
      <c r="AE444" s="36">
        <f t="shared" si="88"/>
        <v>21.314793640607618</v>
      </c>
    </row>
    <row r="445" spans="1:31">
      <c r="A445" s="28">
        <v>1518</v>
      </c>
      <c r="B445" s="28" t="s">
        <v>61</v>
      </c>
      <c r="C445" s="29" t="s">
        <v>83</v>
      </c>
      <c r="D445" s="29">
        <v>1</v>
      </c>
      <c r="E445" s="5" t="s">
        <v>28</v>
      </c>
      <c r="F445" s="14">
        <v>25</v>
      </c>
      <c r="G445" s="15">
        <v>44</v>
      </c>
      <c r="H445" s="1">
        <f t="shared" si="91"/>
        <v>34.5</v>
      </c>
      <c r="I445" s="2"/>
      <c r="J445" s="1">
        <v>351.45</v>
      </c>
      <c r="K445" s="1">
        <v>351.86</v>
      </c>
      <c r="L445" s="1">
        <f t="shared" si="89"/>
        <v>351.65499999999997</v>
      </c>
      <c r="M445" s="33">
        <v>270</v>
      </c>
      <c r="N445" s="34">
        <v>9</v>
      </c>
      <c r="O445" s="34">
        <v>0</v>
      </c>
      <c r="P445" s="34">
        <v>5</v>
      </c>
      <c r="Q445" s="6">
        <f t="shared" si="79"/>
        <v>-8.6082710927771214E-2</v>
      </c>
      <c r="R445" s="6">
        <f t="shared" si="80"/>
        <v>0.15583918467189653</v>
      </c>
      <c r="S445" s="6">
        <f t="shared" si="81"/>
        <v>0.98392988826791039</v>
      </c>
      <c r="T445" s="3">
        <f t="shared" si="82"/>
        <v>118.91545636591997</v>
      </c>
      <c r="U445" s="10">
        <f t="shared" si="83"/>
        <v>79.743772977725627</v>
      </c>
      <c r="V445" s="23">
        <f t="shared" si="84"/>
        <v>298.91545636591997</v>
      </c>
      <c r="W445" s="21">
        <f t="shared" si="85"/>
        <v>208.91545636591997</v>
      </c>
      <c r="X445" s="22">
        <f t="shared" si="86"/>
        <v>10.256227022274373</v>
      </c>
      <c r="Y445" s="33"/>
      <c r="Z445" s="34"/>
      <c r="AA445" s="16" t="s">
        <v>126</v>
      </c>
      <c r="AB445" s="17" t="s">
        <v>126</v>
      </c>
      <c r="AC445" s="35" t="e">
        <f t="shared" si="90"/>
        <v>#VALUE!</v>
      </c>
      <c r="AD445" s="36" t="e">
        <f t="shared" si="87"/>
        <v>#VALUE!</v>
      </c>
      <c r="AE445" s="36">
        <f t="shared" si="88"/>
        <v>10.256227022274373</v>
      </c>
    </row>
    <row r="446" spans="1:31">
      <c r="A446" s="28">
        <v>1518</v>
      </c>
      <c r="B446" s="28" t="s">
        <v>61</v>
      </c>
      <c r="C446" s="29" t="s">
        <v>83</v>
      </c>
      <c r="D446" s="29">
        <v>1</v>
      </c>
      <c r="E446" s="5" t="s">
        <v>85</v>
      </c>
      <c r="F446" s="14">
        <v>49</v>
      </c>
      <c r="G446" s="15">
        <v>51</v>
      </c>
      <c r="H446" s="1">
        <f t="shared" si="91"/>
        <v>50</v>
      </c>
      <c r="I446" s="2"/>
      <c r="J446" s="1">
        <v>351.69</v>
      </c>
      <c r="K446" s="1">
        <v>351.71</v>
      </c>
      <c r="L446" s="1">
        <f t="shared" si="89"/>
        <v>351.7</v>
      </c>
      <c r="M446" s="33">
        <v>90</v>
      </c>
      <c r="N446" s="34">
        <v>13</v>
      </c>
      <c r="O446" s="34">
        <v>180</v>
      </c>
      <c r="P446" s="34">
        <v>7</v>
      </c>
      <c r="Q446" s="6">
        <f t="shared" si="79"/>
        <v>0.11874584002900761</v>
      </c>
      <c r="R446" s="6">
        <f t="shared" si="80"/>
        <v>-0.22327430329666109</v>
      </c>
      <c r="S446" s="6">
        <f t="shared" si="81"/>
        <v>0.96710725807709086</v>
      </c>
      <c r="T446" s="3">
        <f t="shared" si="82"/>
        <v>298.00575875666317</v>
      </c>
      <c r="U446" s="10">
        <f t="shared" si="83"/>
        <v>75.345934954020876</v>
      </c>
      <c r="V446" s="23">
        <f t="shared" si="84"/>
        <v>118.00575875666317</v>
      </c>
      <c r="W446" s="21">
        <f t="shared" si="85"/>
        <v>28.00575875666317</v>
      </c>
      <c r="X446" s="22">
        <f t="shared" si="86"/>
        <v>14.654065045979124</v>
      </c>
      <c r="Y446" s="33"/>
      <c r="Z446" s="34"/>
      <c r="AA446" s="16" t="s">
        <v>126</v>
      </c>
      <c r="AB446" s="17" t="s">
        <v>126</v>
      </c>
      <c r="AC446" s="35" t="e">
        <f t="shared" si="90"/>
        <v>#VALUE!</v>
      </c>
      <c r="AD446" s="36" t="e">
        <f t="shared" si="87"/>
        <v>#VALUE!</v>
      </c>
      <c r="AE446" s="36">
        <f t="shared" si="88"/>
        <v>14.654065045979124</v>
      </c>
    </row>
    <row r="447" spans="1:31">
      <c r="A447" s="28">
        <v>1518</v>
      </c>
      <c r="B447" s="28" t="s">
        <v>61</v>
      </c>
      <c r="C447" s="29" t="s">
        <v>83</v>
      </c>
      <c r="D447" s="29">
        <v>1</v>
      </c>
      <c r="E447" s="5" t="s">
        <v>28</v>
      </c>
      <c r="F447" s="14">
        <v>66</v>
      </c>
      <c r="G447" s="15">
        <v>70</v>
      </c>
      <c r="H447" s="1">
        <f t="shared" si="91"/>
        <v>68</v>
      </c>
      <c r="I447" s="2"/>
      <c r="J447" s="1">
        <v>351.86</v>
      </c>
      <c r="K447" s="1">
        <v>351.9</v>
      </c>
      <c r="L447" s="1">
        <f t="shared" si="89"/>
        <v>351.88</v>
      </c>
      <c r="M447" s="33">
        <v>270</v>
      </c>
      <c r="N447" s="34">
        <v>13</v>
      </c>
      <c r="O447" s="34">
        <v>0</v>
      </c>
      <c r="P447" s="34">
        <v>5</v>
      </c>
      <c r="Q447" s="6">
        <f t="shared" si="79"/>
        <v>-8.4921946707440979E-2</v>
      </c>
      <c r="R447" s="6">
        <f t="shared" si="80"/>
        <v>0.22409504766750646</v>
      </c>
      <c r="S447" s="6">
        <f t="shared" si="81"/>
        <v>0.970662292518362</v>
      </c>
      <c r="T447" s="3">
        <f t="shared" si="82"/>
        <v>110.75445543940208</v>
      </c>
      <c r="U447" s="10">
        <f t="shared" si="83"/>
        <v>76.131618062270846</v>
      </c>
      <c r="V447" s="23">
        <f t="shared" si="84"/>
        <v>290.75445543940208</v>
      </c>
      <c r="W447" s="21">
        <f t="shared" si="85"/>
        <v>200.75445543940208</v>
      </c>
      <c r="X447" s="22">
        <f t="shared" si="86"/>
        <v>13.868381937729154</v>
      </c>
      <c r="Y447" s="33"/>
      <c r="Z447" s="34"/>
      <c r="AA447" s="16" t="s">
        <v>126</v>
      </c>
      <c r="AB447" s="17" t="s">
        <v>126</v>
      </c>
      <c r="AC447" s="35" t="e">
        <f t="shared" si="90"/>
        <v>#VALUE!</v>
      </c>
      <c r="AD447" s="36" t="e">
        <f t="shared" si="87"/>
        <v>#VALUE!</v>
      </c>
      <c r="AE447" s="36">
        <f t="shared" si="88"/>
        <v>13.868381937729154</v>
      </c>
    </row>
    <row r="448" spans="1:31">
      <c r="A448" s="28">
        <v>1518</v>
      </c>
      <c r="B448" s="28" t="s">
        <v>61</v>
      </c>
      <c r="C448" s="29" t="s">
        <v>83</v>
      </c>
      <c r="D448" s="29">
        <v>1</v>
      </c>
      <c r="E448" s="5" t="s">
        <v>28</v>
      </c>
      <c r="F448" s="14">
        <v>70</v>
      </c>
      <c r="G448" s="15">
        <v>81</v>
      </c>
      <c r="H448" s="1">
        <f t="shared" si="91"/>
        <v>75.5</v>
      </c>
      <c r="I448" s="2"/>
      <c r="J448" s="1">
        <v>351.9</v>
      </c>
      <c r="K448" s="1">
        <v>352.08</v>
      </c>
      <c r="L448" s="1">
        <f t="shared" si="89"/>
        <v>351.99</v>
      </c>
      <c r="M448" s="33">
        <v>90</v>
      </c>
      <c r="N448" s="34">
        <v>10</v>
      </c>
      <c r="O448" s="34">
        <v>180</v>
      </c>
      <c r="P448" s="34">
        <v>15</v>
      </c>
      <c r="Q448" s="6">
        <f t="shared" si="79"/>
        <v>0.25488700224417876</v>
      </c>
      <c r="R448" s="6">
        <f t="shared" si="80"/>
        <v>-0.16773125949652065</v>
      </c>
      <c r="S448" s="6">
        <f t="shared" si="81"/>
        <v>0.95125124256419769</v>
      </c>
      <c r="T448" s="3">
        <f t="shared" si="82"/>
        <v>326.65263460982806</v>
      </c>
      <c r="U448" s="10">
        <f t="shared" si="83"/>
        <v>72.215756423426498</v>
      </c>
      <c r="V448" s="23">
        <f t="shared" si="84"/>
        <v>146.65263460982806</v>
      </c>
      <c r="W448" s="21">
        <f t="shared" si="85"/>
        <v>56.652634609828056</v>
      </c>
      <c r="X448" s="22">
        <f t="shared" si="86"/>
        <v>17.784243576573502</v>
      </c>
      <c r="Y448" s="33"/>
      <c r="Z448" s="34"/>
      <c r="AA448" s="16" t="s">
        <v>126</v>
      </c>
      <c r="AB448" s="17" t="s">
        <v>126</v>
      </c>
      <c r="AC448" s="35" t="e">
        <f t="shared" si="90"/>
        <v>#VALUE!</v>
      </c>
      <c r="AD448" s="36" t="e">
        <f t="shared" si="87"/>
        <v>#VALUE!</v>
      </c>
      <c r="AE448" s="36">
        <f t="shared" si="88"/>
        <v>17.784243576573502</v>
      </c>
    </row>
    <row r="449" spans="1:31">
      <c r="A449" s="28">
        <v>1518</v>
      </c>
      <c r="B449" s="28" t="s">
        <v>61</v>
      </c>
      <c r="C449" s="29" t="s">
        <v>83</v>
      </c>
      <c r="D449" s="29">
        <v>1</v>
      </c>
      <c r="E449" s="5" t="s">
        <v>31</v>
      </c>
      <c r="F449" s="14">
        <v>79</v>
      </c>
      <c r="G449" s="15">
        <v>79</v>
      </c>
      <c r="H449" s="1">
        <f t="shared" si="91"/>
        <v>79</v>
      </c>
      <c r="I449" s="2"/>
      <c r="J449" s="1">
        <v>351.99</v>
      </c>
      <c r="K449" s="1">
        <v>351.99</v>
      </c>
      <c r="L449" s="1">
        <f t="shared" si="89"/>
        <v>351.99</v>
      </c>
      <c r="M449" s="33">
        <v>90</v>
      </c>
      <c r="N449" s="34">
        <v>53</v>
      </c>
      <c r="O449" s="34">
        <v>180</v>
      </c>
      <c r="P449" s="34">
        <v>8</v>
      </c>
      <c r="Q449" s="6">
        <f t="shared" si="79"/>
        <v>8.3756462976424056E-2</v>
      </c>
      <c r="R449" s="6">
        <f t="shared" si="80"/>
        <v>-0.79086324416297171</v>
      </c>
      <c r="S449" s="6">
        <f t="shared" si="81"/>
        <v>0.59595820071644245</v>
      </c>
      <c r="T449" s="3">
        <f t="shared" si="82"/>
        <v>276.0453818810667</v>
      </c>
      <c r="U449" s="10">
        <f t="shared" si="83"/>
        <v>36.846546028226172</v>
      </c>
      <c r="V449" s="23">
        <f t="shared" si="84"/>
        <v>96.045381881066703</v>
      </c>
      <c r="W449" s="21">
        <f t="shared" si="85"/>
        <v>6.045381881066703</v>
      </c>
      <c r="X449" s="22">
        <f t="shared" si="86"/>
        <v>53.153453971773828</v>
      </c>
      <c r="Y449" s="33"/>
      <c r="Z449" s="34"/>
      <c r="AA449" s="16" t="s">
        <v>126</v>
      </c>
      <c r="AB449" s="17" t="s">
        <v>126</v>
      </c>
      <c r="AC449" s="35" t="e">
        <f t="shared" si="90"/>
        <v>#VALUE!</v>
      </c>
      <c r="AD449" s="36" t="e">
        <f t="shared" si="87"/>
        <v>#VALUE!</v>
      </c>
      <c r="AE449" s="36">
        <f t="shared" si="88"/>
        <v>53.153453971773828</v>
      </c>
    </row>
    <row r="450" spans="1:31">
      <c r="A450" s="28">
        <v>1518</v>
      </c>
      <c r="B450" s="28" t="s">
        <v>61</v>
      </c>
      <c r="C450" s="29" t="s">
        <v>83</v>
      </c>
      <c r="D450" s="29">
        <v>1</v>
      </c>
      <c r="E450" s="5" t="s">
        <v>28</v>
      </c>
      <c r="F450" s="14">
        <v>92</v>
      </c>
      <c r="G450" s="15">
        <v>96</v>
      </c>
      <c r="H450" s="1">
        <f t="shared" si="91"/>
        <v>94</v>
      </c>
      <c r="I450" s="2"/>
      <c r="J450" s="1">
        <v>352.12</v>
      </c>
      <c r="K450" s="1">
        <v>352.16</v>
      </c>
      <c r="L450" s="1">
        <f t="shared" si="89"/>
        <v>352.14</v>
      </c>
      <c r="M450" s="33">
        <v>270</v>
      </c>
      <c r="N450" s="34">
        <v>45</v>
      </c>
      <c r="O450" s="34">
        <v>180</v>
      </c>
      <c r="P450" s="34">
        <v>20</v>
      </c>
      <c r="Q450" s="6">
        <f t="shared" si="79"/>
        <v>-0.24184476264797536</v>
      </c>
      <c r="R450" s="6">
        <f t="shared" si="80"/>
        <v>-0.66446302438867466</v>
      </c>
      <c r="S450" s="6">
        <f t="shared" si="81"/>
        <v>-0.66446302438867477</v>
      </c>
      <c r="T450" s="3">
        <f t="shared" si="82"/>
        <v>250</v>
      </c>
      <c r="U450" s="10">
        <f t="shared" si="83"/>
        <v>-43.219178893714172</v>
      </c>
      <c r="V450" s="23">
        <f t="shared" si="84"/>
        <v>250</v>
      </c>
      <c r="W450" s="21">
        <f t="shared" si="85"/>
        <v>160</v>
      </c>
      <c r="X450" s="22">
        <f t="shared" si="86"/>
        <v>46.780821106285828</v>
      </c>
      <c r="Y450" s="33"/>
      <c r="Z450" s="34"/>
      <c r="AA450" s="16" t="s">
        <v>126</v>
      </c>
      <c r="AB450" s="17" t="s">
        <v>126</v>
      </c>
      <c r="AC450" s="35" t="e">
        <f t="shared" si="90"/>
        <v>#VALUE!</v>
      </c>
      <c r="AD450" s="36" t="e">
        <f t="shared" si="87"/>
        <v>#VALUE!</v>
      </c>
      <c r="AE450" s="36">
        <f t="shared" si="88"/>
        <v>46.780821106285828</v>
      </c>
    </row>
    <row r="451" spans="1:31">
      <c r="A451" s="28">
        <v>1518</v>
      </c>
      <c r="B451" s="28" t="s">
        <v>61</v>
      </c>
      <c r="C451" s="29" t="s">
        <v>83</v>
      </c>
      <c r="D451" s="29">
        <v>1</v>
      </c>
      <c r="E451" s="5" t="s">
        <v>28</v>
      </c>
      <c r="F451" s="14">
        <v>96</v>
      </c>
      <c r="G451" s="15">
        <v>98</v>
      </c>
      <c r="H451" s="1">
        <f t="shared" si="91"/>
        <v>97</v>
      </c>
      <c r="I451" s="2"/>
      <c r="J451" s="1">
        <v>352.16</v>
      </c>
      <c r="K451" s="1">
        <v>352.18</v>
      </c>
      <c r="L451" s="1">
        <f t="shared" si="89"/>
        <v>352.17</v>
      </c>
      <c r="M451" s="33">
        <v>90</v>
      </c>
      <c r="N451" s="34">
        <v>5</v>
      </c>
      <c r="O451" s="34">
        <v>180</v>
      </c>
      <c r="P451" s="34">
        <v>5</v>
      </c>
      <c r="Q451" s="6">
        <f t="shared" ref="Q451:Q514" si="92">COS(N451*PI()/180)*SIN(M451*PI()/180)*(SIN(P451*PI()/180))-(COS(P451*PI()/180)*SIN(O451*PI()/180))*(SIN(N451*PI()/180))</f>
        <v>8.6824088833465152E-2</v>
      </c>
      <c r="R451" s="6">
        <f t="shared" ref="R451:R514" si="93">(SIN(N451*PI()/180))*(COS(P451*PI()/180)*COS(O451*PI()/180))-(SIN(P451*PI()/180))*(COS(N451*PI()/180)*COS(M451*PI()/180))</f>
        <v>-8.6824088833465166E-2</v>
      </c>
      <c r="S451" s="6">
        <f t="shared" ref="S451:S514" si="94">(COS(N451*PI()/180)*COS(M451*PI()/180))*(COS(P451*PI()/180)*SIN(O451*PI()/180))-(COS(N451*PI()/180)*SIN(M451*PI()/180))*(COS(P451*PI()/180)*COS(O451*PI()/180))</f>
        <v>0.99240387650610407</v>
      </c>
      <c r="T451" s="3">
        <f t="shared" ref="T451:T514" si="95">IF(Q451=0,IF(R451&gt;=0,90,270),IF(Q451&gt;0,IF(R451&gt;=0,ATAN(R451/Q451)*180/PI(),ATAN(R451/Q451)*180/PI()+360),ATAN(R451/Q451)*180/PI()+180))</f>
        <v>315</v>
      </c>
      <c r="U451" s="10">
        <f t="shared" ref="U451:U514" si="96">ASIN(S451/SQRT(Q451^2+R451^2+S451^2))*180/PI()</f>
        <v>82.946773343201372</v>
      </c>
      <c r="V451" s="23">
        <f t="shared" ref="V451:V514" si="97">IF(S451&lt;0,T451,IF(T451+180&gt;=360,T451-180,T451+180))</f>
        <v>135</v>
      </c>
      <c r="W451" s="21">
        <f t="shared" ref="W451:W514" si="98">IF(V451-90&lt;0,V451+270,V451-90)</f>
        <v>45</v>
      </c>
      <c r="X451" s="22">
        <f t="shared" ref="X451:X514" si="99">IF(S451&lt;0,90+U451,90-U451)</f>
        <v>7.0532266567986284</v>
      </c>
      <c r="Y451" s="33"/>
      <c r="Z451" s="34"/>
      <c r="AA451" s="16" t="s">
        <v>126</v>
      </c>
      <c r="AB451" s="17" t="s">
        <v>126</v>
      </c>
      <c r="AC451" s="35" t="e">
        <f t="shared" si="90"/>
        <v>#VALUE!</v>
      </c>
      <c r="AD451" s="36" t="e">
        <f t="shared" ref="AD451:AD514" si="100">IF(AC451-90&lt;0,AC451+270,AC451-90)</f>
        <v>#VALUE!</v>
      </c>
      <c r="AE451" s="36">
        <f t="shared" ref="AE451:AE514" si="101">X451</f>
        <v>7.0532266567986284</v>
      </c>
    </row>
    <row r="452" spans="1:31">
      <c r="A452" s="28">
        <v>1518</v>
      </c>
      <c r="B452" s="28" t="s">
        <v>61</v>
      </c>
      <c r="C452" s="29" t="s">
        <v>83</v>
      </c>
      <c r="D452" s="29">
        <v>1</v>
      </c>
      <c r="E452" s="5" t="s">
        <v>86</v>
      </c>
      <c r="F452" s="14">
        <v>102</v>
      </c>
      <c r="G452" s="15">
        <v>110</v>
      </c>
      <c r="H452" s="1">
        <f t="shared" si="91"/>
        <v>106</v>
      </c>
      <c r="I452" s="2"/>
      <c r="J452" s="1">
        <v>352.22</v>
      </c>
      <c r="K452" s="1">
        <v>352.3</v>
      </c>
      <c r="L452" s="1">
        <f t="shared" ref="L452:L515" si="102">(J452+K452)/2</f>
        <v>352.26</v>
      </c>
      <c r="M452" s="33">
        <v>90</v>
      </c>
      <c r="N452" s="34">
        <v>26</v>
      </c>
      <c r="O452" s="34">
        <v>180</v>
      </c>
      <c r="P452" s="34">
        <v>16</v>
      </c>
      <c r="Q452" s="6">
        <f t="shared" si="92"/>
        <v>0.24774121434596386</v>
      </c>
      <c r="R452" s="6">
        <f t="shared" si="93"/>
        <v>-0.42138939201289427</v>
      </c>
      <c r="S452" s="6">
        <f t="shared" si="94"/>
        <v>0.86397628924480119</v>
      </c>
      <c r="T452" s="3">
        <f t="shared" si="95"/>
        <v>300.45191618652075</v>
      </c>
      <c r="U452" s="10">
        <f t="shared" si="96"/>
        <v>60.499725456040679</v>
      </c>
      <c r="V452" s="23">
        <f t="shared" si="97"/>
        <v>120.45191618652075</v>
      </c>
      <c r="W452" s="21">
        <f t="shared" si="98"/>
        <v>30.451916186520748</v>
      </c>
      <c r="X452" s="22">
        <f t="shared" si="99"/>
        <v>29.500274543959321</v>
      </c>
      <c r="Y452" s="33"/>
      <c r="Z452" s="34"/>
      <c r="AA452" s="16" t="s">
        <v>126</v>
      </c>
      <c r="AB452" s="17" t="s">
        <v>126</v>
      </c>
      <c r="AC452" s="35" t="e">
        <f t="shared" ref="AC452:AC515" si="103">IF(AB452&lt;=0,IF(V452&gt;=AA452,V452-AA452,V452-AA452+360),IF((V452-AA452-180)&lt;0,IF(V452-AA452+180&lt;0,V452-AA452+540,V452-AA452+180),V452-AA452-180))</f>
        <v>#VALUE!</v>
      </c>
      <c r="AD452" s="36" t="e">
        <f t="shared" si="100"/>
        <v>#VALUE!</v>
      </c>
      <c r="AE452" s="36">
        <f t="shared" si="101"/>
        <v>29.500274543959321</v>
      </c>
    </row>
    <row r="453" spans="1:31">
      <c r="A453" s="28">
        <v>1518</v>
      </c>
      <c r="B453" s="28" t="s">
        <v>61</v>
      </c>
      <c r="C453" s="29" t="s">
        <v>83</v>
      </c>
      <c r="D453" s="29">
        <v>2</v>
      </c>
      <c r="E453" s="5" t="s">
        <v>28</v>
      </c>
      <c r="F453" s="14">
        <v>33</v>
      </c>
      <c r="G453" s="15">
        <v>33</v>
      </c>
      <c r="H453" s="1">
        <f t="shared" si="91"/>
        <v>33</v>
      </c>
      <c r="I453" s="2"/>
      <c r="J453" s="1">
        <v>352.62</v>
      </c>
      <c r="K453" s="1">
        <v>352.96</v>
      </c>
      <c r="L453" s="1">
        <f t="shared" si="102"/>
        <v>352.78999999999996</v>
      </c>
      <c r="M453" s="33">
        <v>270</v>
      </c>
      <c r="N453" s="34">
        <v>4</v>
      </c>
      <c r="O453" s="34">
        <v>180</v>
      </c>
      <c r="P453" s="34">
        <v>11</v>
      </c>
      <c r="Q453" s="6">
        <f t="shared" si="92"/>
        <v>-0.19034419425383411</v>
      </c>
      <c r="R453" s="6">
        <f t="shared" si="93"/>
        <v>-6.8474850848686597E-2</v>
      </c>
      <c r="S453" s="6">
        <f t="shared" si="94"/>
        <v>-0.97923598896519515</v>
      </c>
      <c r="T453" s="3">
        <f t="shared" si="95"/>
        <v>199.78580220629522</v>
      </c>
      <c r="U453" s="10">
        <f t="shared" si="96"/>
        <v>-78.328268250830789</v>
      </c>
      <c r="V453" s="23">
        <f t="shared" si="97"/>
        <v>199.78580220629522</v>
      </c>
      <c r="W453" s="21">
        <f t="shared" si="98"/>
        <v>109.78580220629522</v>
      </c>
      <c r="X453" s="22">
        <f t="shared" si="99"/>
        <v>11.671731749169211</v>
      </c>
      <c r="Y453" s="33"/>
      <c r="Z453" s="34"/>
      <c r="AA453" s="16" t="s">
        <v>126</v>
      </c>
      <c r="AB453" s="17" t="s">
        <v>126</v>
      </c>
      <c r="AC453" s="35" t="e">
        <f t="shared" si="103"/>
        <v>#VALUE!</v>
      </c>
      <c r="AD453" s="36" t="e">
        <f t="shared" si="100"/>
        <v>#VALUE!</v>
      </c>
      <c r="AE453" s="36">
        <f t="shared" si="101"/>
        <v>11.671731749169211</v>
      </c>
    </row>
    <row r="454" spans="1:31">
      <c r="A454" s="28">
        <v>1518</v>
      </c>
      <c r="B454" s="28" t="s">
        <v>61</v>
      </c>
      <c r="C454" s="29" t="s">
        <v>83</v>
      </c>
      <c r="D454" s="29">
        <v>2</v>
      </c>
      <c r="E454" s="5" t="s">
        <v>58</v>
      </c>
      <c r="F454" s="14">
        <v>21</v>
      </c>
      <c r="G454" s="15">
        <v>21</v>
      </c>
      <c r="H454" s="1">
        <f t="shared" si="91"/>
        <v>21</v>
      </c>
      <c r="I454" s="2"/>
      <c r="J454" s="1">
        <v>352.83</v>
      </c>
      <c r="K454" s="1">
        <v>352.83</v>
      </c>
      <c r="L454" s="1">
        <f t="shared" si="102"/>
        <v>352.83</v>
      </c>
      <c r="M454" s="33">
        <v>270</v>
      </c>
      <c r="N454" s="34">
        <v>4</v>
      </c>
      <c r="O454" s="34">
        <v>180</v>
      </c>
      <c r="P454" s="34">
        <v>11</v>
      </c>
      <c r="Q454" s="6">
        <f t="shared" si="92"/>
        <v>-0.19034419425383411</v>
      </c>
      <c r="R454" s="6">
        <f t="shared" si="93"/>
        <v>-6.8474850848686597E-2</v>
      </c>
      <c r="S454" s="6">
        <f t="shared" si="94"/>
        <v>-0.97923598896519515</v>
      </c>
      <c r="T454" s="3">
        <f t="shared" si="95"/>
        <v>199.78580220629522</v>
      </c>
      <c r="U454" s="10">
        <f t="shared" si="96"/>
        <v>-78.328268250830789</v>
      </c>
      <c r="V454" s="23">
        <f t="shared" si="97"/>
        <v>199.78580220629522</v>
      </c>
      <c r="W454" s="21">
        <f t="shared" si="98"/>
        <v>109.78580220629522</v>
      </c>
      <c r="X454" s="22">
        <f t="shared" si="99"/>
        <v>11.671731749169211</v>
      </c>
      <c r="Y454" s="33"/>
      <c r="Z454" s="34"/>
      <c r="AA454" s="16" t="s">
        <v>126</v>
      </c>
      <c r="AB454" s="17" t="s">
        <v>126</v>
      </c>
      <c r="AC454" s="35" t="e">
        <f t="shared" si="103"/>
        <v>#VALUE!</v>
      </c>
      <c r="AD454" s="36" t="e">
        <f t="shared" si="100"/>
        <v>#VALUE!</v>
      </c>
      <c r="AE454" s="36">
        <f t="shared" si="101"/>
        <v>11.671731749169211</v>
      </c>
    </row>
    <row r="455" spans="1:31">
      <c r="A455" s="28">
        <v>1518</v>
      </c>
      <c r="B455" s="28" t="s">
        <v>61</v>
      </c>
      <c r="C455" s="29" t="s">
        <v>83</v>
      </c>
      <c r="D455" s="29">
        <v>2</v>
      </c>
      <c r="E455" s="5" t="s">
        <v>58</v>
      </c>
      <c r="F455" s="14">
        <v>25</v>
      </c>
      <c r="G455" s="15">
        <v>25</v>
      </c>
      <c r="H455" s="1">
        <f t="shared" si="91"/>
        <v>25</v>
      </c>
      <c r="I455" s="2"/>
      <c r="J455" s="1">
        <v>352.87</v>
      </c>
      <c r="K455" s="1">
        <v>352.87</v>
      </c>
      <c r="L455" s="1">
        <f t="shared" si="102"/>
        <v>352.87</v>
      </c>
      <c r="M455" s="33">
        <v>270</v>
      </c>
      <c r="N455" s="34">
        <v>4</v>
      </c>
      <c r="O455" s="34">
        <v>180</v>
      </c>
      <c r="P455" s="34">
        <v>11</v>
      </c>
      <c r="Q455" s="6">
        <f t="shared" si="92"/>
        <v>-0.19034419425383411</v>
      </c>
      <c r="R455" s="6">
        <f t="shared" si="93"/>
        <v>-6.8474850848686597E-2</v>
      </c>
      <c r="S455" s="6">
        <f t="shared" si="94"/>
        <v>-0.97923598896519515</v>
      </c>
      <c r="T455" s="3">
        <f t="shared" si="95"/>
        <v>199.78580220629522</v>
      </c>
      <c r="U455" s="10">
        <f t="shared" si="96"/>
        <v>-78.328268250830789</v>
      </c>
      <c r="V455" s="23">
        <f t="shared" si="97"/>
        <v>199.78580220629522</v>
      </c>
      <c r="W455" s="21">
        <f t="shared" si="98"/>
        <v>109.78580220629522</v>
      </c>
      <c r="X455" s="22">
        <f t="shared" si="99"/>
        <v>11.671731749169211</v>
      </c>
      <c r="Y455" s="33"/>
      <c r="Z455" s="34"/>
      <c r="AA455" s="16" t="s">
        <v>126</v>
      </c>
      <c r="AB455" s="17" t="s">
        <v>126</v>
      </c>
      <c r="AC455" s="35" t="e">
        <f t="shared" si="103"/>
        <v>#VALUE!</v>
      </c>
      <c r="AD455" s="36" t="e">
        <f t="shared" si="100"/>
        <v>#VALUE!</v>
      </c>
      <c r="AE455" s="36">
        <f t="shared" si="101"/>
        <v>11.671731749169211</v>
      </c>
    </row>
    <row r="456" spans="1:31">
      <c r="A456" s="28">
        <v>1518</v>
      </c>
      <c r="B456" s="28" t="s">
        <v>61</v>
      </c>
      <c r="C456" s="29" t="s">
        <v>83</v>
      </c>
      <c r="D456" s="29">
        <v>2</v>
      </c>
      <c r="E456" s="5" t="s">
        <v>58</v>
      </c>
      <c r="F456" s="14">
        <v>26</v>
      </c>
      <c r="G456" s="15">
        <v>26</v>
      </c>
      <c r="H456" s="1">
        <f t="shared" si="91"/>
        <v>26</v>
      </c>
      <c r="I456" s="2"/>
      <c r="J456" s="1">
        <v>352.88</v>
      </c>
      <c r="K456" s="1">
        <v>352.88</v>
      </c>
      <c r="L456" s="1">
        <f t="shared" si="102"/>
        <v>352.88</v>
      </c>
      <c r="M456" s="33">
        <v>270</v>
      </c>
      <c r="N456" s="34">
        <v>4</v>
      </c>
      <c r="O456" s="34">
        <v>180</v>
      </c>
      <c r="P456" s="34">
        <v>11</v>
      </c>
      <c r="Q456" s="6">
        <f t="shared" si="92"/>
        <v>-0.19034419425383411</v>
      </c>
      <c r="R456" s="6">
        <f t="shared" si="93"/>
        <v>-6.8474850848686597E-2</v>
      </c>
      <c r="S456" s="6">
        <f t="shared" si="94"/>
        <v>-0.97923598896519515</v>
      </c>
      <c r="T456" s="3">
        <f t="shared" si="95"/>
        <v>199.78580220629522</v>
      </c>
      <c r="U456" s="10">
        <f t="shared" si="96"/>
        <v>-78.328268250830789</v>
      </c>
      <c r="V456" s="23">
        <f t="shared" si="97"/>
        <v>199.78580220629522</v>
      </c>
      <c r="W456" s="21">
        <f t="shared" si="98"/>
        <v>109.78580220629522</v>
      </c>
      <c r="X456" s="22">
        <f t="shared" si="99"/>
        <v>11.671731749169211</v>
      </c>
      <c r="Y456" s="33"/>
      <c r="Z456" s="34"/>
      <c r="AA456" s="16" t="s">
        <v>126</v>
      </c>
      <c r="AB456" s="17" t="s">
        <v>126</v>
      </c>
      <c r="AC456" s="35" t="e">
        <f t="shared" si="103"/>
        <v>#VALUE!</v>
      </c>
      <c r="AD456" s="36" t="e">
        <f t="shared" si="100"/>
        <v>#VALUE!</v>
      </c>
      <c r="AE456" s="36">
        <f t="shared" si="101"/>
        <v>11.671731749169211</v>
      </c>
    </row>
    <row r="457" spans="1:31">
      <c r="A457" s="28">
        <v>1518</v>
      </c>
      <c r="B457" s="28" t="s">
        <v>61</v>
      </c>
      <c r="C457" s="29" t="s">
        <v>83</v>
      </c>
      <c r="D457" s="29">
        <v>2</v>
      </c>
      <c r="E457" s="5" t="s">
        <v>28</v>
      </c>
      <c r="F457" s="14">
        <v>38</v>
      </c>
      <c r="G457" s="15">
        <v>38</v>
      </c>
      <c r="H457" s="1">
        <f t="shared" si="91"/>
        <v>38</v>
      </c>
      <c r="I457" s="2"/>
      <c r="J457" s="1">
        <v>352.96</v>
      </c>
      <c r="K457" s="1">
        <v>353.08</v>
      </c>
      <c r="L457" s="1">
        <f t="shared" si="102"/>
        <v>353.02</v>
      </c>
      <c r="M457" s="33">
        <v>90</v>
      </c>
      <c r="N457" s="34">
        <v>5</v>
      </c>
      <c r="O457" s="34">
        <v>180</v>
      </c>
      <c r="P457" s="34">
        <v>6</v>
      </c>
      <c r="Q457" s="6">
        <f t="shared" si="92"/>
        <v>0.10413070090691413</v>
      </c>
      <c r="R457" s="6">
        <f t="shared" si="93"/>
        <v>-8.6678294469630643E-2</v>
      </c>
      <c r="S457" s="6">
        <f t="shared" si="94"/>
        <v>0.99073743930202751</v>
      </c>
      <c r="T457" s="3">
        <f t="shared" si="95"/>
        <v>320.22603585620647</v>
      </c>
      <c r="U457" s="10">
        <f t="shared" si="96"/>
        <v>82.212978012717613</v>
      </c>
      <c r="V457" s="23">
        <f t="shared" si="97"/>
        <v>140.22603585620647</v>
      </c>
      <c r="W457" s="21">
        <f t="shared" si="98"/>
        <v>50.226035856206465</v>
      </c>
      <c r="X457" s="22">
        <f t="shared" si="99"/>
        <v>7.7870219872823867</v>
      </c>
      <c r="Y457" s="33"/>
      <c r="Z457" s="34"/>
      <c r="AA457" s="16" t="s">
        <v>126</v>
      </c>
      <c r="AB457" s="17" t="s">
        <v>126</v>
      </c>
      <c r="AC457" s="35" t="e">
        <f t="shared" si="103"/>
        <v>#VALUE!</v>
      </c>
      <c r="AD457" s="36" t="e">
        <f t="shared" si="100"/>
        <v>#VALUE!</v>
      </c>
      <c r="AE457" s="36">
        <f t="shared" si="101"/>
        <v>7.7870219872823867</v>
      </c>
    </row>
    <row r="458" spans="1:31">
      <c r="A458" s="28">
        <v>1518</v>
      </c>
      <c r="B458" s="28" t="s">
        <v>61</v>
      </c>
      <c r="C458" s="29" t="s">
        <v>83</v>
      </c>
      <c r="D458" s="29">
        <v>2</v>
      </c>
      <c r="E458" s="5" t="s">
        <v>58</v>
      </c>
      <c r="F458" s="14">
        <v>43</v>
      </c>
      <c r="G458" s="15">
        <v>43</v>
      </c>
      <c r="H458" s="1">
        <f t="shared" si="91"/>
        <v>43</v>
      </c>
      <c r="I458" s="2"/>
      <c r="J458" s="1">
        <v>353.05</v>
      </c>
      <c r="K458" s="1">
        <v>353.05</v>
      </c>
      <c r="L458" s="1">
        <f t="shared" si="102"/>
        <v>353.05</v>
      </c>
      <c r="M458" s="33">
        <v>90</v>
      </c>
      <c r="N458" s="34">
        <v>5</v>
      </c>
      <c r="O458" s="34">
        <v>180</v>
      </c>
      <c r="P458" s="34">
        <v>6</v>
      </c>
      <c r="Q458" s="6">
        <f t="shared" si="92"/>
        <v>0.10413070090691413</v>
      </c>
      <c r="R458" s="6">
        <f t="shared" si="93"/>
        <v>-8.6678294469630643E-2</v>
      </c>
      <c r="S458" s="6">
        <f t="shared" si="94"/>
        <v>0.99073743930202751</v>
      </c>
      <c r="T458" s="3">
        <f t="shared" si="95"/>
        <v>320.22603585620647</v>
      </c>
      <c r="U458" s="10">
        <f t="shared" si="96"/>
        <v>82.212978012717613</v>
      </c>
      <c r="V458" s="23">
        <f t="shared" si="97"/>
        <v>140.22603585620647</v>
      </c>
      <c r="W458" s="21">
        <f t="shared" si="98"/>
        <v>50.226035856206465</v>
      </c>
      <c r="X458" s="22">
        <f t="shared" si="99"/>
        <v>7.7870219872823867</v>
      </c>
      <c r="Y458" s="33"/>
      <c r="Z458" s="34"/>
      <c r="AA458" s="16" t="s">
        <v>126</v>
      </c>
      <c r="AB458" s="17" t="s">
        <v>126</v>
      </c>
      <c r="AC458" s="35" t="e">
        <f t="shared" si="103"/>
        <v>#VALUE!</v>
      </c>
      <c r="AD458" s="36" t="e">
        <f t="shared" si="100"/>
        <v>#VALUE!</v>
      </c>
      <c r="AE458" s="36">
        <f t="shared" si="101"/>
        <v>7.7870219872823867</v>
      </c>
    </row>
    <row r="459" spans="1:31">
      <c r="A459" s="28">
        <v>1518</v>
      </c>
      <c r="B459" s="28" t="s">
        <v>61</v>
      </c>
      <c r="C459" s="29" t="s">
        <v>83</v>
      </c>
      <c r="D459" s="29">
        <v>2</v>
      </c>
      <c r="E459" s="5" t="s">
        <v>28</v>
      </c>
      <c r="F459" s="14">
        <v>52</v>
      </c>
      <c r="G459" s="15">
        <v>52</v>
      </c>
      <c r="H459" s="1">
        <f t="shared" ref="H459:H522" si="104">(+F459+G459)/2</f>
        <v>52</v>
      </c>
      <c r="I459" s="2"/>
      <c r="J459" s="1">
        <v>353.08</v>
      </c>
      <c r="K459" s="1">
        <v>353.2</v>
      </c>
      <c r="L459" s="1">
        <f t="shared" si="102"/>
        <v>353.14</v>
      </c>
      <c r="M459" s="33">
        <v>270</v>
      </c>
      <c r="N459" s="34">
        <v>4</v>
      </c>
      <c r="O459" s="34">
        <v>180</v>
      </c>
      <c r="P459" s="34">
        <v>10</v>
      </c>
      <c r="Q459" s="6">
        <f t="shared" si="92"/>
        <v>-0.17322517943366056</v>
      </c>
      <c r="R459" s="6">
        <f t="shared" si="93"/>
        <v>-6.8696716166007102E-2</v>
      </c>
      <c r="S459" s="6">
        <f t="shared" si="94"/>
        <v>-0.98240881082213483</v>
      </c>
      <c r="T459" s="3">
        <f t="shared" si="95"/>
        <v>201.63202225078362</v>
      </c>
      <c r="U459" s="10">
        <f t="shared" si="96"/>
        <v>-79.259371038792622</v>
      </c>
      <c r="V459" s="23">
        <f t="shared" si="97"/>
        <v>201.63202225078362</v>
      </c>
      <c r="W459" s="21">
        <f t="shared" si="98"/>
        <v>111.63202225078362</v>
      </c>
      <c r="X459" s="22">
        <f t="shared" si="99"/>
        <v>10.740628961207378</v>
      </c>
      <c r="Y459" s="33"/>
      <c r="Z459" s="34"/>
      <c r="AA459" s="16" t="s">
        <v>126</v>
      </c>
      <c r="AB459" s="17" t="s">
        <v>126</v>
      </c>
      <c r="AC459" s="35" t="e">
        <f t="shared" si="103"/>
        <v>#VALUE!</v>
      </c>
      <c r="AD459" s="36" t="e">
        <f t="shared" si="100"/>
        <v>#VALUE!</v>
      </c>
      <c r="AE459" s="36">
        <f t="shared" si="101"/>
        <v>10.740628961207378</v>
      </c>
    </row>
    <row r="460" spans="1:31">
      <c r="A460" s="28">
        <v>1518</v>
      </c>
      <c r="B460" s="28" t="s">
        <v>61</v>
      </c>
      <c r="C460" s="29" t="s">
        <v>83</v>
      </c>
      <c r="D460" s="29">
        <v>2</v>
      </c>
      <c r="E460" s="5" t="s">
        <v>30</v>
      </c>
      <c r="F460" s="14">
        <v>56</v>
      </c>
      <c r="G460" s="15">
        <v>60</v>
      </c>
      <c r="H460" s="1">
        <f t="shared" si="104"/>
        <v>58</v>
      </c>
      <c r="I460" s="2"/>
      <c r="J460" s="1">
        <v>353.18</v>
      </c>
      <c r="K460" s="1">
        <v>353.22</v>
      </c>
      <c r="L460" s="1">
        <f t="shared" si="102"/>
        <v>353.20000000000005</v>
      </c>
      <c r="M460" s="33">
        <v>90</v>
      </c>
      <c r="N460" s="34">
        <v>31</v>
      </c>
      <c r="O460" s="34">
        <v>180</v>
      </c>
      <c r="P460" s="34">
        <v>21</v>
      </c>
      <c r="Q460" s="6">
        <f t="shared" si="92"/>
        <v>0.30718128796989574</v>
      </c>
      <c r="R460" s="6">
        <f t="shared" si="93"/>
        <v>-0.4808294656368261</v>
      </c>
      <c r="S460" s="6">
        <f t="shared" si="94"/>
        <v>0.80023461416893316</v>
      </c>
      <c r="T460" s="3">
        <f t="shared" si="95"/>
        <v>302.57276115212528</v>
      </c>
      <c r="U460" s="10">
        <f t="shared" si="96"/>
        <v>54.510702365287216</v>
      </c>
      <c r="V460" s="23">
        <f t="shared" si="97"/>
        <v>122.57276115212528</v>
      </c>
      <c r="W460" s="21">
        <f t="shared" si="98"/>
        <v>32.572761152125281</v>
      </c>
      <c r="X460" s="22">
        <f t="shared" si="99"/>
        <v>35.489297634712784</v>
      </c>
      <c r="Y460" s="33"/>
      <c r="Z460" s="34"/>
      <c r="AA460" s="16" t="s">
        <v>126</v>
      </c>
      <c r="AB460" s="17" t="s">
        <v>126</v>
      </c>
      <c r="AC460" s="35" t="e">
        <f t="shared" si="103"/>
        <v>#VALUE!</v>
      </c>
      <c r="AD460" s="36" t="e">
        <f t="shared" si="100"/>
        <v>#VALUE!</v>
      </c>
      <c r="AE460" s="36">
        <f t="shared" si="101"/>
        <v>35.489297634712784</v>
      </c>
    </row>
    <row r="461" spans="1:31">
      <c r="A461" s="28">
        <v>1518</v>
      </c>
      <c r="B461" s="28" t="s">
        <v>61</v>
      </c>
      <c r="C461" s="29" t="s">
        <v>83</v>
      </c>
      <c r="D461" s="29">
        <v>2</v>
      </c>
      <c r="E461" s="5" t="s">
        <v>28</v>
      </c>
      <c r="F461" s="14">
        <v>61</v>
      </c>
      <c r="G461" s="15">
        <v>61</v>
      </c>
      <c r="H461" s="1">
        <f t="shared" si="104"/>
        <v>61</v>
      </c>
      <c r="I461" s="2"/>
      <c r="J461" s="1">
        <v>353.23</v>
      </c>
      <c r="K461" s="1">
        <v>353.23</v>
      </c>
      <c r="L461" s="1">
        <f t="shared" si="102"/>
        <v>353.23</v>
      </c>
      <c r="M461" s="33">
        <v>270</v>
      </c>
      <c r="N461" s="34">
        <v>4</v>
      </c>
      <c r="O461" s="34">
        <v>180</v>
      </c>
      <c r="P461" s="34">
        <v>5</v>
      </c>
      <c r="Q461" s="6">
        <f t="shared" si="92"/>
        <v>-8.6943435738757194E-2</v>
      </c>
      <c r="R461" s="6">
        <f t="shared" si="93"/>
        <v>-6.9491029301473661E-2</v>
      </c>
      <c r="S461" s="6">
        <f t="shared" si="94"/>
        <v>-0.99376801787576441</v>
      </c>
      <c r="T461" s="3">
        <f t="shared" si="95"/>
        <v>218.63419479866783</v>
      </c>
      <c r="U461" s="10">
        <f t="shared" si="96"/>
        <v>-83.609498300707514</v>
      </c>
      <c r="V461" s="23">
        <f t="shared" si="97"/>
        <v>218.63419479866783</v>
      </c>
      <c r="W461" s="21">
        <f t="shared" si="98"/>
        <v>128.63419479866783</v>
      </c>
      <c r="X461" s="22">
        <f t="shared" si="99"/>
        <v>6.3905016992924857</v>
      </c>
      <c r="Y461" s="33"/>
      <c r="Z461" s="34"/>
      <c r="AA461" s="16" t="s">
        <v>126</v>
      </c>
      <c r="AB461" s="17" t="s">
        <v>126</v>
      </c>
      <c r="AC461" s="35" t="e">
        <f t="shared" si="103"/>
        <v>#VALUE!</v>
      </c>
      <c r="AD461" s="36" t="e">
        <f t="shared" si="100"/>
        <v>#VALUE!</v>
      </c>
      <c r="AE461" s="36">
        <f t="shared" si="101"/>
        <v>6.3905016992924857</v>
      </c>
    </row>
    <row r="462" spans="1:31">
      <c r="A462" s="28">
        <v>1518</v>
      </c>
      <c r="B462" s="28" t="s">
        <v>61</v>
      </c>
      <c r="C462" s="29" t="s">
        <v>83</v>
      </c>
      <c r="D462" s="29">
        <v>2</v>
      </c>
      <c r="E462" s="5" t="s">
        <v>28</v>
      </c>
      <c r="F462" s="14">
        <v>65</v>
      </c>
      <c r="G462" s="15">
        <v>65</v>
      </c>
      <c r="H462" s="1">
        <f t="shared" si="104"/>
        <v>65</v>
      </c>
      <c r="I462" s="2"/>
      <c r="J462" s="1">
        <v>353.27</v>
      </c>
      <c r="K462" s="1">
        <v>353.27</v>
      </c>
      <c r="L462" s="1">
        <f t="shared" si="102"/>
        <v>353.27</v>
      </c>
      <c r="M462" s="33">
        <v>270</v>
      </c>
      <c r="N462" s="34">
        <v>16</v>
      </c>
      <c r="O462" s="34">
        <v>0</v>
      </c>
      <c r="P462" s="34">
        <v>25</v>
      </c>
      <c r="Q462" s="6">
        <f t="shared" si="92"/>
        <v>-0.40624674701536911</v>
      </c>
      <c r="R462" s="6">
        <f t="shared" si="93"/>
        <v>0.24981228197513827</v>
      </c>
      <c r="S462" s="6">
        <f t="shared" si="94"/>
        <v>0.87119896040895484</v>
      </c>
      <c r="T462" s="3">
        <f t="shared" si="95"/>
        <v>148.41149986654995</v>
      </c>
      <c r="U462" s="10">
        <f t="shared" si="96"/>
        <v>61.302938815730947</v>
      </c>
      <c r="V462" s="23">
        <f t="shared" si="97"/>
        <v>328.41149986654995</v>
      </c>
      <c r="W462" s="21">
        <f t="shared" si="98"/>
        <v>238.41149986654995</v>
      </c>
      <c r="X462" s="22">
        <f t="shared" si="99"/>
        <v>28.697061184269053</v>
      </c>
      <c r="Y462" s="33"/>
      <c r="Z462" s="34"/>
      <c r="AA462" s="16" t="s">
        <v>126</v>
      </c>
      <c r="AB462" s="17" t="s">
        <v>126</v>
      </c>
      <c r="AC462" s="35" t="e">
        <f t="shared" si="103"/>
        <v>#VALUE!</v>
      </c>
      <c r="AD462" s="36" t="e">
        <f t="shared" si="100"/>
        <v>#VALUE!</v>
      </c>
      <c r="AE462" s="36">
        <f t="shared" si="101"/>
        <v>28.697061184269053</v>
      </c>
    </row>
    <row r="463" spans="1:31">
      <c r="A463" s="28">
        <v>1518</v>
      </c>
      <c r="B463" s="28" t="s">
        <v>61</v>
      </c>
      <c r="C463" s="29" t="s">
        <v>83</v>
      </c>
      <c r="D463" s="29">
        <v>2</v>
      </c>
      <c r="E463" s="5" t="s">
        <v>28</v>
      </c>
      <c r="F463" s="14">
        <v>66</v>
      </c>
      <c r="G463" s="15">
        <v>66</v>
      </c>
      <c r="H463" s="1">
        <f t="shared" si="104"/>
        <v>66</v>
      </c>
      <c r="I463" s="2"/>
      <c r="J463" s="1">
        <v>353.28</v>
      </c>
      <c r="K463" s="1">
        <v>353.28</v>
      </c>
      <c r="L463" s="1">
        <f t="shared" si="102"/>
        <v>353.28</v>
      </c>
      <c r="M463" s="33">
        <v>270</v>
      </c>
      <c r="N463" s="34">
        <v>18</v>
      </c>
      <c r="O463" s="34">
        <v>0</v>
      </c>
      <c r="P463" s="34">
        <v>15</v>
      </c>
      <c r="Q463" s="6">
        <f t="shared" si="92"/>
        <v>-0.24615153938604159</v>
      </c>
      <c r="R463" s="6">
        <f t="shared" si="93"/>
        <v>0.29848749562898547</v>
      </c>
      <c r="S463" s="6">
        <f t="shared" si="94"/>
        <v>0.91865005134999889</v>
      </c>
      <c r="T463" s="3">
        <f t="shared" si="95"/>
        <v>129.51113418900252</v>
      </c>
      <c r="U463" s="10">
        <f t="shared" si="96"/>
        <v>67.161476935100126</v>
      </c>
      <c r="V463" s="23">
        <f t="shared" si="97"/>
        <v>309.51113418900252</v>
      </c>
      <c r="W463" s="21">
        <f t="shared" si="98"/>
        <v>219.51113418900252</v>
      </c>
      <c r="X463" s="22">
        <f t="shared" si="99"/>
        <v>22.838523064899874</v>
      </c>
      <c r="Y463" s="33"/>
      <c r="Z463" s="34"/>
      <c r="AA463" s="16" t="s">
        <v>126</v>
      </c>
      <c r="AB463" s="17" t="s">
        <v>126</v>
      </c>
      <c r="AC463" s="35" t="e">
        <f t="shared" si="103"/>
        <v>#VALUE!</v>
      </c>
      <c r="AD463" s="36" t="e">
        <f t="shared" si="100"/>
        <v>#VALUE!</v>
      </c>
      <c r="AE463" s="36">
        <f t="shared" si="101"/>
        <v>22.838523064899874</v>
      </c>
    </row>
    <row r="464" spans="1:31">
      <c r="A464" s="28">
        <v>1518</v>
      </c>
      <c r="B464" s="28" t="s">
        <v>61</v>
      </c>
      <c r="C464" s="29" t="s">
        <v>83</v>
      </c>
      <c r="D464" s="29">
        <v>2</v>
      </c>
      <c r="E464" s="5" t="s">
        <v>30</v>
      </c>
      <c r="F464" s="14">
        <v>67</v>
      </c>
      <c r="G464" s="15">
        <v>67</v>
      </c>
      <c r="H464" s="1">
        <f t="shared" si="104"/>
        <v>67</v>
      </c>
      <c r="I464" s="2"/>
      <c r="J464" s="1">
        <v>353.29</v>
      </c>
      <c r="K464" s="1">
        <v>353.29</v>
      </c>
      <c r="L464" s="1">
        <f t="shared" si="102"/>
        <v>353.29</v>
      </c>
      <c r="M464" s="33">
        <v>270</v>
      </c>
      <c r="N464" s="34">
        <v>51</v>
      </c>
      <c r="O464" s="34">
        <v>0</v>
      </c>
      <c r="P464" s="34">
        <v>9</v>
      </c>
      <c r="Q464" s="6">
        <f t="shared" si="92"/>
        <v>-9.8447398712790221E-2</v>
      </c>
      <c r="R464" s="6">
        <f t="shared" si="93"/>
        <v>0.76757800507164842</v>
      </c>
      <c r="S464" s="6">
        <f t="shared" si="94"/>
        <v>0.62157241273869723</v>
      </c>
      <c r="T464" s="3">
        <f t="shared" si="95"/>
        <v>97.308694248725757</v>
      </c>
      <c r="U464" s="10">
        <f t="shared" si="96"/>
        <v>38.771592789832503</v>
      </c>
      <c r="V464" s="23">
        <f t="shared" si="97"/>
        <v>277.30869424872577</v>
      </c>
      <c r="W464" s="21">
        <f t="shared" si="98"/>
        <v>187.30869424872577</v>
      </c>
      <c r="X464" s="22">
        <f t="shared" si="99"/>
        <v>51.228407210167497</v>
      </c>
      <c r="Y464" s="33"/>
      <c r="Z464" s="34"/>
      <c r="AA464" s="16" t="s">
        <v>126</v>
      </c>
      <c r="AB464" s="17" t="s">
        <v>126</v>
      </c>
      <c r="AC464" s="35" t="e">
        <f t="shared" si="103"/>
        <v>#VALUE!</v>
      </c>
      <c r="AD464" s="36" t="e">
        <f t="shared" si="100"/>
        <v>#VALUE!</v>
      </c>
      <c r="AE464" s="36">
        <f t="shared" si="101"/>
        <v>51.228407210167497</v>
      </c>
    </row>
    <row r="465" spans="1:31">
      <c r="A465" s="28">
        <v>1518</v>
      </c>
      <c r="B465" s="28" t="s">
        <v>61</v>
      </c>
      <c r="C465" s="29" t="s">
        <v>83</v>
      </c>
      <c r="D465" s="29">
        <v>2</v>
      </c>
      <c r="E465" s="5" t="s">
        <v>28</v>
      </c>
      <c r="F465" s="14">
        <v>95</v>
      </c>
      <c r="G465" s="15">
        <v>95</v>
      </c>
      <c r="H465" s="1">
        <f t="shared" si="104"/>
        <v>95</v>
      </c>
      <c r="I465" s="2"/>
      <c r="J465" s="1">
        <v>353.47</v>
      </c>
      <c r="K465" s="1">
        <v>353.58</v>
      </c>
      <c r="L465" s="1">
        <f t="shared" si="102"/>
        <v>353.52499999999998</v>
      </c>
      <c r="M465" s="33">
        <v>270</v>
      </c>
      <c r="N465" s="34">
        <v>7</v>
      </c>
      <c r="O465" s="34">
        <v>0</v>
      </c>
      <c r="P465" s="34">
        <v>7</v>
      </c>
      <c r="Q465" s="6">
        <f t="shared" si="92"/>
        <v>-0.12096094779983385</v>
      </c>
      <c r="R465" s="6">
        <f t="shared" si="93"/>
        <v>0.12096094779983388</v>
      </c>
      <c r="S465" s="6">
        <f t="shared" si="94"/>
        <v>0.98514786313799818</v>
      </c>
      <c r="T465" s="3">
        <f t="shared" si="95"/>
        <v>135</v>
      </c>
      <c r="U465" s="10">
        <f t="shared" si="96"/>
        <v>80.149178972421197</v>
      </c>
      <c r="V465" s="23">
        <f t="shared" si="97"/>
        <v>315</v>
      </c>
      <c r="W465" s="21">
        <f t="shared" si="98"/>
        <v>225</v>
      </c>
      <c r="X465" s="22">
        <f t="shared" si="99"/>
        <v>9.8508210275788031</v>
      </c>
      <c r="Y465" s="33"/>
      <c r="Z465" s="34"/>
      <c r="AA465" s="16" t="s">
        <v>126</v>
      </c>
      <c r="AB465" s="17" t="s">
        <v>126</v>
      </c>
      <c r="AC465" s="35" t="e">
        <f t="shared" si="103"/>
        <v>#VALUE!</v>
      </c>
      <c r="AD465" s="36" t="e">
        <f t="shared" si="100"/>
        <v>#VALUE!</v>
      </c>
      <c r="AE465" s="36">
        <f t="shared" si="101"/>
        <v>9.8508210275788031</v>
      </c>
    </row>
    <row r="466" spans="1:31">
      <c r="A466" s="28">
        <v>1518</v>
      </c>
      <c r="B466" s="28" t="s">
        <v>61</v>
      </c>
      <c r="C466" s="29" t="s">
        <v>83</v>
      </c>
      <c r="D466" s="29">
        <v>2</v>
      </c>
      <c r="E466" s="5" t="s">
        <v>28</v>
      </c>
      <c r="F466" s="14">
        <v>98</v>
      </c>
      <c r="G466" s="15">
        <v>98</v>
      </c>
      <c r="H466" s="1">
        <f t="shared" si="104"/>
        <v>98</v>
      </c>
      <c r="I466" s="2"/>
      <c r="J466" s="1">
        <v>353.59</v>
      </c>
      <c r="K466" s="1">
        <v>353.64</v>
      </c>
      <c r="L466" s="1">
        <f t="shared" si="102"/>
        <v>353.61500000000001</v>
      </c>
      <c r="M466" s="33">
        <v>90</v>
      </c>
      <c r="N466" s="34">
        <v>15</v>
      </c>
      <c r="O466" s="34">
        <v>180</v>
      </c>
      <c r="P466" s="34">
        <v>7</v>
      </c>
      <c r="Q466" s="6">
        <f t="shared" si="92"/>
        <v>0.11771674622792326</v>
      </c>
      <c r="R466" s="6">
        <f t="shared" si="93"/>
        <v>-0.25688984718798868</v>
      </c>
      <c r="S466" s="6">
        <f t="shared" si="94"/>
        <v>0.95872596165417878</v>
      </c>
      <c r="T466" s="3">
        <f t="shared" si="95"/>
        <v>294.61906107146956</v>
      </c>
      <c r="U466" s="10">
        <f t="shared" si="96"/>
        <v>73.577543140447318</v>
      </c>
      <c r="V466" s="23">
        <f t="shared" si="97"/>
        <v>114.61906107146956</v>
      </c>
      <c r="W466" s="21">
        <f t="shared" si="98"/>
        <v>24.619061071469559</v>
      </c>
      <c r="X466" s="22">
        <f t="shared" si="99"/>
        <v>16.422456859552682</v>
      </c>
      <c r="Y466" s="33"/>
      <c r="Z466" s="34"/>
      <c r="AA466" s="16" t="s">
        <v>126</v>
      </c>
      <c r="AB466" s="17" t="s">
        <v>126</v>
      </c>
      <c r="AC466" s="35" t="e">
        <f t="shared" si="103"/>
        <v>#VALUE!</v>
      </c>
      <c r="AD466" s="36" t="e">
        <f t="shared" si="100"/>
        <v>#VALUE!</v>
      </c>
      <c r="AE466" s="36">
        <f t="shared" si="101"/>
        <v>16.422456859552682</v>
      </c>
    </row>
    <row r="467" spans="1:31">
      <c r="A467" s="28">
        <v>1518</v>
      </c>
      <c r="B467" s="28" t="s">
        <v>61</v>
      </c>
      <c r="C467" s="29" t="s">
        <v>83</v>
      </c>
      <c r="D467" s="29">
        <v>2</v>
      </c>
      <c r="E467" s="5" t="s">
        <v>31</v>
      </c>
      <c r="F467" s="14">
        <v>99</v>
      </c>
      <c r="G467" s="15">
        <v>108</v>
      </c>
      <c r="H467" s="1">
        <f t="shared" si="104"/>
        <v>103.5</v>
      </c>
      <c r="I467" s="2"/>
      <c r="J467" s="1">
        <v>353.61</v>
      </c>
      <c r="K467" s="1">
        <v>353.7</v>
      </c>
      <c r="L467" s="1">
        <f t="shared" si="102"/>
        <v>353.65499999999997</v>
      </c>
      <c r="M467" s="33">
        <v>90</v>
      </c>
      <c r="N467" s="34">
        <v>49</v>
      </c>
      <c r="O467" s="34">
        <v>180</v>
      </c>
      <c r="P467" s="34">
        <v>13</v>
      </c>
      <c r="Q467" s="6">
        <f t="shared" si="92"/>
        <v>0.14758117028322681</v>
      </c>
      <c r="R467" s="6">
        <f t="shared" si="93"/>
        <v>-0.73536642257570006</v>
      </c>
      <c r="S467" s="6">
        <f t="shared" si="94"/>
        <v>0.6392442785804191</v>
      </c>
      <c r="T467" s="3">
        <f t="shared" si="95"/>
        <v>281.3479771419926</v>
      </c>
      <c r="U467" s="10">
        <f t="shared" si="96"/>
        <v>40.440702436365804</v>
      </c>
      <c r="V467" s="23">
        <f t="shared" si="97"/>
        <v>101.3479771419926</v>
      </c>
      <c r="W467" s="21">
        <f t="shared" si="98"/>
        <v>11.347977141992601</v>
      </c>
      <c r="X467" s="22">
        <f t="shared" si="99"/>
        <v>49.559297563634196</v>
      </c>
      <c r="Y467" s="33"/>
      <c r="Z467" s="34"/>
      <c r="AA467" s="16" t="s">
        <v>126</v>
      </c>
      <c r="AB467" s="17" t="s">
        <v>126</v>
      </c>
      <c r="AC467" s="35" t="e">
        <f t="shared" si="103"/>
        <v>#VALUE!</v>
      </c>
      <c r="AD467" s="36" t="e">
        <f t="shared" si="100"/>
        <v>#VALUE!</v>
      </c>
      <c r="AE467" s="36">
        <f t="shared" si="101"/>
        <v>49.559297563634196</v>
      </c>
    </row>
    <row r="468" spans="1:31">
      <c r="A468" s="28">
        <v>1518</v>
      </c>
      <c r="B468" s="28" t="s">
        <v>61</v>
      </c>
      <c r="C468" s="29" t="s">
        <v>83</v>
      </c>
      <c r="D468" s="29">
        <v>2</v>
      </c>
      <c r="E468" s="5" t="s">
        <v>28</v>
      </c>
      <c r="F468" s="14">
        <v>104</v>
      </c>
      <c r="G468" s="15">
        <v>104</v>
      </c>
      <c r="H468" s="1">
        <f t="shared" si="104"/>
        <v>104</v>
      </c>
      <c r="I468" s="2"/>
      <c r="J468" s="1">
        <v>353.66</v>
      </c>
      <c r="K468" s="1">
        <v>353.72</v>
      </c>
      <c r="L468" s="1">
        <f t="shared" si="102"/>
        <v>353.69000000000005</v>
      </c>
      <c r="M468" s="33">
        <v>90</v>
      </c>
      <c r="N468" s="34">
        <v>1</v>
      </c>
      <c r="O468" s="34">
        <v>180</v>
      </c>
      <c r="P468" s="34">
        <v>5</v>
      </c>
      <c r="Q468" s="6">
        <f t="shared" si="92"/>
        <v>8.7142468505889387E-2</v>
      </c>
      <c r="R468" s="6">
        <f t="shared" si="93"/>
        <v>-1.7385994761764091E-2</v>
      </c>
      <c r="S468" s="6">
        <f t="shared" si="94"/>
        <v>0.99604297281404885</v>
      </c>
      <c r="T468" s="3">
        <f t="shared" si="95"/>
        <v>348.71693817946999</v>
      </c>
      <c r="U468" s="10">
        <f t="shared" si="96"/>
        <v>84.901972452320067</v>
      </c>
      <c r="V468" s="23">
        <f t="shared" si="97"/>
        <v>168.71693817946999</v>
      </c>
      <c r="W468" s="21">
        <f t="shared" si="98"/>
        <v>78.716938179469992</v>
      </c>
      <c r="X468" s="22">
        <f t="shared" si="99"/>
        <v>5.0980275476799335</v>
      </c>
      <c r="Y468" s="33"/>
      <c r="Z468" s="34"/>
      <c r="AA468" s="16" t="s">
        <v>126</v>
      </c>
      <c r="AB468" s="17" t="s">
        <v>126</v>
      </c>
      <c r="AC468" s="35" t="e">
        <f t="shared" si="103"/>
        <v>#VALUE!</v>
      </c>
      <c r="AD468" s="36" t="e">
        <f t="shared" si="100"/>
        <v>#VALUE!</v>
      </c>
      <c r="AE468" s="36">
        <f t="shared" si="101"/>
        <v>5.0980275476799335</v>
      </c>
    </row>
    <row r="469" spans="1:31">
      <c r="A469" s="28">
        <v>1518</v>
      </c>
      <c r="B469" s="28" t="s">
        <v>61</v>
      </c>
      <c r="C469" s="29" t="s">
        <v>89</v>
      </c>
      <c r="D469" s="29">
        <v>1</v>
      </c>
      <c r="E469" s="5" t="s">
        <v>28</v>
      </c>
      <c r="F469" s="14">
        <v>10</v>
      </c>
      <c r="G469" s="15">
        <v>10</v>
      </c>
      <c r="H469" s="1">
        <f t="shared" si="104"/>
        <v>10</v>
      </c>
      <c r="I469" s="2"/>
      <c r="J469" s="1">
        <v>360.89</v>
      </c>
      <c r="K469" s="1">
        <v>360.96</v>
      </c>
      <c r="L469" s="1">
        <f t="shared" si="102"/>
        <v>360.92499999999995</v>
      </c>
      <c r="M469" s="33">
        <v>270</v>
      </c>
      <c r="N469" s="34">
        <v>10</v>
      </c>
      <c r="O469" s="34">
        <v>0</v>
      </c>
      <c r="P469" s="34">
        <v>3</v>
      </c>
      <c r="Q469" s="6">
        <f t="shared" si="92"/>
        <v>-5.154085546935875E-2</v>
      </c>
      <c r="R469" s="6">
        <f t="shared" si="93"/>
        <v>0.17341019887450621</v>
      </c>
      <c r="S469" s="6">
        <f t="shared" si="94"/>
        <v>0.9834581082132785</v>
      </c>
      <c r="T469" s="3">
        <f t="shared" si="95"/>
        <v>106.55296453948533</v>
      </c>
      <c r="U469" s="10">
        <f t="shared" si="96"/>
        <v>79.576935817123754</v>
      </c>
      <c r="V469" s="23">
        <f t="shared" si="97"/>
        <v>286.55296453948534</v>
      </c>
      <c r="W469" s="21">
        <f t="shared" si="98"/>
        <v>196.55296453948534</v>
      </c>
      <c r="X469" s="22">
        <f t="shared" si="99"/>
        <v>10.423064182876246</v>
      </c>
      <c r="Y469" s="33"/>
      <c r="Z469" s="34"/>
      <c r="AA469" s="16" t="s">
        <v>126</v>
      </c>
      <c r="AB469" s="17" t="s">
        <v>126</v>
      </c>
      <c r="AC469" s="35" t="e">
        <f t="shared" si="103"/>
        <v>#VALUE!</v>
      </c>
      <c r="AD469" s="36" t="e">
        <f t="shared" si="100"/>
        <v>#VALUE!</v>
      </c>
      <c r="AE469" s="36">
        <f t="shared" si="101"/>
        <v>10.423064182876246</v>
      </c>
    </row>
    <row r="470" spans="1:31">
      <c r="A470" s="28">
        <v>1518</v>
      </c>
      <c r="B470" s="28" t="s">
        <v>61</v>
      </c>
      <c r="C470" s="29" t="s">
        <v>89</v>
      </c>
      <c r="D470" s="29">
        <v>1</v>
      </c>
      <c r="E470" s="5" t="s">
        <v>30</v>
      </c>
      <c r="F470" s="14">
        <v>21</v>
      </c>
      <c r="G470" s="15">
        <v>25</v>
      </c>
      <c r="H470" s="1">
        <f t="shared" si="104"/>
        <v>23</v>
      </c>
      <c r="I470" s="2"/>
      <c r="J470" s="1">
        <v>361.01</v>
      </c>
      <c r="K470" s="1">
        <v>361.05</v>
      </c>
      <c r="L470" s="1">
        <f t="shared" si="102"/>
        <v>361.03</v>
      </c>
      <c r="M470" s="33">
        <v>270</v>
      </c>
      <c r="N470" s="34">
        <v>60</v>
      </c>
      <c r="O470" s="34">
        <v>45</v>
      </c>
      <c r="P470" s="34">
        <v>0</v>
      </c>
      <c r="Q470" s="6">
        <f t="shared" si="92"/>
        <v>-0.61237243569579447</v>
      </c>
      <c r="R470" s="6">
        <f t="shared" si="93"/>
        <v>0.61237243569579458</v>
      </c>
      <c r="S470" s="6">
        <f t="shared" si="94"/>
        <v>0.35355339059327379</v>
      </c>
      <c r="T470" s="3">
        <f t="shared" si="95"/>
        <v>135</v>
      </c>
      <c r="U470" s="10">
        <f t="shared" si="96"/>
        <v>22.207654298596491</v>
      </c>
      <c r="V470" s="23">
        <f t="shared" si="97"/>
        <v>315</v>
      </c>
      <c r="W470" s="21">
        <f t="shared" si="98"/>
        <v>225</v>
      </c>
      <c r="X470" s="22">
        <f t="shared" si="99"/>
        <v>67.792345701403505</v>
      </c>
      <c r="Y470" s="33"/>
      <c r="Z470" s="34"/>
      <c r="AA470" s="16" t="s">
        <v>126</v>
      </c>
      <c r="AB470" s="17" t="s">
        <v>126</v>
      </c>
      <c r="AC470" s="35" t="e">
        <f t="shared" si="103"/>
        <v>#VALUE!</v>
      </c>
      <c r="AD470" s="36" t="e">
        <f t="shared" si="100"/>
        <v>#VALUE!</v>
      </c>
      <c r="AE470" s="36">
        <f t="shared" si="101"/>
        <v>67.792345701403505</v>
      </c>
    </row>
    <row r="471" spans="1:31">
      <c r="A471" s="28">
        <v>1518</v>
      </c>
      <c r="B471" s="28" t="s">
        <v>61</v>
      </c>
      <c r="C471" s="29" t="s">
        <v>89</v>
      </c>
      <c r="D471" s="29">
        <v>1</v>
      </c>
      <c r="E471" s="5" t="s">
        <v>28</v>
      </c>
      <c r="F471" s="14">
        <v>27</v>
      </c>
      <c r="G471" s="15">
        <v>27</v>
      </c>
      <c r="H471" s="1">
        <f t="shared" si="104"/>
        <v>27</v>
      </c>
      <c r="I471" s="2"/>
      <c r="J471" s="1">
        <v>361.04</v>
      </c>
      <c r="K471" s="1">
        <v>361.13</v>
      </c>
      <c r="L471" s="1">
        <f t="shared" si="102"/>
        <v>361.08500000000004</v>
      </c>
      <c r="M471" s="33">
        <v>270</v>
      </c>
      <c r="N471" s="34">
        <v>7</v>
      </c>
      <c r="O471" s="34">
        <v>0</v>
      </c>
      <c r="P471" s="34">
        <v>4</v>
      </c>
      <c r="Q471" s="6">
        <f t="shared" si="92"/>
        <v>-6.9236519566800492E-2</v>
      </c>
      <c r="R471" s="6">
        <f t="shared" si="93"/>
        <v>0.12157247580974433</v>
      </c>
      <c r="S471" s="6">
        <f t="shared" si="94"/>
        <v>0.99012835910111885</v>
      </c>
      <c r="T471" s="3">
        <f t="shared" si="95"/>
        <v>119.66186679147899</v>
      </c>
      <c r="U471" s="10">
        <f t="shared" si="96"/>
        <v>81.957326660868389</v>
      </c>
      <c r="V471" s="23">
        <f t="shared" si="97"/>
        <v>299.66186679147899</v>
      </c>
      <c r="W471" s="21">
        <f t="shared" si="98"/>
        <v>209.66186679147899</v>
      </c>
      <c r="X471" s="22">
        <f t="shared" si="99"/>
        <v>8.0426733391316105</v>
      </c>
      <c r="Y471" s="33"/>
      <c r="Z471" s="34"/>
      <c r="AA471" s="16" t="s">
        <v>126</v>
      </c>
      <c r="AB471" s="17" t="s">
        <v>126</v>
      </c>
      <c r="AC471" s="35" t="e">
        <f t="shared" si="103"/>
        <v>#VALUE!</v>
      </c>
      <c r="AD471" s="36" t="e">
        <f t="shared" si="100"/>
        <v>#VALUE!</v>
      </c>
      <c r="AE471" s="36">
        <f t="shared" si="101"/>
        <v>8.0426733391316105</v>
      </c>
    </row>
    <row r="472" spans="1:31">
      <c r="A472" s="28">
        <v>1518</v>
      </c>
      <c r="B472" s="28" t="s">
        <v>61</v>
      </c>
      <c r="C472" s="29" t="s">
        <v>89</v>
      </c>
      <c r="D472" s="29">
        <v>1</v>
      </c>
      <c r="E472" s="5" t="s">
        <v>28</v>
      </c>
      <c r="F472" s="14">
        <v>41</v>
      </c>
      <c r="G472" s="15">
        <v>41</v>
      </c>
      <c r="H472" s="1">
        <f t="shared" si="104"/>
        <v>41</v>
      </c>
      <c r="I472" s="2"/>
      <c r="J472" s="1">
        <v>361.21</v>
      </c>
      <c r="K472" s="1">
        <v>361.28</v>
      </c>
      <c r="L472" s="1">
        <f t="shared" si="102"/>
        <v>361.245</v>
      </c>
      <c r="M472" s="33">
        <v>270</v>
      </c>
      <c r="N472" s="34">
        <v>28</v>
      </c>
      <c r="O472" s="34">
        <v>180</v>
      </c>
      <c r="P472" s="34">
        <v>2</v>
      </c>
      <c r="Q472" s="6">
        <f t="shared" si="92"/>
        <v>-3.081442660546135E-2</v>
      </c>
      <c r="R472" s="6">
        <f t="shared" si="93"/>
        <v>-0.46918557339453876</v>
      </c>
      <c r="S472" s="6">
        <f t="shared" si="94"/>
        <v>-0.88240972504180293</v>
      </c>
      <c r="T472" s="3">
        <f t="shared" si="95"/>
        <v>266.24241503030032</v>
      </c>
      <c r="U472" s="10">
        <f t="shared" si="96"/>
        <v>-61.948857507714607</v>
      </c>
      <c r="V472" s="23">
        <f t="shared" si="97"/>
        <v>266.24241503030032</v>
      </c>
      <c r="W472" s="21">
        <f t="shared" si="98"/>
        <v>176.24241503030032</v>
      </c>
      <c r="X472" s="22">
        <f t="shared" si="99"/>
        <v>28.051142492285393</v>
      </c>
      <c r="Y472" s="33"/>
      <c r="Z472" s="34"/>
      <c r="AA472" s="16" t="s">
        <v>126</v>
      </c>
      <c r="AB472" s="17" t="s">
        <v>126</v>
      </c>
      <c r="AC472" s="35" t="e">
        <f t="shared" si="103"/>
        <v>#VALUE!</v>
      </c>
      <c r="AD472" s="36" t="e">
        <f t="shared" si="100"/>
        <v>#VALUE!</v>
      </c>
      <c r="AE472" s="36">
        <f t="shared" si="101"/>
        <v>28.051142492285393</v>
      </c>
    </row>
    <row r="473" spans="1:31">
      <c r="A473" s="28">
        <v>1518</v>
      </c>
      <c r="B473" s="28" t="s">
        <v>61</v>
      </c>
      <c r="C473" s="29" t="s">
        <v>89</v>
      </c>
      <c r="D473" s="29">
        <v>1</v>
      </c>
      <c r="E473" s="5" t="s">
        <v>30</v>
      </c>
      <c r="F473" s="14">
        <v>42</v>
      </c>
      <c r="G473" s="15">
        <v>48</v>
      </c>
      <c r="H473" s="1">
        <f t="shared" si="104"/>
        <v>45</v>
      </c>
      <c r="I473" s="2"/>
      <c r="J473" s="1">
        <v>361.22</v>
      </c>
      <c r="K473" s="1">
        <v>361.28</v>
      </c>
      <c r="L473" s="1">
        <f t="shared" si="102"/>
        <v>361.25</v>
      </c>
      <c r="M473" s="33">
        <v>270</v>
      </c>
      <c r="N473" s="34">
        <v>43</v>
      </c>
      <c r="O473" s="34">
        <v>0</v>
      </c>
      <c r="P473" s="34">
        <v>6</v>
      </c>
      <c r="Q473" s="6">
        <f t="shared" si="92"/>
        <v>-7.6447278535361859E-2</v>
      </c>
      <c r="R473" s="6">
        <f t="shared" si="93"/>
        <v>0.67826230168741009</v>
      </c>
      <c r="S473" s="6">
        <f t="shared" si="94"/>
        <v>0.72734726951890016</v>
      </c>
      <c r="T473" s="3">
        <f t="shared" si="95"/>
        <v>96.430696091593347</v>
      </c>
      <c r="U473" s="10">
        <f t="shared" si="96"/>
        <v>46.819581611408445</v>
      </c>
      <c r="V473" s="23">
        <f t="shared" si="97"/>
        <v>276.43069609159335</v>
      </c>
      <c r="W473" s="21">
        <f t="shared" si="98"/>
        <v>186.43069609159335</v>
      </c>
      <c r="X473" s="22">
        <f t="shared" si="99"/>
        <v>43.180418388591555</v>
      </c>
      <c r="Y473" s="33"/>
      <c r="Z473" s="34"/>
      <c r="AA473" s="16" t="s">
        <v>126</v>
      </c>
      <c r="AB473" s="17" t="s">
        <v>126</v>
      </c>
      <c r="AC473" s="35" t="e">
        <f t="shared" si="103"/>
        <v>#VALUE!</v>
      </c>
      <c r="AD473" s="36" t="e">
        <f t="shared" si="100"/>
        <v>#VALUE!</v>
      </c>
      <c r="AE473" s="36">
        <f t="shared" si="101"/>
        <v>43.180418388591555</v>
      </c>
    </row>
    <row r="474" spans="1:31">
      <c r="A474" s="28">
        <v>1518</v>
      </c>
      <c r="B474" s="28" t="s">
        <v>61</v>
      </c>
      <c r="C474" s="29" t="s">
        <v>89</v>
      </c>
      <c r="D474" s="29">
        <v>1</v>
      </c>
      <c r="E474" s="5" t="s">
        <v>31</v>
      </c>
      <c r="F474" s="14">
        <v>43</v>
      </c>
      <c r="G474" s="15">
        <v>51</v>
      </c>
      <c r="H474" s="1">
        <f t="shared" si="104"/>
        <v>47</v>
      </c>
      <c r="I474" s="2"/>
      <c r="J474" s="1">
        <v>361.23</v>
      </c>
      <c r="K474" s="1">
        <v>361.31</v>
      </c>
      <c r="L474" s="1">
        <f t="shared" si="102"/>
        <v>361.27</v>
      </c>
      <c r="M474" s="33">
        <v>270</v>
      </c>
      <c r="N474" s="34">
        <v>60</v>
      </c>
      <c r="O474" s="34">
        <v>180</v>
      </c>
      <c r="P474" s="34">
        <v>1</v>
      </c>
      <c r="Q474" s="6">
        <f t="shared" si="92"/>
        <v>-8.7262032186418634E-3</v>
      </c>
      <c r="R474" s="6">
        <f t="shared" si="93"/>
        <v>-0.86589350392075404</v>
      </c>
      <c r="S474" s="6">
        <f t="shared" si="94"/>
        <v>-0.49992384757819575</v>
      </c>
      <c r="T474" s="3">
        <f t="shared" si="95"/>
        <v>269.42261064599609</v>
      </c>
      <c r="U474" s="10">
        <f t="shared" si="96"/>
        <v>-29.998740241232486</v>
      </c>
      <c r="V474" s="23">
        <f t="shared" si="97"/>
        <v>269.42261064599609</v>
      </c>
      <c r="W474" s="21">
        <f t="shared" si="98"/>
        <v>179.42261064599609</v>
      </c>
      <c r="X474" s="22">
        <f t="shared" si="99"/>
        <v>60.001259758767517</v>
      </c>
      <c r="Y474" s="33"/>
      <c r="Z474" s="34"/>
      <c r="AA474" s="16" t="s">
        <v>126</v>
      </c>
      <c r="AB474" s="17" t="s">
        <v>126</v>
      </c>
      <c r="AC474" s="35" t="e">
        <f t="shared" si="103"/>
        <v>#VALUE!</v>
      </c>
      <c r="AD474" s="36" t="e">
        <f t="shared" si="100"/>
        <v>#VALUE!</v>
      </c>
      <c r="AE474" s="36">
        <f t="shared" si="101"/>
        <v>60.001259758767517</v>
      </c>
    </row>
    <row r="475" spans="1:31">
      <c r="A475" s="28">
        <v>1518</v>
      </c>
      <c r="B475" s="28" t="s">
        <v>61</v>
      </c>
      <c r="C475" s="29" t="s">
        <v>89</v>
      </c>
      <c r="D475" s="29">
        <v>1</v>
      </c>
      <c r="E475" s="5" t="s">
        <v>28</v>
      </c>
      <c r="F475" s="14">
        <v>53</v>
      </c>
      <c r="G475" s="15">
        <v>53</v>
      </c>
      <c r="H475" s="1">
        <f t="shared" si="104"/>
        <v>53</v>
      </c>
      <c r="I475" s="2"/>
      <c r="J475" s="1">
        <v>361.28</v>
      </c>
      <c r="K475" s="1">
        <v>361.5</v>
      </c>
      <c r="L475" s="1">
        <f t="shared" si="102"/>
        <v>361.39</v>
      </c>
      <c r="M475" s="33">
        <v>90</v>
      </c>
      <c r="N475" s="34">
        <v>0</v>
      </c>
      <c r="O475" s="34">
        <v>0</v>
      </c>
      <c r="P475" s="34">
        <v>1</v>
      </c>
      <c r="Q475" s="6">
        <f t="shared" si="92"/>
        <v>1.7452406437283512E-2</v>
      </c>
      <c r="R475" s="6">
        <f t="shared" si="93"/>
        <v>-1.0690894390537575E-18</v>
      </c>
      <c r="S475" s="6">
        <f t="shared" si="94"/>
        <v>-0.99984769515639127</v>
      </c>
      <c r="T475" s="3">
        <f t="shared" si="95"/>
        <v>360</v>
      </c>
      <c r="U475" s="10">
        <f t="shared" si="96"/>
        <v>-89.000000000000099</v>
      </c>
      <c r="V475" s="23">
        <f t="shared" si="97"/>
        <v>360</v>
      </c>
      <c r="W475" s="21">
        <f t="shared" si="98"/>
        <v>270</v>
      </c>
      <c r="X475" s="22">
        <f t="shared" si="99"/>
        <v>0.99999999999990052</v>
      </c>
      <c r="Y475" s="33"/>
      <c r="Z475" s="34"/>
      <c r="AA475" s="16" t="s">
        <v>126</v>
      </c>
      <c r="AB475" s="17" t="s">
        <v>126</v>
      </c>
      <c r="AC475" s="35" t="e">
        <f t="shared" si="103"/>
        <v>#VALUE!</v>
      </c>
      <c r="AD475" s="36" t="e">
        <f t="shared" si="100"/>
        <v>#VALUE!</v>
      </c>
      <c r="AE475" s="36">
        <f t="shared" si="101"/>
        <v>0.99999999999990052</v>
      </c>
    </row>
    <row r="476" spans="1:31">
      <c r="A476" s="28">
        <v>1518</v>
      </c>
      <c r="B476" s="28" t="s">
        <v>61</v>
      </c>
      <c r="C476" s="29" t="s">
        <v>89</v>
      </c>
      <c r="D476" s="29">
        <v>1</v>
      </c>
      <c r="E476" s="5" t="s">
        <v>31</v>
      </c>
      <c r="F476" s="14">
        <v>56</v>
      </c>
      <c r="G476" s="15">
        <v>56</v>
      </c>
      <c r="H476" s="1">
        <f t="shared" si="104"/>
        <v>56</v>
      </c>
      <c r="I476" s="2"/>
      <c r="J476" s="1">
        <v>361.32</v>
      </c>
      <c r="K476" s="1">
        <v>361.41</v>
      </c>
      <c r="L476" s="1">
        <f t="shared" si="102"/>
        <v>361.36500000000001</v>
      </c>
      <c r="M476" s="33">
        <v>90</v>
      </c>
      <c r="N476" s="34">
        <v>53</v>
      </c>
      <c r="O476" s="34">
        <v>0</v>
      </c>
      <c r="P476" s="34">
        <v>6</v>
      </c>
      <c r="Q476" s="6">
        <f t="shared" si="92"/>
        <v>6.2906799541470909E-2</v>
      </c>
      <c r="R476" s="6">
        <f t="shared" si="93"/>
        <v>0.79426050116064129</v>
      </c>
      <c r="S476" s="6">
        <f t="shared" si="94"/>
        <v>-0.59851821748627643</v>
      </c>
      <c r="T476" s="3">
        <f t="shared" si="95"/>
        <v>85.471528703959237</v>
      </c>
      <c r="U476" s="10">
        <f t="shared" si="96"/>
        <v>-36.913934886345572</v>
      </c>
      <c r="V476" s="23">
        <f t="shared" si="97"/>
        <v>85.471528703959237</v>
      </c>
      <c r="W476" s="21">
        <f t="shared" si="98"/>
        <v>355.47152870395922</v>
      </c>
      <c r="X476" s="22">
        <f t="shared" si="99"/>
        <v>53.086065113654428</v>
      </c>
      <c r="Y476" s="33"/>
      <c r="Z476" s="34"/>
      <c r="AA476" s="16" t="s">
        <v>126</v>
      </c>
      <c r="AB476" s="17" t="s">
        <v>126</v>
      </c>
      <c r="AC476" s="35" t="e">
        <f t="shared" si="103"/>
        <v>#VALUE!</v>
      </c>
      <c r="AD476" s="36" t="e">
        <f t="shared" si="100"/>
        <v>#VALUE!</v>
      </c>
      <c r="AE476" s="36">
        <f t="shared" si="101"/>
        <v>53.086065113654428</v>
      </c>
    </row>
    <row r="477" spans="1:31">
      <c r="A477" s="28">
        <v>1518</v>
      </c>
      <c r="B477" s="28" t="s">
        <v>61</v>
      </c>
      <c r="C477" s="29" t="s">
        <v>89</v>
      </c>
      <c r="D477" s="29">
        <v>1</v>
      </c>
      <c r="E477" s="5" t="s">
        <v>30</v>
      </c>
      <c r="F477" s="14">
        <v>71</v>
      </c>
      <c r="G477" s="15">
        <v>75</v>
      </c>
      <c r="H477" s="1">
        <f t="shared" si="104"/>
        <v>73</v>
      </c>
      <c r="I477" s="2"/>
      <c r="J477" s="1">
        <v>361.51</v>
      </c>
      <c r="K477" s="1">
        <v>361.55</v>
      </c>
      <c r="L477" s="1">
        <f t="shared" si="102"/>
        <v>361.53</v>
      </c>
      <c r="M477" s="33">
        <v>270</v>
      </c>
      <c r="N477" s="34">
        <v>38</v>
      </c>
      <c r="O477" s="34">
        <v>0</v>
      </c>
      <c r="P477" s="34">
        <v>6</v>
      </c>
      <c r="Q477" s="6">
        <f t="shared" si="92"/>
        <v>-8.2369553112896163E-2</v>
      </c>
      <c r="R477" s="6">
        <f t="shared" si="93"/>
        <v>0.61228881734610097</v>
      </c>
      <c r="S477" s="6">
        <f t="shared" si="94"/>
        <v>0.78369394824753857</v>
      </c>
      <c r="T477" s="3">
        <f t="shared" si="95"/>
        <v>97.661846392239127</v>
      </c>
      <c r="U477" s="10">
        <f t="shared" si="96"/>
        <v>51.750452800360023</v>
      </c>
      <c r="V477" s="23">
        <f t="shared" si="97"/>
        <v>277.66184639223911</v>
      </c>
      <c r="W477" s="21">
        <f t="shared" si="98"/>
        <v>187.66184639223911</v>
      </c>
      <c r="X477" s="22">
        <f t="shared" si="99"/>
        <v>38.249547199639977</v>
      </c>
      <c r="Y477" s="33"/>
      <c r="Z477" s="34"/>
      <c r="AA477" s="16" t="s">
        <v>126</v>
      </c>
      <c r="AB477" s="17" t="s">
        <v>126</v>
      </c>
      <c r="AC477" s="35" t="e">
        <f t="shared" si="103"/>
        <v>#VALUE!</v>
      </c>
      <c r="AD477" s="36" t="e">
        <f t="shared" si="100"/>
        <v>#VALUE!</v>
      </c>
      <c r="AE477" s="36">
        <f t="shared" si="101"/>
        <v>38.249547199639977</v>
      </c>
    </row>
    <row r="478" spans="1:31">
      <c r="A478" s="28">
        <v>1518</v>
      </c>
      <c r="B478" s="28" t="s">
        <v>61</v>
      </c>
      <c r="C478" s="29" t="s">
        <v>89</v>
      </c>
      <c r="D478" s="29">
        <v>1</v>
      </c>
      <c r="E478" s="5" t="s">
        <v>28</v>
      </c>
      <c r="F478" s="14">
        <v>79</v>
      </c>
      <c r="G478" s="15">
        <v>79</v>
      </c>
      <c r="H478" s="1">
        <f t="shared" si="104"/>
        <v>79</v>
      </c>
      <c r="I478" s="2"/>
      <c r="J478" s="1">
        <v>361.59</v>
      </c>
      <c r="K478" s="1">
        <v>361.59</v>
      </c>
      <c r="L478" s="1">
        <f t="shared" si="102"/>
        <v>361.59</v>
      </c>
      <c r="M478" s="33">
        <v>90</v>
      </c>
      <c r="N478" s="34">
        <v>16</v>
      </c>
      <c r="O478" s="34">
        <v>0</v>
      </c>
      <c r="P478" s="34">
        <v>7</v>
      </c>
      <c r="Q478" s="6">
        <f t="shared" si="92"/>
        <v>0.11714833172452144</v>
      </c>
      <c r="R478" s="6">
        <f t="shared" si="93"/>
        <v>0.27358279676475228</v>
      </c>
      <c r="S478" s="6">
        <f t="shared" si="94"/>
        <v>-0.95409659702378902</v>
      </c>
      <c r="T478" s="3">
        <f t="shared" si="95"/>
        <v>66.819359395866968</v>
      </c>
      <c r="U478" s="10">
        <f t="shared" si="96"/>
        <v>-72.675847064857777</v>
      </c>
      <c r="V478" s="23">
        <f t="shared" si="97"/>
        <v>66.819359395866968</v>
      </c>
      <c r="W478" s="21">
        <f t="shared" si="98"/>
        <v>336.81935939586697</v>
      </c>
      <c r="X478" s="22">
        <f t="shared" si="99"/>
        <v>17.324152935142223</v>
      </c>
      <c r="Y478" s="33"/>
      <c r="Z478" s="34"/>
      <c r="AA478" s="16" t="s">
        <v>126</v>
      </c>
      <c r="AB478" s="17" t="s">
        <v>126</v>
      </c>
      <c r="AC478" s="35" t="e">
        <f t="shared" si="103"/>
        <v>#VALUE!</v>
      </c>
      <c r="AD478" s="36" t="e">
        <f t="shared" si="100"/>
        <v>#VALUE!</v>
      </c>
      <c r="AE478" s="36">
        <f t="shared" si="101"/>
        <v>17.324152935142223</v>
      </c>
    </row>
    <row r="479" spans="1:31">
      <c r="A479" s="28">
        <v>1518</v>
      </c>
      <c r="B479" s="28" t="s">
        <v>61</v>
      </c>
      <c r="C479" s="29" t="s">
        <v>89</v>
      </c>
      <c r="D479" s="29">
        <v>1</v>
      </c>
      <c r="E479" s="5" t="s">
        <v>31</v>
      </c>
      <c r="F479" s="14">
        <v>81</v>
      </c>
      <c r="G479" s="15">
        <v>88</v>
      </c>
      <c r="H479" s="1">
        <f t="shared" si="104"/>
        <v>84.5</v>
      </c>
      <c r="I479" s="2"/>
      <c r="J479" s="1">
        <v>361.61</v>
      </c>
      <c r="K479" s="1">
        <v>361.68</v>
      </c>
      <c r="L479" s="1">
        <f t="shared" si="102"/>
        <v>361.64499999999998</v>
      </c>
      <c r="M479" s="33">
        <v>90</v>
      </c>
      <c r="N479" s="34">
        <v>53</v>
      </c>
      <c r="O479" s="34">
        <v>6</v>
      </c>
      <c r="P479" s="34">
        <v>0</v>
      </c>
      <c r="Q479" s="6">
        <f t="shared" si="92"/>
        <v>-8.3480142576222133E-2</v>
      </c>
      <c r="R479" s="6">
        <f t="shared" si="93"/>
        <v>0.79426050116064129</v>
      </c>
      <c r="S479" s="6">
        <f t="shared" si="94"/>
        <v>-0.59851821748627643</v>
      </c>
      <c r="T479" s="3">
        <f t="shared" si="95"/>
        <v>96</v>
      </c>
      <c r="U479" s="10">
        <f t="shared" si="96"/>
        <v>-36.848843748078423</v>
      </c>
      <c r="V479" s="23">
        <f t="shared" si="97"/>
        <v>96</v>
      </c>
      <c r="W479" s="21">
        <f t="shared" si="98"/>
        <v>6</v>
      </c>
      <c r="X479" s="22">
        <f t="shared" si="99"/>
        <v>53.151156251921577</v>
      </c>
      <c r="Y479" s="33"/>
      <c r="Z479" s="34"/>
      <c r="AA479" s="16" t="s">
        <v>126</v>
      </c>
      <c r="AB479" s="17" t="s">
        <v>126</v>
      </c>
      <c r="AC479" s="35" t="e">
        <f t="shared" si="103"/>
        <v>#VALUE!</v>
      </c>
      <c r="AD479" s="36" t="e">
        <f t="shared" si="100"/>
        <v>#VALUE!</v>
      </c>
      <c r="AE479" s="36">
        <f t="shared" si="101"/>
        <v>53.151156251921577</v>
      </c>
    </row>
    <row r="480" spans="1:31">
      <c r="A480" s="28">
        <v>1518</v>
      </c>
      <c r="B480" s="28" t="s">
        <v>61</v>
      </c>
      <c r="C480" s="29" t="s">
        <v>89</v>
      </c>
      <c r="D480" s="29">
        <v>2</v>
      </c>
      <c r="E480" s="5" t="s">
        <v>28</v>
      </c>
      <c r="F480" s="14">
        <v>9</v>
      </c>
      <c r="G480" s="15">
        <v>9</v>
      </c>
      <c r="H480" s="1">
        <f t="shared" si="104"/>
        <v>9</v>
      </c>
      <c r="I480" s="2"/>
      <c r="J480" s="1">
        <v>361.68</v>
      </c>
      <c r="K480" s="1">
        <v>361.83</v>
      </c>
      <c r="L480" s="1">
        <f t="shared" si="102"/>
        <v>361.755</v>
      </c>
      <c r="M480" s="33">
        <v>90</v>
      </c>
      <c r="N480" s="34">
        <v>8</v>
      </c>
      <c r="O480" s="34">
        <v>0</v>
      </c>
      <c r="P480" s="34">
        <v>4</v>
      </c>
      <c r="Q480" s="6">
        <f t="shared" si="92"/>
        <v>6.907760853681702E-2</v>
      </c>
      <c r="R480" s="6">
        <f t="shared" si="93"/>
        <v>0.13883408228094229</v>
      </c>
      <c r="S480" s="6">
        <f t="shared" si="94"/>
        <v>-0.98785582549681494</v>
      </c>
      <c r="T480" s="3">
        <f t="shared" si="95"/>
        <v>63.547123403141434</v>
      </c>
      <c r="U480" s="10">
        <f t="shared" si="96"/>
        <v>-81.078736277080438</v>
      </c>
      <c r="V480" s="23">
        <f t="shared" si="97"/>
        <v>63.547123403141434</v>
      </c>
      <c r="W480" s="21">
        <f t="shared" si="98"/>
        <v>333.54712340314143</v>
      </c>
      <c r="X480" s="22">
        <f t="shared" si="99"/>
        <v>8.9212637229195622</v>
      </c>
      <c r="Y480" s="33"/>
      <c r="Z480" s="34"/>
      <c r="AA480" s="16" t="s">
        <v>126</v>
      </c>
      <c r="AB480" s="17" t="s">
        <v>126</v>
      </c>
      <c r="AC480" s="35" t="e">
        <f t="shared" si="103"/>
        <v>#VALUE!</v>
      </c>
      <c r="AD480" s="36" t="e">
        <f t="shared" si="100"/>
        <v>#VALUE!</v>
      </c>
      <c r="AE480" s="36">
        <f t="shared" si="101"/>
        <v>8.9212637229195622</v>
      </c>
    </row>
    <row r="481" spans="1:31">
      <c r="A481" s="28">
        <v>1518</v>
      </c>
      <c r="B481" s="28" t="s">
        <v>61</v>
      </c>
      <c r="C481" s="29" t="s">
        <v>89</v>
      </c>
      <c r="D481" s="29">
        <v>2</v>
      </c>
      <c r="E481" s="5" t="s">
        <v>28</v>
      </c>
      <c r="F481" s="14">
        <v>19</v>
      </c>
      <c r="G481" s="15">
        <v>19</v>
      </c>
      <c r="H481" s="1">
        <f t="shared" si="104"/>
        <v>19</v>
      </c>
      <c r="I481" s="2"/>
      <c r="J481" s="1">
        <v>361.83</v>
      </c>
      <c r="K481" s="1">
        <v>361.91</v>
      </c>
      <c r="L481" s="1">
        <f t="shared" si="102"/>
        <v>361.87</v>
      </c>
      <c r="M481" s="33">
        <v>90</v>
      </c>
      <c r="N481" s="34">
        <v>13</v>
      </c>
      <c r="O481" s="34">
        <v>0</v>
      </c>
      <c r="P481" s="34">
        <v>3</v>
      </c>
      <c r="Q481" s="6">
        <f t="shared" si="92"/>
        <v>5.0994589075034416E-2</v>
      </c>
      <c r="R481" s="6">
        <f t="shared" si="93"/>
        <v>0.22464276674196476</v>
      </c>
      <c r="S481" s="6">
        <f t="shared" si="94"/>
        <v>-0.9730347244752634</v>
      </c>
      <c r="T481" s="3">
        <f t="shared" si="95"/>
        <v>77.210428255305459</v>
      </c>
      <c r="U481" s="10">
        <f t="shared" si="96"/>
        <v>-76.680908711104792</v>
      </c>
      <c r="V481" s="23">
        <f t="shared" si="97"/>
        <v>77.210428255305459</v>
      </c>
      <c r="W481" s="21">
        <f t="shared" si="98"/>
        <v>347.21042825530549</v>
      </c>
      <c r="X481" s="22">
        <f t="shared" si="99"/>
        <v>13.319091288895208</v>
      </c>
      <c r="Y481" s="33"/>
      <c r="Z481" s="34"/>
      <c r="AA481" s="16" t="s">
        <v>126</v>
      </c>
      <c r="AB481" s="17" t="s">
        <v>126</v>
      </c>
      <c r="AC481" s="35" t="e">
        <f t="shared" si="103"/>
        <v>#VALUE!</v>
      </c>
      <c r="AD481" s="36" t="e">
        <f t="shared" si="100"/>
        <v>#VALUE!</v>
      </c>
      <c r="AE481" s="36">
        <f t="shared" si="101"/>
        <v>13.319091288895208</v>
      </c>
    </row>
    <row r="482" spans="1:31">
      <c r="A482" s="28">
        <v>1518</v>
      </c>
      <c r="B482" s="28" t="s">
        <v>61</v>
      </c>
      <c r="C482" s="29" t="s">
        <v>89</v>
      </c>
      <c r="D482" s="29">
        <v>2</v>
      </c>
      <c r="E482" s="5" t="s">
        <v>90</v>
      </c>
      <c r="F482" s="14">
        <v>23</v>
      </c>
      <c r="G482" s="15">
        <v>23</v>
      </c>
      <c r="H482" s="1">
        <f t="shared" si="104"/>
        <v>23</v>
      </c>
      <c r="I482" s="2"/>
      <c r="J482" s="1">
        <v>361.91</v>
      </c>
      <c r="K482" s="1">
        <v>361.91</v>
      </c>
      <c r="L482" s="1">
        <f t="shared" si="102"/>
        <v>361.91</v>
      </c>
      <c r="M482" s="33">
        <v>90</v>
      </c>
      <c r="N482" s="34">
        <v>1</v>
      </c>
      <c r="O482" s="34">
        <v>0</v>
      </c>
      <c r="P482" s="34">
        <v>3</v>
      </c>
      <c r="Q482" s="6">
        <f t="shared" si="92"/>
        <v>5.2327985223313132E-2</v>
      </c>
      <c r="R482" s="6">
        <f t="shared" si="93"/>
        <v>1.742848852081216E-2</v>
      </c>
      <c r="S482" s="6">
        <f t="shared" si="94"/>
        <v>-0.99847743863945992</v>
      </c>
      <c r="T482" s="3">
        <f t="shared" si="95"/>
        <v>18.420980799725044</v>
      </c>
      <c r="U482" s="10">
        <f t="shared" si="96"/>
        <v>-86.838299513294743</v>
      </c>
      <c r="V482" s="23">
        <f t="shared" si="97"/>
        <v>18.420980799725044</v>
      </c>
      <c r="W482" s="21">
        <f t="shared" si="98"/>
        <v>288.42098079972504</v>
      </c>
      <c r="X482" s="22">
        <f t="shared" si="99"/>
        <v>3.1617004867052572</v>
      </c>
      <c r="Y482" s="33"/>
      <c r="Z482" s="34"/>
      <c r="AA482" s="16" t="s">
        <v>126</v>
      </c>
      <c r="AB482" s="17" t="s">
        <v>126</v>
      </c>
      <c r="AC482" s="35" t="e">
        <f t="shared" si="103"/>
        <v>#VALUE!</v>
      </c>
      <c r="AD482" s="36" t="e">
        <f t="shared" si="100"/>
        <v>#VALUE!</v>
      </c>
      <c r="AE482" s="36">
        <f t="shared" si="101"/>
        <v>3.1617004867052572</v>
      </c>
    </row>
    <row r="483" spans="1:31">
      <c r="A483" s="28">
        <v>1518</v>
      </c>
      <c r="B483" s="28" t="s">
        <v>61</v>
      </c>
      <c r="C483" s="29" t="s">
        <v>89</v>
      </c>
      <c r="D483" s="29">
        <v>2</v>
      </c>
      <c r="E483" s="5" t="s">
        <v>28</v>
      </c>
      <c r="F483" s="14">
        <v>32</v>
      </c>
      <c r="G483" s="15">
        <v>32</v>
      </c>
      <c r="H483" s="1">
        <f t="shared" si="104"/>
        <v>32</v>
      </c>
      <c r="I483" s="2"/>
      <c r="J483" s="1">
        <v>362</v>
      </c>
      <c r="K483" s="1">
        <v>362</v>
      </c>
      <c r="L483" s="1">
        <f t="shared" si="102"/>
        <v>362</v>
      </c>
      <c r="M483" s="33">
        <v>90</v>
      </c>
      <c r="N483" s="34">
        <v>17</v>
      </c>
      <c r="O483" s="34">
        <v>0</v>
      </c>
      <c r="P483" s="34">
        <v>5</v>
      </c>
      <c r="Q483" s="6">
        <f t="shared" si="92"/>
        <v>8.3347451299076336E-2</v>
      </c>
      <c r="R483" s="6">
        <f t="shared" si="93"/>
        <v>0.29125914211683573</v>
      </c>
      <c r="S483" s="6">
        <f t="shared" si="94"/>
        <v>-0.95266572765029645</v>
      </c>
      <c r="T483" s="3">
        <f t="shared" si="95"/>
        <v>74.030863016219627</v>
      </c>
      <c r="U483" s="10">
        <f t="shared" si="96"/>
        <v>-72.359211976798107</v>
      </c>
      <c r="V483" s="23">
        <f t="shared" si="97"/>
        <v>74.030863016219627</v>
      </c>
      <c r="W483" s="21">
        <f t="shared" si="98"/>
        <v>344.03086301621966</v>
      </c>
      <c r="X483" s="22">
        <f t="shared" si="99"/>
        <v>17.640788023201893</v>
      </c>
      <c r="Y483" s="33"/>
      <c r="Z483" s="34"/>
      <c r="AA483" s="16" t="s">
        <v>126</v>
      </c>
      <c r="AB483" s="17" t="s">
        <v>126</v>
      </c>
      <c r="AC483" s="35" t="e">
        <f t="shared" si="103"/>
        <v>#VALUE!</v>
      </c>
      <c r="AD483" s="36" t="e">
        <f t="shared" si="100"/>
        <v>#VALUE!</v>
      </c>
      <c r="AE483" s="36">
        <f t="shared" si="101"/>
        <v>17.640788023201893</v>
      </c>
    </row>
    <row r="484" spans="1:31">
      <c r="A484" s="28">
        <v>1518</v>
      </c>
      <c r="B484" s="28" t="s">
        <v>61</v>
      </c>
      <c r="C484" s="29" t="s">
        <v>89</v>
      </c>
      <c r="D484" s="29">
        <v>3</v>
      </c>
      <c r="E484" s="5" t="s">
        <v>59</v>
      </c>
      <c r="F484" s="14">
        <v>14</v>
      </c>
      <c r="G484" s="15">
        <v>14</v>
      </c>
      <c r="H484" s="1">
        <f t="shared" si="104"/>
        <v>14</v>
      </c>
      <c r="I484" s="2"/>
      <c r="J484" s="1">
        <v>362.55</v>
      </c>
      <c r="K484" s="1">
        <v>362.55</v>
      </c>
      <c r="L484" s="1">
        <f t="shared" si="102"/>
        <v>362.55</v>
      </c>
      <c r="M484" s="33">
        <v>270</v>
      </c>
      <c r="N484" s="34">
        <v>15</v>
      </c>
      <c r="O484" s="34">
        <v>0</v>
      </c>
      <c r="P484" s="34">
        <v>2</v>
      </c>
      <c r="Q484" s="6">
        <f t="shared" si="92"/>
        <v>-3.3710325189435862E-2</v>
      </c>
      <c r="R484" s="6">
        <f t="shared" si="93"/>
        <v>0.25866137953330087</v>
      </c>
      <c r="S484" s="6">
        <f t="shared" si="94"/>
        <v>0.96533741037413545</v>
      </c>
      <c r="T484" s="3">
        <f t="shared" si="95"/>
        <v>97.425284211401134</v>
      </c>
      <c r="U484" s="10">
        <f t="shared" si="96"/>
        <v>74.878935649806706</v>
      </c>
      <c r="V484" s="23">
        <f t="shared" si="97"/>
        <v>277.42528421140116</v>
      </c>
      <c r="W484" s="21">
        <f t="shared" si="98"/>
        <v>187.42528421140116</v>
      </c>
      <c r="X484" s="22">
        <f t="shared" si="99"/>
        <v>15.121064350193294</v>
      </c>
      <c r="Y484" s="33"/>
      <c r="Z484" s="34"/>
      <c r="AA484" s="16" t="s">
        <v>126</v>
      </c>
      <c r="AB484" s="17" t="s">
        <v>126</v>
      </c>
      <c r="AC484" s="35" t="e">
        <f t="shared" si="103"/>
        <v>#VALUE!</v>
      </c>
      <c r="AD484" s="36" t="e">
        <f t="shared" si="100"/>
        <v>#VALUE!</v>
      </c>
      <c r="AE484" s="36">
        <f t="shared" si="101"/>
        <v>15.121064350193294</v>
      </c>
    </row>
    <row r="485" spans="1:31">
      <c r="A485" s="28">
        <v>1518</v>
      </c>
      <c r="B485" s="28" t="s">
        <v>61</v>
      </c>
      <c r="C485" s="29" t="s">
        <v>89</v>
      </c>
      <c r="D485" s="29">
        <v>3</v>
      </c>
      <c r="E485" s="5" t="s">
        <v>28</v>
      </c>
      <c r="F485" s="14">
        <v>28</v>
      </c>
      <c r="G485" s="15">
        <v>28</v>
      </c>
      <c r="H485" s="1">
        <f t="shared" si="104"/>
        <v>28</v>
      </c>
      <c r="I485" s="2"/>
      <c r="J485" s="1">
        <v>362.69</v>
      </c>
      <c r="K485" s="1">
        <v>362.69</v>
      </c>
      <c r="L485" s="1">
        <f t="shared" si="102"/>
        <v>362.69</v>
      </c>
      <c r="M485" s="33">
        <v>270</v>
      </c>
      <c r="N485" s="34">
        <v>9</v>
      </c>
      <c r="O485" s="34">
        <v>180</v>
      </c>
      <c r="P485" s="34">
        <v>1</v>
      </c>
      <c r="Q485" s="6">
        <f t="shared" si="92"/>
        <v>-1.7237538353432474E-2</v>
      </c>
      <c r="R485" s="6">
        <f t="shared" si="93"/>
        <v>-0.15641063931349791</v>
      </c>
      <c r="S485" s="6">
        <f t="shared" si="94"/>
        <v>-0.98753791087688925</v>
      </c>
      <c r="T485" s="3">
        <f t="shared" si="95"/>
        <v>263.71098658853771</v>
      </c>
      <c r="U485" s="10">
        <f t="shared" si="96"/>
        <v>-80.946409757426395</v>
      </c>
      <c r="V485" s="23">
        <f t="shared" si="97"/>
        <v>263.71098658853771</v>
      </c>
      <c r="W485" s="21">
        <f t="shared" si="98"/>
        <v>173.71098658853771</v>
      </c>
      <c r="X485" s="22">
        <f t="shared" si="99"/>
        <v>9.0535902425736055</v>
      </c>
      <c r="Y485" s="33"/>
      <c r="Z485" s="34"/>
      <c r="AA485" s="16" t="s">
        <v>126</v>
      </c>
      <c r="AB485" s="17" t="s">
        <v>126</v>
      </c>
      <c r="AC485" s="35" t="e">
        <f t="shared" si="103"/>
        <v>#VALUE!</v>
      </c>
      <c r="AD485" s="36" t="e">
        <f t="shared" si="100"/>
        <v>#VALUE!</v>
      </c>
      <c r="AE485" s="36">
        <f t="shared" si="101"/>
        <v>9.0535902425736055</v>
      </c>
    </row>
    <row r="486" spans="1:31">
      <c r="A486" s="28">
        <v>1518</v>
      </c>
      <c r="B486" s="28" t="s">
        <v>61</v>
      </c>
      <c r="C486" s="29" t="s">
        <v>89</v>
      </c>
      <c r="D486" s="29">
        <v>3</v>
      </c>
      <c r="E486" s="5" t="s">
        <v>31</v>
      </c>
      <c r="F486" s="14">
        <v>30</v>
      </c>
      <c r="G486" s="15">
        <v>34</v>
      </c>
      <c r="H486" s="1">
        <f t="shared" si="104"/>
        <v>32</v>
      </c>
      <c r="I486" s="2"/>
      <c r="J486" s="1">
        <v>362.71</v>
      </c>
      <c r="K486" s="1">
        <v>362.75</v>
      </c>
      <c r="L486" s="1">
        <f t="shared" si="102"/>
        <v>362.73</v>
      </c>
      <c r="M486" s="33">
        <v>270</v>
      </c>
      <c r="N486" s="34">
        <v>65</v>
      </c>
      <c r="O486" s="34">
        <v>0</v>
      </c>
      <c r="P486" s="34">
        <v>4</v>
      </c>
      <c r="Q486" s="6">
        <f t="shared" si="92"/>
        <v>-2.9480359678902977E-2</v>
      </c>
      <c r="R486" s="6">
        <f t="shared" si="93"/>
        <v>0.90410006681829869</v>
      </c>
      <c r="S486" s="6">
        <f t="shared" si="94"/>
        <v>0.42158878489581864</v>
      </c>
      <c r="T486" s="3">
        <f t="shared" si="95"/>
        <v>91.867605136161458</v>
      </c>
      <c r="U486" s="10">
        <f t="shared" si="96"/>
        <v>24.988341458883209</v>
      </c>
      <c r="V486" s="23">
        <f t="shared" si="97"/>
        <v>271.86760513616144</v>
      </c>
      <c r="W486" s="21">
        <f t="shared" si="98"/>
        <v>181.86760513616144</v>
      </c>
      <c r="X486" s="22">
        <f t="shared" si="99"/>
        <v>65.011658541116788</v>
      </c>
      <c r="Y486" s="33"/>
      <c r="Z486" s="34"/>
      <c r="AA486" s="16" t="s">
        <v>126</v>
      </c>
      <c r="AB486" s="17" t="s">
        <v>126</v>
      </c>
      <c r="AC486" s="35" t="e">
        <f t="shared" si="103"/>
        <v>#VALUE!</v>
      </c>
      <c r="AD486" s="36" t="e">
        <f t="shared" si="100"/>
        <v>#VALUE!</v>
      </c>
      <c r="AE486" s="36">
        <f t="shared" si="101"/>
        <v>65.011658541116788</v>
      </c>
    </row>
    <row r="487" spans="1:31">
      <c r="A487" s="28">
        <v>1518</v>
      </c>
      <c r="B487" s="28" t="s">
        <v>61</v>
      </c>
      <c r="C487" s="29" t="s">
        <v>89</v>
      </c>
      <c r="D487" s="29">
        <v>3</v>
      </c>
      <c r="E487" s="5" t="s">
        <v>31</v>
      </c>
      <c r="F487" s="14">
        <v>39</v>
      </c>
      <c r="G487" s="15">
        <v>43</v>
      </c>
      <c r="H487" s="1">
        <f t="shared" si="104"/>
        <v>41</v>
      </c>
      <c r="I487" s="2"/>
      <c r="J487" s="1">
        <v>362.8</v>
      </c>
      <c r="K487" s="1">
        <v>362.84</v>
      </c>
      <c r="L487" s="1">
        <f t="shared" si="102"/>
        <v>362.82</v>
      </c>
      <c r="M487" s="33">
        <v>90</v>
      </c>
      <c r="N487" s="34">
        <v>55</v>
      </c>
      <c r="O487" s="34">
        <v>0</v>
      </c>
      <c r="P487" s="34">
        <v>4</v>
      </c>
      <c r="Q487" s="6">
        <f t="shared" si="92"/>
        <v>4.0010669622570709E-2</v>
      </c>
      <c r="R487" s="6">
        <f t="shared" si="93"/>
        <v>0.81715663107954151</v>
      </c>
      <c r="S487" s="6">
        <f t="shared" si="94"/>
        <v>-0.57217923297994588</v>
      </c>
      <c r="T487" s="3">
        <f t="shared" si="95"/>
        <v>87.196849319937414</v>
      </c>
      <c r="U487" s="10">
        <f t="shared" si="96"/>
        <v>-34.967775929394136</v>
      </c>
      <c r="V487" s="23">
        <f t="shared" si="97"/>
        <v>87.196849319937414</v>
      </c>
      <c r="W487" s="21">
        <f t="shared" si="98"/>
        <v>357.19684931993743</v>
      </c>
      <c r="X487" s="22">
        <f t="shared" si="99"/>
        <v>55.032224070605864</v>
      </c>
      <c r="Y487" s="33"/>
      <c r="Z487" s="34"/>
      <c r="AA487" s="16" t="s">
        <v>126</v>
      </c>
      <c r="AB487" s="17" t="s">
        <v>126</v>
      </c>
      <c r="AC487" s="35" t="e">
        <f t="shared" si="103"/>
        <v>#VALUE!</v>
      </c>
      <c r="AD487" s="36" t="e">
        <f t="shared" si="100"/>
        <v>#VALUE!</v>
      </c>
      <c r="AE487" s="36">
        <f t="shared" si="101"/>
        <v>55.032224070605864</v>
      </c>
    </row>
    <row r="488" spans="1:31">
      <c r="A488" s="28">
        <v>1518</v>
      </c>
      <c r="B488" s="28" t="s">
        <v>61</v>
      </c>
      <c r="C488" s="29" t="s">
        <v>91</v>
      </c>
      <c r="D488" s="29">
        <v>1</v>
      </c>
      <c r="E488" s="5" t="s">
        <v>28</v>
      </c>
      <c r="F488" s="14">
        <v>12</v>
      </c>
      <c r="G488" s="15">
        <v>13</v>
      </c>
      <c r="H488" s="1">
        <f t="shared" si="104"/>
        <v>12.5</v>
      </c>
      <c r="I488" s="2"/>
      <c r="J488" s="1">
        <v>370.52</v>
      </c>
      <c r="K488" s="1">
        <v>370.53</v>
      </c>
      <c r="L488" s="1">
        <f t="shared" si="102"/>
        <v>370.52499999999998</v>
      </c>
      <c r="M488" s="33">
        <v>270</v>
      </c>
      <c r="N488" s="34">
        <v>10</v>
      </c>
      <c r="O488" s="34">
        <v>180</v>
      </c>
      <c r="P488" s="34">
        <v>20</v>
      </c>
      <c r="Q488" s="6">
        <f t="shared" si="92"/>
        <v>-0.33682408883346515</v>
      </c>
      <c r="R488" s="6">
        <f t="shared" si="93"/>
        <v>-0.16317591116653477</v>
      </c>
      <c r="S488" s="6">
        <f t="shared" si="94"/>
        <v>-0.92541657839832336</v>
      </c>
      <c r="T488" s="3">
        <f t="shared" si="95"/>
        <v>205.84807211187916</v>
      </c>
      <c r="U488" s="10">
        <f t="shared" si="96"/>
        <v>-67.979998392282766</v>
      </c>
      <c r="V488" s="23">
        <f t="shared" si="97"/>
        <v>205.84807211187916</v>
      </c>
      <c r="W488" s="21">
        <f t="shared" si="98"/>
        <v>115.84807211187916</v>
      </c>
      <c r="X488" s="22">
        <f t="shared" si="99"/>
        <v>22.020001607717234</v>
      </c>
      <c r="Y488" s="33"/>
      <c r="Z488" s="34"/>
      <c r="AA488" s="16" t="s">
        <v>126</v>
      </c>
      <c r="AB488" s="17" t="s">
        <v>126</v>
      </c>
      <c r="AC488" s="35" t="e">
        <f t="shared" si="103"/>
        <v>#VALUE!</v>
      </c>
      <c r="AD488" s="36" t="e">
        <f t="shared" si="100"/>
        <v>#VALUE!</v>
      </c>
      <c r="AE488" s="36">
        <f t="shared" si="101"/>
        <v>22.020001607717234</v>
      </c>
    </row>
    <row r="489" spans="1:31">
      <c r="A489" s="28">
        <v>1518</v>
      </c>
      <c r="B489" s="28" t="s">
        <v>61</v>
      </c>
      <c r="C489" s="29" t="s">
        <v>91</v>
      </c>
      <c r="D489" s="29">
        <v>1</v>
      </c>
      <c r="E489" s="5" t="s">
        <v>28</v>
      </c>
      <c r="F489" s="14">
        <v>23</v>
      </c>
      <c r="G489" s="15">
        <v>24</v>
      </c>
      <c r="H489" s="1">
        <f t="shared" si="104"/>
        <v>23.5</v>
      </c>
      <c r="I489" s="2"/>
      <c r="J489" s="1">
        <v>370.63</v>
      </c>
      <c r="K489" s="1">
        <v>370.64</v>
      </c>
      <c r="L489" s="1">
        <f t="shared" si="102"/>
        <v>370.63499999999999</v>
      </c>
      <c r="M489" s="33">
        <v>27</v>
      </c>
      <c r="N489" s="34">
        <v>15</v>
      </c>
      <c r="O489" s="34">
        <v>180</v>
      </c>
      <c r="P489" s="34">
        <v>20</v>
      </c>
      <c r="Q489" s="6">
        <f t="shared" si="92"/>
        <v>0.14998306609151021</v>
      </c>
      <c r="R489" s="6">
        <f t="shared" si="93"/>
        <v>-0.53756868796076529</v>
      </c>
      <c r="S489" s="6">
        <f t="shared" si="94"/>
        <v>0.41207508738699472</v>
      </c>
      <c r="T489" s="3">
        <f t="shared" si="95"/>
        <v>285.58924096723899</v>
      </c>
      <c r="U489" s="10">
        <f t="shared" si="96"/>
        <v>36.440461938390406</v>
      </c>
      <c r="V489" s="23">
        <f t="shared" si="97"/>
        <v>105.58924096723899</v>
      </c>
      <c r="W489" s="21">
        <f t="shared" si="98"/>
        <v>15.589240967238993</v>
      </c>
      <c r="X489" s="22">
        <f t="shared" si="99"/>
        <v>53.559538061609594</v>
      </c>
      <c r="Y489" s="33"/>
      <c r="Z489" s="34"/>
      <c r="AA489" s="16" t="s">
        <v>126</v>
      </c>
      <c r="AB489" s="17" t="s">
        <v>126</v>
      </c>
      <c r="AC489" s="35" t="e">
        <f t="shared" si="103"/>
        <v>#VALUE!</v>
      </c>
      <c r="AD489" s="36" t="e">
        <f t="shared" si="100"/>
        <v>#VALUE!</v>
      </c>
      <c r="AE489" s="36">
        <f t="shared" si="101"/>
        <v>53.559538061609594</v>
      </c>
    </row>
    <row r="490" spans="1:31">
      <c r="A490" s="28">
        <v>1518</v>
      </c>
      <c r="B490" s="28" t="s">
        <v>61</v>
      </c>
      <c r="C490" s="29" t="s">
        <v>91</v>
      </c>
      <c r="D490" s="29">
        <v>1</v>
      </c>
      <c r="E490" s="5" t="s">
        <v>28</v>
      </c>
      <c r="F490" s="14">
        <v>50</v>
      </c>
      <c r="G490" s="15">
        <v>51</v>
      </c>
      <c r="H490" s="1">
        <f t="shared" si="104"/>
        <v>50.5</v>
      </c>
      <c r="I490" s="2"/>
      <c r="J490" s="1">
        <v>370.9</v>
      </c>
      <c r="K490" s="1">
        <v>370.91</v>
      </c>
      <c r="L490" s="1">
        <f t="shared" si="102"/>
        <v>370.90499999999997</v>
      </c>
      <c r="M490" s="33">
        <v>270</v>
      </c>
      <c r="N490" s="34">
        <v>1</v>
      </c>
      <c r="O490" s="34">
        <v>0</v>
      </c>
      <c r="P490" s="34">
        <v>20</v>
      </c>
      <c r="Q490" s="6">
        <f t="shared" si="92"/>
        <v>-0.34196805200122848</v>
      </c>
      <c r="R490" s="6">
        <f t="shared" si="93"/>
        <v>1.6399897544071864E-2</v>
      </c>
      <c r="S490" s="6">
        <f t="shared" si="94"/>
        <v>0.93954950104825941</v>
      </c>
      <c r="T490" s="3">
        <f t="shared" si="95"/>
        <v>177.2543472004908</v>
      </c>
      <c r="U490" s="10">
        <f t="shared" si="96"/>
        <v>69.978839133820983</v>
      </c>
      <c r="V490" s="23">
        <f t="shared" si="97"/>
        <v>357.25434720049077</v>
      </c>
      <c r="W490" s="21">
        <f t="shared" si="98"/>
        <v>267.25434720049077</v>
      </c>
      <c r="X490" s="22">
        <f t="shared" si="99"/>
        <v>20.021160866179017</v>
      </c>
      <c r="Y490" s="33"/>
      <c r="Z490" s="34"/>
      <c r="AA490" s="16" t="s">
        <v>126</v>
      </c>
      <c r="AB490" s="17" t="s">
        <v>126</v>
      </c>
      <c r="AC490" s="35" t="e">
        <f t="shared" si="103"/>
        <v>#VALUE!</v>
      </c>
      <c r="AD490" s="36" t="e">
        <f t="shared" si="100"/>
        <v>#VALUE!</v>
      </c>
      <c r="AE490" s="36">
        <f t="shared" si="101"/>
        <v>20.021160866179017</v>
      </c>
    </row>
    <row r="491" spans="1:31">
      <c r="A491" s="28">
        <v>1518</v>
      </c>
      <c r="B491" s="28" t="s">
        <v>61</v>
      </c>
      <c r="C491" s="29" t="s">
        <v>91</v>
      </c>
      <c r="D491" s="29">
        <v>2</v>
      </c>
      <c r="E491" s="5" t="s">
        <v>28</v>
      </c>
      <c r="F491" s="14">
        <v>6</v>
      </c>
      <c r="G491" s="15">
        <v>7</v>
      </c>
      <c r="H491" s="1">
        <f t="shared" si="104"/>
        <v>6.5</v>
      </c>
      <c r="I491" s="2"/>
      <c r="J491" s="1">
        <v>371.54</v>
      </c>
      <c r="K491" s="1">
        <v>371.55</v>
      </c>
      <c r="L491" s="1">
        <f t="shared" si="102"/>
        <v>371.54500000000002</v>
      </c>
      <c r="M491" s="33">
        <v>90</v>
      </c>
      <c r="N491" s="34">
        <v>11</v>
      </c>
      <c r="O491" s="34">
        <v>180</v>
      </c>
      <c r="P491" s="34">
        <v>7</v>
      </c>
      <c r="Q491" s="6">
        <f t="shared" si="92"/>
        <v>0.11963026031541103</v>
      </c>
      <c r="R491" s="6">
        <f t="shared" si="93"/>
        <v>-0.18938673405953635</v>
      </c>
      <c r="S491" s="6">
        <f t="shared" si="94"/>
        <v>0.97431028327748892</v>
      </c>
      <c r="T491" s="3">
        <f t="shared" si="95"/>
        <v>302.27944745204491</v>
      </c>
      <c r="U491" s="10">
        <f t="shared" si="96"/>
        <v>77.051997628942246</v>
      </c>
      <c r="V491" s="23">
        <f t="shared" si="97"/>
        <v>122.27944745204491</v>
      </c>
      <c r="W491" s="21">
        <f t="shared" si="98"/>
        <v>32.279447452044906</v>
      </c>
      <c r="X491" s="22">
        <f t="shared" si="99"/>
        <v>12.948002371057754</v>
      </c>
      <c r="Y491" s="33"/>
      <c r="Z491" s="34"/>
      <c r="AA491" s="16" t="s">
        <v>126</v>
      </c>
      <c r="AB491" s="17" t="s">
        <v>126</v>
      </c>
      <c r="AC491" s="35" t="e">
        <f t="shared" si="103"/>
        <v>#VALUE!</v>
      </c>
      <c r="AD491" s="36" t="e">
        <f t="shared" si="100"/>
        <v>#VALUE!</v>
      </c>
      <c r="AE491" s="36">
        <f t="shared" si="101"/>
        <v>12.948002371057754</v>
      </c>
    </row>
    <row r="492" spans="1:31">
      <c r="A492" s="28">
        <v>1518</v>
      </c>
      <c r="B492" s="28" t="s">
        <v>61</v>
      </c>
      <c r="C492" s="29" t="s">
        <v>91</v>
      </c>
      <c r="D492" s="29">
        <v>2</v>
      </c>
      <c r="E492" s="5" t="s">
        <v>28</v>
      </c>
      <c r="F492" s="14">
        <v>11</v>
      </c>
      <c r="G492" s="15">
        <v>12</v>
      </c>
      <c r="H492" s="1">
        <f t="shared" si="104"/>
        <v>11.5</v>
      </c>
      <c r="I492" s="2"/>
      <c r="J492" s="1">
        <v>371.59</v>
      </c>
      <c r="K492" s="1">
        <v>371.6</v>
      </c>
      <c r="L492" s="1">
        <f t="shared" si="102"/>
        <v>371.59500000000003</v>
      </c>
      <c r="M492" s="33">
        <v>270</v>
      </c>
      <c r="N492" s="34">
        <v>5</v>
      </c>
      <c r="O492" s="34">
        <v>180</v>
      </c>
      <c r="P492" s="34">
        <v>18</v>
      </c>
      <c r="Q492" s="6">
        <f t="shared" si="92"/>
        <v>-0.30784109141656935</v>
      </c>
      <c r="R492" s="6">
        <f t="shared" si="93"/>
        <v>-8.2890037072704315E-2</v>
      </c>
      <c r="S492" s="6">
        <f t="shared" si="94"/>
        <v>-0.9474374591188377</v>
      </c>
      <c r="T492" s="3">
        <f t="shared" si="95"/>
        <v>195.07017900615989</v>
      </c>
      <c r="U492" s="10">
        <f t="shared" si="96"/>
        <v>-71.402309374292685</v>
      </c>
      <c r="V492" s="23">
        <f t="shared" si="97"/>
        <v>195.07017900615989</v>
      </c>
      <c r="W492" s="21">
        <f t="shared" si="98"/>
        <v>105.07017900615989</v>
      </c>
      <c r="X492" s="22">
        <f t="shared" si="99"/>
        <v>18.597690625707315</v>
      </c>
      <c r="Y492" s="33"/>
      <c r="Z492" s="34"/>
      <c r="AA492" s="16" t="s">
        <v>126</v>
      </c>
      <c r="AB492" s="17" t="s">
        <v>126</v>
      </c>
      <c r="AC492" s="35" t="e">
        <f t="shared" si="103"/>
        <v>#VALUE!</v>
      </c>
      <c r="AD492" s="36" t="e">
        <f t="shared" si="100"/>
        <v>#VALUE!</v>
      </c>
      <c r="AE492" s="36">
        <f t="shared" si="101"/>
        <v>18.597690625707315</v>
      </c>
    </row>
    <row r="493" spans="1:31">
      <c r="A493" s="28">
        <v>1518</v>
      </c>
      <c r="B493" s="28" t="s">
        <v>61</v>
      </c>
      <c r="C493" s="29" t="s">
        <v>91</v>
      </c>
      <c r="D493" s="29">
        <v>2</v>
      </c>
      <c r="E493" s="5" t="s">
        <v>28</v>
      </c>
      <c r="F493" s="14">
        <v>27</v>
      </c>
      <c r="G493" s="15">
        <v>29</v>
      </c>
      <c r="H493" s="1">
        <f t="shared" si="104"/>
        <v>28</v>
      </c>
      <c r="I493" s="2"/>
      <c r="J493" s="1">
        <v>371.75</v>
      </c>
      <c r="K493" s="1">
        <v>371.77</v>
      </c>
      <c r="L493" s="1">
        <f t="shared" si="102"/>
        <v>371.76</v>
      </c>
      <c r="M493" s="33">
        <v>270</v>
      </c>
      <c r="N493" s="34">
        <v>19</v>
      </c>
      <c r="O493" s="34">
        <v>0</v>
      </c>
      <c r="P493" s="34">
        <v>0</v>
      </c>
      <c r="Q493" s="6">
        <f t="shared" si="92"/>
        <v>0</v>
      </c>
      <c r="R493" s="6">
        <f t="shared" si="93"/>
        <v>0.32556815445715664</v>
      </c>
      <c r="S493" s="6">
        <f t="shared" si="94"/>
        <v>0.94551857559931685</v>
      </c>
      <c r="T493" s="3">
        <f t="shared" si="95"/>
        <v>90</v>
      </c>
      <c r="U493" s="10">
        <f t="shared" si="96"/>
        <v>71.000000000000014</v>
      </c>
      <c r="V493" s="23">
        <f t="shared" si="97"/>
        <v>270</v>
      </c>
      <c r="W493" s="21">
        <f t="shared" si="98"/>
        <v>180</v>
      </c>
      <c r="X493" s="22">
        <f t="shared" si="99"/>
        <v>18.999999999999986</v>
      </c>
      <c r="Y493" s="33"/>
      <c r="Z493" s="34"/>
      <c r="AA493" s="16" t="s">
        <v>126</v>
      </c>
      <c r="AB493" s="17" t="s">
        <v>126</v>
      </c>
      <c r="AC493" s="35" t="e">
        <f t="shared" si="103"/>
        <v>#VALUE!</v>
      </c>
      <c r="AD493" s="36" t="e">
        <f t="shared" si="100"/>
        <v>#VALUE!</v>
      </c>
      <c r="AE493" s="36">
        <f t="shared" si="101"/>
        <v>18.999999999999986</v>
      </c>
    </row>
    <row r="494" spans="1:31">
      <c r="A494" s="28">
        <v>1518</v>
      </c>
      <c r="B494" s="28" t="s">
        <v>61</v>
      </c>
      <c r="C494" s="29" t="s">
        <v>91</v>
      </c>
      <c r="D494" s="29">
        <v>2</v>
      </c>
      <c r="E494" s="5" t="s">
        <v>28</v>
      </c>
      <c r="F494" s="14">
        <v>32</v>
      </c>
      <c r="G494" s="15">
        <v>33</v>
      </c>
      <c r="H494" s="1">
        <f t="shared" si="104"/>
        <v>32.5</v>
      </c>
      <c r="I494" s="2"/>
      <c r="J494" s="1">
        <v>371.8</v>
      </c>
      <c r="K494" s="1">
        <v>371.81</v>
      </c>
      <c r="L494" s="1">
        <f t="shared" si="102"/>
        <v>371.80500000000001</v>
      </c>
      <c r="M494" s="33">
        <v>90</v>
      </c>
      <c r="N494" s="34">
        <v>2</v>
      </c>
      <c r="O494" s="34">
        <v>180</v>
      </c>
      <c r="P494" s="34">
        <v>12</v>
      </c>
      <c r="Q494" s="6">
        <f t="shared" si="92"/>
        <v>0.20778503663329903</v>
      </c>
      <c r="R494" s="6">
        <f t="shared" si="93"/>
        <v>-3.4136858966368699E-2</v>
      </c>
      <c r="S494" s="6">
        <f t="shared" si="94"/>
        <v>0.97755173964410236</v>
      </c>
      <c r="T494" s="3">
        <f t="shared" si="95"/>
        <v>350.67026010967271</v>
      </c>
      <c r="U494" s="10">
        <f t="shared" si="96"/>
        <v>77.843886462714551</v>
      </c>
      <c r="V494" s="23">
        <f t="shared" si="97"/>
        <v>170.67026010967271</v>
      </c>
      <c r="W494" s="21">
        <f t="shared" si="98"/>
        <v>80.670260109672711</v>
      </c>
      <c r="X494" s="22">
        <f t="shared" si="99"/>
        <v>12.156113537285449</v>
      </c>
      <c r="Y494" s="33"/>
      <c r="Z494" s="34"/>
      <c r="AA494" s="16" t="s">
        <v>126</v>
      </c>
      <c r="AB494" s="17" t="s">
        <v>126</v>
      </c>
      <c r="AC494" s="35" t="e">
        <f t="shared" si="103"/>
        <v>#VALUE!</v>
      </c>
      <c r="AD494" s="36" t="e">
        <f t="shared" si="100"/>
        <v>#VALUE!</v>
      </c>
      <c r="AE494" s="36">
        <f t="shared" si="101"/>
        <v>12.156113537285449</v>
      </c>
    </row>
    <row r="495" spans="1:31">
      <c r="A495" s="28">
        <v>1518</v>
      </c>
      <c r="B495" s="28" t="s">
        <v>61</v>
      </c>
      <c r="C495" s="29" t="s">
        <v>91</v>
      </c>
      <c r="D495" s="29">
        <v>2</v>
      </c>
      <c r="E495" s="5" t="s">
        <v>28</v>
      </c>
      <c r="F495" s="14">
        <v>49</v>
      </c>
      <c r="G495" s="15">
        <v>50</v>
      </c>
      <c r="H495" s="1">
        <f t="shared" si="104"/>
        <v>49.5</v>
      </c>
      <c r="I495" s="2"/>
      <c r="J495" s="1">
        <v>371.97</v>
      </c>
      <c r="K495" s="1">
        <v>371.98</v>
      </c>
      <c r="L495" s="1">
        <f t="shared" si="102"/>
        <v>371.97500000000002</v>
      </c>
      <c r="M495" s="33">
        <v>270</v>
      </c>
      <c r="N495" s="34">
        <v>7</v>
      </c>
      <c r="O495" s="34">
        <v>180</v>
      </c>
      <c r="P495" s="34">
        <v>4</v>
      </c>
      <c r="Q495" s="6">
        <f t="shared" si="92"/>
        <v>-6.9236519566800506E-2</v>
      </c>
      <c r="R495" s="6">
        <f t="shared" si="93"/>
        <v>-0.1215724758097443</v>
      </c>
      <c r="S495" s="6">
        <f t="shared" si="94"/>
        <v>-0.99012835910111885</v>
      </c>
      <c r="T495" s="3">
        <f t="shared" si="95"/>
        <v>240.33813320852099</v>
      </c>
      <c r="U495" s="10">
        <f t="shared" si="96"/>
        <v>-81.957326660868389</v>
      </c>
      <c r="V495" s="23">
        <f t="shared" si="97"/>
        <v>240.33813320852099</v>
      </c>
      <c r="W495" s="21">
        <f t="shared" si="98"/>
        <v>150.33813320852099</v>
      </c>
      <c r="X495" s="22">
        <f t="shared" si="99"/>
        <v>8.0426733391316105</v>
      </c>
      <c r="Y495" s="33"/>
      <c r="Z495" s="34"/>
      <c r="AA495" s="16" t="s">
        <v>126</v>
      </c>
      <c r="AB495" s="17" t="s">
        <v>126</v>
      </c>
      <c r="AC495" s="35" t="e">
        <f t="shared" si="103"/>
        <v>#VALUE!</v>
      </c>
      <c r="AD495" s="36" t="e">
        <f t="shared" si="100"/>
        <v>#VALUE!</v>
      </c>
      <c r="AE495" s="36">
        <f t="shared" si="101"/>
        <v>8.0426733391316105</v>
      </c>
    </row>
    <row r="496" spans="1:31">
      <c r="A496" s="28">
        <v>1518</v>
      </c>
      <c r="B496" s="28" t="s">
        <v>61</v>
      </c>
      <c r="C496" s="29" t="s">
        <v>91</v>
      </c>
      <c r="D496" s="29">
        <v>2</v>
      </c>
      <c r="E496" s="5" t="s">
        <v>28</v>
      </c>
      <c r="F496" s="14">
        <v>52</v>
      </c>
      <c r="G496" s="15">
        <v>53</v>
      </c>
      <c r="H496" s="1">
        <f t="shared" si="104"/>
        <v>52.5</v>
      </c>
      <c r="I496" s="2"/>
      <c r="J496" s="1">
        <v>372</v>
      </c>
      <c r="K496" s="1">
        <v>372.01</v>
      </c>
      <c r="L496" s="1">
        <f t="shared" si="102"/>
        <v>372.005</v>
      </c>
      <c r="M496" s="33">
        <v>270</v>
      </c>
      <c r="N496" s="34">
        <v>8</v>
      </c>
      <c r="O496" s="34">
        <v>0</v>
      </c>
      <c r="P496" s="34">
        <v>0</v>
      </c>
      <c r="Q496" s="6">
        <f t="shared" si="92"/>
        <v>0</v>
      </c>
      <c r="R496" s="6">
        <f t="shared" si="93"/>
        <v>0.13917310096006544</v>
      </c>
      <c r="S496" s="6">
        <f t="shared" si="94"/>
        <v>0.99026806874157036</v>
      </c>
      <c r="T496" s="3">
        <f t="shared" si="95"/>
        <v>90</v>
      </c>
      <c r="U496" s="10">
        <f t="shared" si="96"/>
        <v>82.000000000000028</v>
      </c>
      <c r="V496" s="23">
        <f t="shared" si="97"/>
        <v>270</v>
      </c>
      <c r="W496" s="21">
        <f t="shared" si="98"/>
        <v>180</v>
      </c>
      <c r="X496" s="22">
        <f t="shared" si="99"/>
        <v>7.9999999999999716</v>
      </c>
      <c r="Y496" s="33"/>
      <c r="Z496" s="34"/>
      <c r="AA496" s="16" t="s">
        <v>126</v>
      </c>
      <c r="AB496" s="17" t="s">
        <v>126</v>
      </c>
      <c r="AC496" s="35" t="e">
        <f t="shared" si="103"/>
        <v>#VALUE!</v>
      </c>
      <c r="AD496" s="36" t="e">
        <f t="shared" si="100"/>
        <v>#VALUE!</v>
      </c>
      <c r="AE496" s="36">
        <f t="shared" si="101"/>
        <v>7.9999999999999716</v>
      </c>
    </row>
    <row r="497" spans="1:31">
      <c r="A497" s="28">
        <v>1518</v>
      </c>
      <c r="B497" s="28" t="s">
        <v>61</v>
      </c>
      <c r="C497" s="29" t="s">
        <v>91</v>
      </c>
      <c r="D497" s="29">
        <v>3</v>
      </c>
      <c r="E497" s="5" t="s">
        <v>28</v>
      </c>
      <c r="F497" s="14">
        <v>54</v>
      </c>
      <c r="G497" s="15">
        <v>55</v>
      </c>
      <c r="H497" s="1">
        <f t="shared" si="104"/>
        <v>54.5</v>
      </c>
      <c r="I497" s="2"/>
      <c r="J497" s="1">
        <v>372.92</v>
      </c>
      <c r="K497" s="1">
        <v>372.93</v>
      </c>
      <c r="L497" s="1">
        <f t="shared" si="102"/>
        <v>372.92500000000001</v>
      </c>
      <c r="M497" s="33">
        <v>90</v>
      </c>
      <c r="N497" s="34">
        <v>5</v>
      </c>
      <c r="O497" s="34">
        <v>180</v>
      </c>
      <c r="P497" s="34">
        <v>12</v>
      </c>
      <c r="Q497" s="6">
        <f t="shared" si="92"/>
        <v>0.20712052406394207</v>
      </c>
      <c r="R497" s="6">
        <f t="shared" si="93"/>
        <v>-8.525118065879464E-2</v>
      </c>
      <c r="S497" s="6">
        <f t="shared" si="94"/>
        <v>0.97442545380217882</v>
      </c>
      <c r="T497" s="3">
        <f t="shared" si="95"/>
        <v>337.62784606513912</v>
      </c>
      <c r="U497" s="10">
        <f t="shared" si="96"/>
        <v>77.054979767368948</v>
      </c>
      <c r="V497" s="23">
        <f t="shared" si="97"/>
        <v>157.62784606513912</v>
      </c>
      <c r="W497" s="21">
        <f t="shared" si="98"/>
        <v>67.627846065139124</v>
      </c>
      <c r="X497" s="22">
        <f t="shared" si="99"/>
        <v>12.945020232631052</v>
      </c>
      <c r="Y497" s="33"/>
      <c r="Z497" s="34"/>
      <c r="AA497" s="16" t="s">
        <v>126</v>
      </c>
      <c r="AB497" s="17" t="s">
        <v>126</v>
      </c>
      <c r="AC497" s="35" t="e">
        <f t="shared" si="103"/>
        <v>#VALUE!</v>
      </c>
      <c r="AD497" s="36" t="e">
        <f t="shared" si="100"/>
        <v>#VALUE!</v>
      </c>
      <c r="AE497" s="36">
        <f t="shared" si="101"/>
        <v>12.945020232631052</v>
      </c>
    </row>
    <row r="498" spans="1:31">
      <c r="A498" s="28">
        <v>1518</v>
      </c>
      <c r="B498" s="28" t="s">
        <v>61</v>
      </c>
      <c r="C498" s="29" t="s">
        <v>91</v>
      </c>
      <c r="D498" s="29">
        <v>3</v>
      </c>
      <c r="E498" s="5" t="s">
        <v>28</v>
      </c>
      <c r="F498" s="14">
        <v>62</v>
      </c>
      <c r="G498" s="15">
        <v>63</v>
      </c>
      <c r="H498" s="1">
        <f t="shared" si="104"/>
        <v>62.5</v>
      </c>
      <c r="I498" s="2"/>
      <c r="J498" s="1">
        <v>373</v>
      </c>
      <c r="K498" s="1">
        <v>373.01</v>
      </c>
      <c r="L498" s="1">
        <f t="shared" si="102"/>
        <v>373.005</v>
      </c>
      <c r="M498" s="33">
        <v>90</v>
      </c>
      <c r="N498" s="34">
        <v>3</v>
      </c>
      <c r="O498" s="34">
        <v>180</v>
      </c>
      <c r="P498" s="34">
        <v>12</v>
      </c>
      <c r="Q498" s="6">
        <f t="shared" si="92"/>
        <v>0.20762675507137579</v>
      </c>
      <c r="R498" s="6">
        <f t="shared" si="93"/>
        <v>-5.1192290031144956E-2</v>
      </c>
      <c r="S498" s="6">
        <f t="shared" si="94"/>
        <v>0.97680708344210299</v>
      </c>
      <c r="T498" s="3">
        <f t="shared" si="95"/>
        <v>346.14945198949647</v>
      </c>
      <c r="U498" s="10">
        <f t="shared" si="96"/>
        <v>77.651505080428493</v>
      </c>
      <c r="V498" s="23">
        <f t="shared" si="97"/>
        <v>166.14945198949647</v>
      </c>
      <c r="W498" s="21">
        <f t="shared" si="98"/>
        <v>76.14945198949647</v>
      </c>
      <c r="X498" s="22">
        <f t="shared" si="99"/>
        <v>12.348494919571507</v>
      </c>
      <c r="Y498" s="33"/>
      <c r="Z498" s="34"/>
      <c r="AA498" s="16" t="s">
        <v>126</v>
      </c>
      <c r="AB498" s="17" t="s">
        <v>126</v>
      </c>
      <c r="AC498" s="35" t="e">
        <f t="shared" si="103"/>
        <v>#VALUE!</v>
      </c>
      <c r="AD498" s="36" t="e">
        <f t="shared" si="100"/>
        <v>#VALUE!</v>
      </c>
      <c r="AE498" s="36">
        <f t="shared" si="101"/>
        <v>12.348494919571507</v>
      </c>
    </row>
    <row r="499" spans="1:31">
      <c r="A499" s="28">
        <v>1518</v>
      </c>
      <c r="B499" s="28" t="s">
        <v>61</v>
      </c>
      <c r="C499" s="29" t="s">
        <v>91</v>
      </c>
      <c r="D499" s="29">
        <v>3</v>
      </c>
      <c r="E499" s="5" t="s">
        <v>28</v>
      </c>
      <c r="F499" s="14">
        <v>83</v>
      </c>
      <c r="G499" s="15">
        <v>84</v>
      </c>
      <c r="H499" s="1">
        <f t="shared" si="104"/>
        <v>83.5</v>
      </c>
      <c r="I499" s="2"/>
      <c r="J499" s="1">
        <v>373.21</v>
      </c>
      <c r="K499" s="1">
        <v>373.22</v>
      </c>
      <c r="L499" s="1">
        <f t="shared" si="102"/>
        <v>373.21500000000003</v>
      </c>
      <c r="M499" s="33">
        <v>270</v>
      </c>
      <c r="N499" s="34">
        <v>14</v>
      </c>
      <c r="O499" s="34">
        <v>180</v>
      </c>
      <c r="P499" s="34">
        <v>10</v>
      </c>
      <c r="Q499" s="6">
        <f t="shared" si="92"/>
        <v>-0.16849008466583745</v>
      </c>
      <c r="R499" s="6">
        <f t="shared" si="93"/>
        <v>-0.23824655840996273</v>
      </c>
      <c r="S499" s="6">
        <f t="shared" si="94"/>
        <v>-0.95555475395121259</v>
      </c>
      <c r="T499" s="3">
        <f t="shared" si="95"/>
        <v>234.73171014801039</v>
      </c>
      <c r="U499" s="10">
        <f t="shared" si="96"/>
        <v>-73.018487290916624</v>
      </c>
      <c r="V499" s="23">
        <f t="shared" si="97"/>
        <v>234.73171014801039</v>
      </c>
      <c r="W499" s="21">
        <f t="shared" si="98"/>
        <v>144.73171014801039</v>
      </c>
      <c r="X499" s="22">
        <f t="shared" si="99"/>
        <v>16.981512709083376</v>
      </c>
      <c r="Y499" s="33"/>
      <c r="Z499" s="34"/>
      <c r="AA499" s="16" t="s">
        <v>126</v>
      </c>
      <c r="AB499" s="17" t="s">
        <v>126</v>
      </c>
      <c r="AC499" s="35" t="e">
        <f t="shared" si="103"/>
        <v>#VALUE!</v>
      </c>
      <c r="AD499" s="36" t="e">
        <f t="shared" si="100"/>
        <v>#VALUE!</v>
      </c>
      <c r="AE499" s="36">
        <f t="shared" si="101"/>
        <v>16.981512709083376</v>
      </c>
    </row>
    <row r="500" spans="1:31">
      <c r="A500" s="28">
        <v>1518</v>
      </c>
      <c r="B500" s="28" t="s">
        <v>61</v>
      </c>
      <c r="C500" s="29" t="s">
        <v>91</v>
      </c>
      <c r="D500" s="29">
        <v>3</v>
      </c>
      <c r="E500" s="5" t="s">
        <v>30</v>
      </c>
      <c r="F500" s="14">
        <v>97</v>
      </c>
      <c r="G500" s="15">
        <v>105</v>
      </c>
      <c r="H500" s="1">
        <f t="shared" si="104"/>
        <v>101</v>
      </c>
      <c r="I500" s="2"/>
      <c r="J500" s="1">
        <v>373.35</v>
      </c>
      <c r="K500" s="1">
        <v>373.43</v>
      </c>
      <c r="L500" s="1">
        <f t="shared" si="102"/>
        <v>373.39</v>
      </c>
      <c r="M500" s="33">
        <v>270</v>
      </c>
      <c r="N500" s="34">
        <v>80</v>
      </c>
      <c r="O500" s="34">
        <v>349</v>
      </c>
      <c r="P500" s="34">
        <v>0</v>
      </c>
      <c r="Q500" s="6">
        <f t="shared" si="92"/>
        <v>0.18791017799129175</v>
      </c>
      <c r="R500" s="6">
        <f t="shared" si="93"/>
        <v>0.96671406082679645</v>
      </c>
      <c r="S500" s="6">
        <f t="shared" si="94"/>
        <v>0.17045777155400846</v>
      </c>
      <c r="T500" s="3">
        <f t="shared" si="95"/>
        <v>79.000000000000014</v>
      </c>
      <c r="U500" s="10">
        <f t="shared" si="96"/>
        <v>9.8198810946823976</v>
      </c>
      <c r="V500" s="23">
        <f t="shared" si="97"/>
        <v>259</v>
      </c>
      <c r="W500" s="21">
        <f t="shared" si="98"/>
        <v>169</v>
      </c>
      <c r="X500" s="22">
        <f t="shared" si="99"/>
        <v>80.180118905317599</v>
      </c>
      <c r="Y500" s="33"/>
      <c r="Z500" s="34"/>
      <c r="AA500" s="16" t="s">
        <v>126</v>
      </c>
      <c r="AB500" s="17" t="s">
        <v>126</v>
      </c>
      <c r="AC500" s="35" t="e">
        <f t="shared" si="103"/>
        <v>#VALUE!</v>
      </c>
      <c r="AD500" s="36" t="e">
        <f t="shared" si="100"/>
        <v>#VALUE!</v>
      </c>
      <c r="AE500" s="36">
        <f t="shared" si="101"/>
        <v>80.180118905317599</v>
      </c>
    </row>
    <row r="501" spans="1:31">
      <c r="A501" s="28">
        <v>1518</v>
      </c>
      <c r="B501" s="28" t="s">
        <v>61</v>
      </c>
      <c r="C501" s="29" t="s">
        <v>91</v>
      </c>
      <c r="D501" s="29">
        <v>3</v>
      </c>
      <c r="E501" s="5" t="s">
        <v>30</v>
      </c>
      <c r="F501" s="14">
        <v>121</v>
      </c>
      <c r="G501" s="15">
        <v>126</v>
      </c>
      <c r="H501" s="1">
        <f t="shared" si="104"/>
        <v>123.5</v>
      </c>
      <c r="I501" s="2"/>
      <c r="J501" s="1">
        <v>373.59</v>
      </c>
      <c r="K501" s="1">
        <v>373.64</v>
      </c>
      <c r="L501" s="1">
        <f t="shared" si="102"/>
        <v>373.61500000000001</v>
      </c>
      <c r="M501" s="33">
        <v>90</v>
      </c>
      <c r="N501" s="34">
        <v>50</v>
      </c>
      <c r="O501" s="34">
        <v>0</v>
      </c>
      <c r="P501" s="34">
        <v>30</v>
      </c>
      <c r="Q501" s="6">
        <f t="shared" si="92"/>
        <v>0.32139380484326963</v>
      </c>
      <c r="R501" s="6">
        <f t="shared" si="93"/>
        <v>0.66341394816893839</v>
      </c>
      <c r="S501" s="6">
        <f t="shared" si="94"/>
        <v>-0.55667039922641948</v>
      </c>
      <c r="T501" s="3">
        <f t="shared" si="95"/>
        <v>64.151927888120838</v>
      </c>
      <c r="U501" s="10">
        <f t="shared" si="96"/>
        <v>-37.058295414820577</v>
      </c>
      <c r="V501" s="23">
        <f t="shared" si="97"/>
        <v>64.151927888120838</v>
      </c>
      <c r="W501" s="21">
        <f t="shared" si="98"/>
        <v>334.15192788812084</v>
      </c>
      <c r="X501" s="22">
        <f t="shared" si="99"/>
        <v>52.941704585179423</v>
      </c>
      <c r="Y501" s="33"/>
      <c r="Z501" s="34"/>
      <c r="AA501" s="16" t="s">
        <v>126</v>
      </c>
      <c r="AB501" s="17" t="s">
        <v>126</v>
      </c>
      <c r="AC501" s="35" t="e">
        <f t="shared" si="103"/>
        <v>#VALUE!</v>
      </c>
      <c r="AD501" s="36" t="e">
        <f t="shared" si="100"/>
        <v>#VALUE!</v>
      </c>
      <c r="AE501" s="36">
        <f t="shared" si="101"/>
        <v>52.941704585179423</v>
      </c>
    </row>
    <row r="502" spans="1:31">
      <c r="A502" s="28">
        <v>1518</v>
      </c>
      <c r="B502" s="28" t="s">
        <v>61</v>
      </c>
      <c r="C502" s="29" t="s">
        <v>91</v>
      </c>
      <c r="D502" s="29">
        <v>3</v>
      </c>
      <c r="E502" s="5" t="s">
        <v>31</v>
      </c>
      <c r="F502" s="14">
        <v>129</v>
      </c>
      <c r="G502" s="15">
        <v>133</v>
      </c>
      <c r="H502" s="1">
        <f t="shared" si="104"/>
        <v>131</v>
      </c>
      <c r="I502" s="2"/>
      <c r="J502" s="1">
        <v>373.67</v>
      </c>
      <c r="K502" s="1">
        <v>373.71</v>
      </c>
      <c r="L502" s="1">
        <f t="shared" si="102"/>
        <v>373.69</v>
      </c>
      <c r="M502" s="33">
        <v>270</v>
      </c>
      <c r="N502" s="34">
        <v>65</v>
      </c>
      <c r="O502" s="34">
        <v>180</v>
      </c>
      <c r="P502" s="34">
        <v>54</v>
      </c>
      <c r="Q502" s="6">
        <f t="shared" si="92"/>
        <v>-0.34190535588142557</v>
      </c>
      <c r="R502" s="6">
        <f t="shared" si="93"/>
        <v>-0.53271435125797018</v>
      </c>
      <c r="S502" s="6">
        <f t="shared" si="94"/>
        <v>-0.24840878160066346</v>
      </c>
      <c r="T502" s="3">
        <f t="shared" si="95"/>
        <v>237.30694509575184</v>
      </c>
      <c r="U502" s="10">
        <f t="shared" si="96"/>
        <v>-21.426703465581976</v>
      </c>
      <c r="V502" s="23">
        <f t="shared" si="97"/>
        <v>237.30694509575184</v>
      </c>
      <c r="W502" s="21">
        <f t="shared" si="98"/>
        <v>147.30694509575184</v>
      </c>
      <c r="X502" s="22">
        <f t="shared" si="99"/>
        <v>68.57329653441802</v>
      </c>
      <c r="Y502" s="33"/>
      <c r="Z502" s="34"/>
      <c r="AA502" s="16" t="s">
        <v>126</v>
      </c>
      <c r="AB502" s="17" t="s">
        <v>126</v>
      </c>
      <c r="AC502" s="35" t="e">
        <f t="shared" si="103"/>
        <v>#VALUE!</v>
      </c>
      <c r="AD502" s="36" t="e">
        <f t="shared" si="100"/>
        <v>#VALUE!</v>
      </c>
      <c r="AE502" s="36">
        <f t="shared" si="101"/>
        <v>68.57329653441802</v>
      </c>
    </row>
    <row r="503" spans="1:31">
      <c r="A503" s="28">
        <v>1518</v>
      </c>
      <c r="B503" s="28" t="s">
        <v>61</v>
      </c>
      <c r="C503" s="29" t="s">
        <v>92</v>
      </c>
      <c r="D503" s="29">
        <v>1</v>
      </c>
      <c r="E503" s="5" t="s">
        <v>28</v>
      </c>
      <c r="F503" s="14">
        <v>37</v>
      </c>
      <c r="G503" s="15">
        <v>39</v>
      </c>
      <c r="H503" s="1">
        <f t="shared" si="104"/>
        <v>38</v>
      </c>
      <c r="I503" s="2"/>
      <c r="J503" s="1">
        <v>380.37</v>
      </c>
      <c r="K503" s="1">
        <v>380.39</v>
      </c>
      <c r="L503" s="1">
        <f t="shared" si="102"/>
        <v>380.38</v>
      </c>
      <c r="M503" s="33">
        <v>270</v>
      </c>
      <c r="N503" s="34">
        <v>10</v>
      </c>
      <c r="O503" s="34">
        <v>180</v>
      </c>
      <c r="P503" s="34">
        <v>25</v>
      </c>
      <c r="Q503" s="6">
        <f t="shared" si="92"/>
        <v>-0.41619774072678339</v>
      </c>
      <c r="R503" s="6">
        <f t="shared" si="93"/>
        <v>-0.15737869562426257</v>
      </c>
      <c r="S503" s="6">
        <f t="shared" si="94"/>
        <v>-0.89253893528902994</v>
      </c>
      <c r="T503" s="3">
        <f t="shared" si="95"/>
        <v>200.71333118680494</v>
      </c>
      <c r="U503" s="10">
        <f t="shared" si="96"/>
        <v>-63.502281960091736</v>
      </c>
      <c r="V503" s="23">
        <f t="shared" si="97"/>
        <v>200.71333118680494</v>
      </c>
      <c r="W503" s="21">
        <f t="shared" si="98"/>
        <v>110.71333118680494</v>
      </c>
      <c r="X503" s="22">
        <f t="shared" si="99"/>
        <v>26.497718039908264</v>
      </c>
      <c r="Y503" s="33"/>
      <c r="Z503" s="34"/>
      <c r="AA503" s="16" t="s">
        <v>126</v>
      </c>
      <c r="AB503" s="17" t="s">
        <v>126</v>
      </c>
      <c r="AC503" s="35" t="e">
        <f t="shared" si="103"/>
        <v>#VALUE!</v>
      </c>
      <c r="AD503" s="36" t="e">
        <f t="shared" si="100"/>
        <v>#VALUE!</v>
      </c>
      <c r="AE503" s="36">
        <f t="shared" si="101"/>
        <v>26.497718039908264</v>
      </c>
    </row>
    <row r="504" spans="1:31">
      <c r="A504" s="28">
        <v>1518</v>
      </c>
      <c r="B504" s="28" t="s">
        <v>61</v>
      </c>
      <c r="C504" s="29" t="s">
        <v>92</v>
      </c>
      <c r="D504" s="29">
        <v>2</v>
      </c>
      <c r="E504" s="5" t="s">
        <v>28</v>
      </c>
      <c r="F504" s="14">
        <v>10</v>
      </c>
      <c r="G504" s="15">
        <v>10</v>
      </c>
      <c r="H504" s="1">
        <f t="shared" si="104"/>
        <v>10</v>
      </c>
      <c r="I504" s="2"/>
      <c r="J504" s="1">
        <v>380.9</v>
      </c>
      <c r="K504" s="1">
        <v>380.9</v>
      </c>
      <c r="L504" s="1">
        <f t="shared" si="102"/>
        <v>380.9</v>
      </c>
      <c r="M504" s="33">
        <v>90</v>
      </c>
      <c r="N504" s="34">
        <v>5</v>
      </c>
      <c r="O504" s="34">
        <v>180</v>
      </c>
      <c r="P504" s="34">
        <v>19</v>
      </c>
      <c r="Q504" s="6">
        <f t="shared" si="92"/>
        <v>0.32432926933773393</v>
      </c>
      <c r="R504" s="6">
        <f t="shared" si="93"/>
        <v>-8.2407373738066253E-2</v>
      </c>
      <c r="S504" s="6">
        <f t="shared" si="94"/>
        <v>0.94192059195929878</v>
      </c>
      <c r="T504" s="3">
        <f t="shared" si="95"/>
        <v>345.74365529075084</v>
      </c>
      <c r="U504" s="10">
        <f t="shared" si="96"/>
        <v>70.44147207205728</v>
      </c>
      <c r="V504" s="23">
        <f t="shared" si="97"/>
        <v>165.74365529075084</v>
      </c>
      <c r="W504" s="21">
        <f t="shared" si="98"/>
        <v>75.743655290750837</v>
      </c>
      <c r="X504" s="22">
        <f t="shared" si="99"/>
        <v>19.55852792794272</v>
      </c>
      <c r="Y504" s="33"/>
      <c r="Z504" s="34"/>
      <c r="AA504" s="16" t="s">
        <v>126</v>
      </c>
      <c r="AB504" s="17" t="s">
        <v>126</v>
      </c>
      <c r="AC504" s="35" t="e">
        <f t="shared" si="103"/>
        <v>#VALUE!</v>
      </c>
      <c r="AD504" s="36" t="e">
        <f t="shared" si="100"/>
        <v>#VALUE!</v>
      </c>
      <c r="AE504" s="36">
        <f t="shared" si="101"/>
        <v>19.55852792794272</v>
      </c>
    </row>
    <row r="505" spans="1:31">
      <c r="A505" s="28">
        <v>1518</v>
      </c>
      <c r="B505" s="28" t="s">
        <v>61</v>
      </c>
      <c r="C505" s="29" t="s">
        <v>92</v>
      </c>
      <c r="D505" s="29">
        <v>2</v>
      </c>
      <c r="E505" s="5" t="s">
        <v>28</v>
      </c>
      <c r="F505" s="14">
        <v>38</v>
      </c>
      <c r="G505" s="15">
        <v>39</v>
      </c>
      <c r="H505" s="1">
        <f t="shared" si="104"/>
        <v>38.5</v>
      </c>
      <c r="I505" s="2"/>
      <c r="J505" s="1">
        <v>381.18</v>
      </c>
      <c r="K505" s="1">
        <v>381.19</v>
      </c>
      <c r="L505" s="1">
        <f t="shared" si="102"/>
        <v>381.185</v>
      </c>
      <c r="M505" s="33">
        <v>270</v>
      </c>
      <c r="N505" s="34">
        <v>15</v>
      </c>
      <c r="O505" s="34">
        <v>0</v>
      </c>
      <c r="P505" s="34">
        <v>1</v>
      </c>
      <c r="Q505" s="6">
        <f t="shared" si="92"/>
        <v>-1.6857730108665731E-2</v>
      </c>
      <c r="R505" s="6">
        <f t="shared" si="93"/>
        <v>0.25877962570833346</v>
      </c>
      <c r="S505" s="6">
        <f t="shared" si="94"/>
        <v>0.96577871110715774</v>
      </c>
      <c r="T505" s="3">
        <f t="shared" si="95"/>
        <v>93.727163515377427</v>
      </c>
      <c r="U505" s="10">
        <f t="shared" si="96"/>
        <v>74.969643691126407</v>
      </c>
      <c r="V505" s="23">
        <f t="shared" si="97"/>
        <v>273.72716351537741</v>
      </c>
      <c r="W505" s="21">
        <f t="shared" si="98"/>
        <v>183.72716351537741</v>
      </c>
      <c r="X505" s="22">
        <f t="shared" si="99"/>
        <v>15.030356308873593</v>
      </c>
      <c r="Y505" s="33"/>
      <c r="Z505" s="34"/>
      <c r="AA505" s="16" t="s">
        <v>126</v>
      </c>
      <c r="AB505" s="17" t="s">
        <v>126</v>
      </c>
      <c r="AC505" s="35" t="e">
        <f t="shared" si="103"/>
        <v>#VALUE!</v>
      </c>
      <c r="AD505" s="36" t="e">
        <f t="shared" si="100"/>
        <v>#VALUE!</v>
      </c>
      <c r="AE505" s="36">
        <f t="shared" si="101"/>
        <v>15.030356308873593</v>
      </c>
    </row>
    <row r="506" spans="1:31">
      <c r="A506" s="28">
        <v>1518</v>
      </c>
      <c r="B506" s="28" t="s">
        <v>61</v>
      </c>
      <c r="C506" s="29" t="s">
        <v>92</v>
      </c>
      <c r="D506" s="29">
        <v>2</v>
      </c>
      <c r="E506" s="5" t="s">
        <v>28</v>
      </c>
      <c r="F506" s="14">
        <v>47</v>
      </c>
      <c r="G506" s="15">
        <v>48</v>
      </c>
      <c r="H506" s="1">
        <f t="shared" si="104"/>
        <v>47.5</v>
      </c>
      <c r="I506" s="2"/>
      <c r="J506" s="1">
        <v>381.27</v>
      </c>
      <c r="K506" s="1">
        <v>381.28</v>
      </c>
      <c r="L506" s="1">
        <f t="shared" si="102"/>
        <v>381.27499999999998</v>
      </c>
      <c r="M506" s="33">
        <v>90</v>
      </c>
      <c r="N506" s="34">
        <v>17</v>
      </c>
      <c r="O506" s="34">
        <v>180</v>
      </c>
      <c r="P506" s="34">
        <v>5</v>
      </c>
      <c r="Q506" s="6">
        <f t="shared" si="92"/>
        <v>8.3347451299076294E-2</v>
      </c>
      <c r="R506" s="6">
        <f t="shared" si="93"/>
        <v>-0.29125914211683573</v>
      </c>
      <c r="S506" s="6">
        <f t="shared" si="94"/>
        <v>0.95266572765029645</v>
      </c>
      <c r="T506" s="3">
        <f t="shared" si="95"/>
        <v>285.96913698378034</v>
      </c>
      <c r="U506" s="10">
        <f t="shared" si="96"/>
        <v>72.359211976798122</v>
      </c>
      <c r="V506" s="23">
        <f t="shared" si="97"/>
        <v>105.96913698378034</v>
      </c>
      <c r="W506" s="21">
        <f t="shared" si="98"/>
        <v>15.969136983780345</v>
      </c>
      <c r="X506" s="22">
        <f t="shared" si="99"/>
        <v>17.640788023201878</v>
      </c>
      <c r="Y506" s="33"/>
      <c r="Z506" s="34"/>
      <c r="AA506" s="16" t="s">
        <v>126</v>
      </c>
      <c r="AB506" s="17" t="s">
        <v>126</v>
      </c>
      <c r="AC506" s="35" t="e">
        <f t="shared" si="103"/>
        <v>#VALUE!</v>
      </c>
      <c r="AD506" s="36" t="e">
        <f t="shared" si="100"/>
        <v>#VALUE!</v>
      </c>
      <c r="AE506" s="36">
        <f t="shared" si="101"/>
        <v>17.640788023201878</v>
      </c>
    </row>
    <row r="507" spans="1:31">
      <c r="A507" s="28">
        <v>1518</v>
      </c>
      <c r="B507" s="28" t="s">
        <v>61</v>
      </c>
      <c r="C507" s="29" t="s">
        <v>92</v>
      </c>
      <c r="D507" s="29">
        <v>3</v>
      </c>
      <c r="E507" s="5" t="s">
        <v>28</v>
      </c>
      <c r="F507" s="14">
        <v>35</v>
      </c>
      <c r="G507" s="15">
        <v>37</v>
      </c>
      <c r="H507" s="1">
        <f t="shared" si="104"/>
        <v>36</v>
      </c>
      <c r="I507" s="2"/>
      <c r="J507" s="1">
        <v>381.96</v>
      </c>
      <c r="K507" s="1">
        <v>381.98</v>
      </c>
      <c r="L507" s="1">
        <f t="shared" si="102"/>
        <v>381.97</v>
      </c>
      <c r="M507" s="33">
        <v>270</v>
      </c>
      <c r="N507" s="34">
        <v>16</v>
      </c>
      <c r="O507" s="34">
        <v>0</v>
      </c>
      <c r="P507" s="34">
        <v>22</v>
      </c>
      <c r="Q507" s="6">
        <f t="shared" si="92"/>
        <v>-0.36009496929665585</v>
      </c>
      <c r="R507" s="6">
        <f t="shared" si="93"/>
        <v>0.25556650602900244</v>
      </c>
      <c r="S507" s="6">
        <f t="shared" si="94"/>
        <v>0.89126632448749765</v>
      </c>
      <c r="T507" s="3">
        <f t="shared" si="95"/>
        <v>144.63592573796413</v>
      </c>
      <c r="U507" s="10">
        <f t="shared" si="96"/>
        <v>63.644376691876836</v>
      </c>
      <c r="V507" s="23">
        <f t="shared" si="97"/>
        <v>324.63592573796416</v>
      </c>
      <c r="W507" s="21">
        <f t="shared" si="98"/>
        <v>234.63592573796416</v>
      </c>
      <c r="X507" s="22">
        <f t="shared" si="99"/>
        <v>26.355623308123164</v>
      </c>
      <c r="Y507" s="33"/>
      <c r="Z507" s="34"/>
      <c r="AA507" s="16" t="s">
        <v>126</v>
      </c>
      <c r="AB507" s="17" t="s">
        <v>126</v>
      </c>
      <c r="AC507" s="35" t="e">
        <f t="shared" si="103"/>
        <v>#VALUE!</v>
      </c>
      <c r="AD507" s="36" t="e">
        <f t="shared" si="100"/>
        <v>#VALUE!</v>
      </c>
      <c r="AE507" s="36">
        <f t="shared" si="101"/>
        <v>26.355623308123164</v>
      </c>
    </row>
    <row r="508" spans="1:31">
      <c r="A508" s="28">
        <v>1518</v>
      </c>
      <c r="B508" s="28" t="s">
        <v>61</v>
      </c>
      <c r="C508" s="29" t="s">
        <v>92</v>
      </c>
      <c r="D508" s="29">
        <v>4</v>
      </c>
      <c r="E508" s="5" t="s">
        <v>28</v>
      </c>
      <c r="F508" s="14">
        <v>22</v>
      </c>
      <c r="G508" s="15">
        <v>22</v>
      </c>
      <c r="H508" s="1">
        <f t="shared" si="104"/>
        <v>22</v>
      </c>
      <c r="I508" s="2"/>
      <c r="J508" s="1">
        <v>382.62</v>
      </c>
      <c r="K508" s="1">
        <v>382.62</v>
      </c>
      <c r="L508" s="1">
        <f t="shared" si="102"/>
        <v>382.62</v>
      </c>
      <c r="M508" s="33">
        <v>90</v>
      </c>
      <c r="N508" s="34">
        <v>2</v>
      </c>
      <c r="O508" s="34">
        <v>0</v>
      </c>
      <c r="P508" s="34">
        <v>0</v>
      </c>
      <c r="Q508" s="6">
        <f t="shared" si="92"/>
        <v>0</v>
      </c>
      <c r="R508" s="6">
        <f t="shared" si="93"/>
        <v>3.4899496702500969E-2</v>
      </c>
      <c r="S508" s="6">
        <f t="shared" si="94"/>
        <v>-0.99939082701909576</v>
      </c>
      <c r="T508" s="3">
        <f t="shared" si="95"/>
        <v>90</v>
      </c>
      <c r="U508" s="10">
        <f t="shared" si="96"/>
        <v>-88.000000000000242</v>
      </c>
      <c r="V508" s="23">
        <f t="shared" si="97"/>
        <v>90</v>
      </c>
      <c r="W508" s="21">
        <f t="shared" si="98"/>
        <v>0</v>
      </c>
      <c r="X508" s="22">
        <f t="shared" si="99"/>
        <v>1.9999999999997584</v>
      </c>
      <c r="Y508" s="33"/>
      <c r="Z508" s="34"/>
      <c r="AA508" s="16" t="s">
        <v>126</v>
      </c>
      <c r="AB508" s="17" t="s">
        <v>126</v>
      </c>
      <c r="AC508" s="35" t="e">
        <f t="shared" si="103"/>
        <v>#VALUE!</v>
      </c>
      <c r="AD508" s="36" t="e">
        <f t="shared" si="100"/>
        <v>#VALUE!</v>
      </c>
      <c r="AE508" s="36">
        <f t="shared" si="101"/>
        <v>1.9999999999997584</v>
      </c>
    </row>
    <row r="509" spans="1:31">
      <c r="A509" s="28">
        <v>1518</v>
      </c>
      <c r="B509" s="28" t="s">
        <v>61</v>
      </c>
      <c r="C509" s="29" t="s">
        <v>92</v>
      </c>
      <c r="D509" s="29">
        <v>4</v>
      </c>
      <c r="E509" s="5" t="s">
        <v>28</v>
      </c>
      <c r="F509" s="14">
        <v>45</v>
      </c>
      <c r="G509" s="15">
        <v>46</v>
      </c>
      <c r="H509" s="1">
        <f t="shared" si="104"/>
        <v>45.5</v>
      </c>
      <c r="I509" s="2"/>
      <c r="J509" s="1">
        <v>382.85</v>
      </c>
      <c r="K509" s="1">
        <v>382.86</v>
      </c>
      <c r="L509" s="1">
        <f t="shared" si="102"/>
        <v>382.85500000000002</v>
      </c>
      <c r="M509" s="33">
        <v>90</v>
      </c>
      <c r="N509" s="34">
        <v>11</v>
      </c>
      <c r="O509" s="34">
        <v>180</v>
      </c>
      <c r="P509" s="34">
        <v>11</v>
      </c>
      <c r="Q509" s="6">
        <f t="shared" si="92"/>
        <v>0.18730329670795598</v>
      </c>
      <c r="R509" s="6">
        <f t="shared" si="93"/>
        <v>-0.18730329670795601</v>
      </c>
      <c r="S509" s="6">
        <f t="shared" si="94"/>
        <v>0.96359192728339371</v>
      </c>
      <c r="T509" s="3">
        <f t="shared" si="95"/>
        <v>315</v>
      </c>
      <c r="U509" s="10">
        <f t="shared" si="96"/>
        <v>74.629327628276769</v>
      </c>
      <c r="V509" s="23">
        <f t="shared" si="97"/>
        <v>135</v>
      </c>
      <c r="W509" s="21">
        <f t="shared" si="98"/>
        <v>45</v>
      </c>
      <c r="X509" s="22">
        <f t="shared" si="99"/>
        <v>15.370672371723231</v>
      </c>
      <c r="Y509" s="33"/>
      <c r="Z509" s="34"/>
      <c r="AA509" s="16" t="s">
        <v>126</v>
      </c>
      <c r="AB509" s="17" t="s">
        <v>126</v>
      </c>
      <c r="AC509" s="35" t="e">
        <f t="shared" si="103"/>
        <v>#VALUE!</v>
      </c>
      <c r="AD509" s="36" t="e">
        <f t="shared" si="100"/>
        <v>#VALUE!</v>
      </c>
      <c r="AE509" s="36">
        <f t="shared" si="101"/>
        <v>15.370672371723231</v>
      </c>
    </row>
    <row r="510" spans="1:31">
      <c r="A510" s="28">
        <v>1518</v>
      </c>
      <c r="B510" s="28" t="s">
        <v>61</v>
      </c>
      <c r="C510" s="29" t="s">
        <v>92</v>
      </c>
      <c r="D510" s="29">
        <v>4</v>
      </c>
      <c r="E510" s="5" t="s">
        <v>28</v>
      </c>
      <c r="F510" s="14">
        <v>58</v>
      </c>
      <c r="G510" s="15">
        <v>60</v>
      </c>
      <c r="H510" s="1">
        <f t="shared" si="104"/>
        <v>59</v>
      </c>
      <c r="I510" s="2"/>
      <c r="J510" s="1">
        <v>382.98</v>
      </c>
      <c r="K510" s="1">
        <v>383</v>
      </c>
      <c r="L510" s="1">
        <f t="shared" si="102"/>
        <v>382.99</v>
      </c>
      <c r="M510" s="33">
        <v>90</v>
      </c>
      <c r="N510" s="34">
        <v>10</v>
      </c>
      <c r="O510" s="34">
        <v>180</v>
      </c>
      <c r="P510" s="34">
        <v>35</v>
      </c>
      <c r="Q510" s="6">
        <f t="shared" si="92"/>
        <v>0.56486252146362337</v>
      </c>
      <c r="R510" s="6">
        <f t="shared" si="93"/>
        <v>-0.14224425972292407</v>
      </c>
      <c r="S510" s="6">
        <f t="shared" si="94"/>
        <v>0.80670728411159875</v>
      </c>
      <c r="T510" s="3">
        <f t="shared" si="95"/>
        <v>345.86559905705491</v>
      </c>
      <c r="U510" s="10">
        <f t="shared" si="96"/>
        <v>54.168165007992592</v>
      </c>
      <c r="V510" s="23">
        <f t="shared" si="97"/>
        <v>165.86559905705491</v>
      </c>
      <c r="W510" s="21">
        <f t="shared" si="98"/>
        <v>75.865599057054908</v>
      </c>
      <c r="X510" s="22">
        <f t="shared" si="99"/>
        <v>35.831834992007408</v>
      </c>
      <c r="Y510" s="33"/>
      <c r="Z510" s="34"/>
      <c r="AA510" s="16" t="s">
        <v>126</v>
      </c>
      <c r="AB510" s="17" t="s">
        <v>126</v>
      </c>
      <c r="AC510" s="35" t="e">
        <f t="shared" si="103"/>
        <v>#VALUE!</v>
      </c>
      <c r="AD510" s="36" t="e">
        <f t="shared" si="100"/>
        <v>#VALUE!</v>
      </c>
      <c r="AE510" s="36">
        <f t="shared" si="101"/>
        <v>35.831834992007408</v>
      </c>
    </row>
    <row r="511" spans="1:31">
      <c r="A511" s="28">
        <v>1518</v>
      </c>
      <c r="B511" s="28" t="s">
        <v>61</v>
      </c>
      <c r="C511" s="29" t="s">
        <v>92</v>
      </c>
      <c r="D511" s="29">
        <v>4</v>
      </c>
      <c r="E511" s="5" t="s">
        <v>31</v>
      </c>
      <c r="F511" s="14">
        <v>59</v>
      </c>
      <c r="G511" s="15">
        <v>66</v>
      </c>
      <c r="H511" s="1">
        <f t="shared" si="104"/>
        <v>62.5</v>
      </c>
      <c r="I511" s="2"/>
      <c r="J511" s="1">
        <v>382.99</v>
      </c>
      <c r="K511" s="1">
        <v>383.06</v>
      </c>
      <c r="L511" s="1">
        <f t="shared" si="102"/>
        <v>383.02499999999998</v>
      </c>
      <c r="M511" s="33">
        <v>90</v>
      </c>
      <c r="N511" s="34">
        <v>72</v>
      </c>
      <c r="O511" s="34">
        <v>180</v>
      </c>
      <c r="P511" s="34">
        <v>19</v>
      </c>
      <c r="Q511" s="6">
        <f t="shared" si="92"/>
        <v>0.10060609255454908</v>
      </c>
      <c r="R511" s="6">
        <f t="shared" si="93"/>
        <v>-0.89924160260184205</v>
      </c>
      <c r="S511" s="6">
        <f t="shared" si="94"/>
        <v>0.29218130835738243</v>
      </c>
      <c r="T511" s="3">
        <f t="shared" si="95"/>
        <v>276.38363833439399</v>
      </c>
      <c r="U511" s="10">
        <f t="shared" si="96"/>
        <v>17.895532780305913</v>
      </c>
      <c r="V511" s="23">
        <f t="shared" si="97"/>
        <v>96.383638334393993</v>
      </c>
      <c r="W511" s="21">
        <f t="shared" si="98"/>
        <v>6.3836383343939929</v>
      </c>
      <c r="X511" s="22">
        <f t="shared" si="99"/>
        <v>72.104467219694087</v>
      </c>
      <c r="Y511" s="33"/>
      <c r="Z511" s="34"/>
      <c r="AA511" s="16" t="s">
        <v>126</v>
      </c>
      <c r="AB511" s="17" t="s">
        <v>126</v>
      </c>
      <c r="AC511" s="35" t="e">
        <f t="shared" si="103"/>
        <v>#VALUE!</v>
      </c>
      <c r="AD511" s="36" t="e">
        <f t="shared" si="100"/>
        <v>#VALUE!</v>
      </c>
      <c r="AE511" s="36">
        <f t="shared" si="101"/>
        <v>72.104467219694087</v>
      </c>
    </row>
    <row r="512" spans="1:31">
      <c r="A512" s="28">
        <v>1518</v>
      </c>
      <c r="B512" s="28" t="s">
        <v>61</v>
      </c>
      <c r="C512" s="29" t="s">
        <v>92</v>
      </c>
      <c r="D512" s="29">
        <v>4</v>
      </c>
      <c r="E512" s="5" t="s">
        <v>28</v>
      </c>
      <c r="F512" s="14">
        <v>68</v>
      </c>
      <c r="G512" s="15">
        <v>71</v>
      </c>
      <c r="H512" s="1">
        <f t="shared" si="104"/>
        <v>69.5</v>
      </c>
      <c r="I512" s="2"/>
      <c r="J512" s="1">
        <v>383.08</v>
      </c>
      <c r="K512" s="1">
        <v>383.11</v>
      </c>
      <c r="L512" s="1">
        <f t="shared" si="102"/>
        <v>383.09500000000003</v>
      </c>
      <c r="M512" s="33">
        <v>270</v>
      </c>
      <c r="N512" s="34">
        <v>14</v>
      </c>
      <c r="O512" s="34">
        <v>180</v>
      </c>
      <c r="P512" s="34">
        <v>4</v>
      </c>
      <c r="Q512" s="6">
        <f t="shared" si="92"/>
        <v>-6.7684408354008574E-2</v>
      </c>
      <c r="R512" s="6">
        <f t="shared" si="93"/>
        <v>-0.24133258602093888</v>
      </c>
      <c r="S512" s="6">
        <f t="shared" si="94"/>
        <v>-0.96793213465368078</v>
      </c>
      <c r="T512" s="3">
        <f t="shared" si="95"/>
        <v>254.33325678884432</v>
      </c>
      <c r="U512" s="10">
        <f t="shared" si="96"/>
        <v>-75.482241746033537</v>
      </c>
      <c r="V512" s="23">
        <f t="shared" si="97"/>
        <v>254.33325678884432</v>
      </c>
      <c r="W512" s="21">
        <f t="shared" si="98"/>
        <v>164.33325678884432</v>
      </c>
      <c r="X512" s="22">
        <f t="shared" si="99"/>
        <v>14.517758253966463</v>
      </c>
      <c r="Y512" s="33"/>
      <c r="Z512" s="34"/>
      <c r="AA512" s="16" t="s">
        <v>126</v>
      </c>
      <c r="AB512" s="17" t="s">
        <v>126</v>
      </c>
      <c r="AC512" s="35" t="e">
        <f t="shared" si="103"/>
        <v>#VALUE!</v>
      </c>
      <c r="AD512" s="36" t="e">
        <f t="shared" si="100"/>
        <v>#VALUE!</v>
      </c>
      <c r="AE512" s="36">
        <f t="shared" si="101"/>
        <v>14.517758253966463</v>
      </c>
    </row>
    <row r="513" spans="1:31">
      <c r="A513" s="28">
        <v>1518</v>
      </c>
      <c r="B513" s="28" t="s">
        <v>61</v>
      </c>
      <c r="C513" s="29" t="s">
        <v>93</v>
      </c>
      <c r="D513" s="29">
        <v>1</v>
      </c>
      <c r="E513" s="5" t="s">
        <v>28</v>
      </c>
      <c r="F513" s="14">
        <v>20</v>
      </c>
      <c r="G513" s="15">
        <v>22</v>
      </c>
      <c r="H513" s="1">
        <f t="shared" si="104"/>
        <v>21</v>
      </c>
      <c r="I513" s="2"/>
      <c r="J513" s="1">
        <v>389.8</v>
      </c>
      <c r="K513" s="1">
        <v>389.82</v>
      </c>
      <c r="L513" s="1">
        <f t="shared" si="102"/>
        <v>389.81</v>
      </c>
      <c r="M513" s="33">
        <v>90</v>
      </c>
      <c r="N513" s="34">
        <v>25</v>
      </c>
      <c r="O513" s="34">
        <v>0</v>
      </c>
      <c r="P513" s="34">
        <v>8</v>
      </c>
      <c r="Q513" s="6">
        <f t="shared" si="92"/>
        <v>0.12613366514614516</v>
      </c>
      <c r="R513" s="6">
        <f t="shared" si="93"/>
        <v>0.41850536986888193</v>
      </c>
      <c r="S513" s="6">
        <f t="shared" si="94"/>
        <v>-0.8974876619542298</v>
      </c>
      <c r="T513" s="3">
        <f t="shared" si="95"/>
        <v>73.227676854464875</v>
      </c>
      <c r="U513" s="10">
        <f t="shared" si="96"/>
        <v>-64.03270265562152</v>
      </c>
      <c r="V513" s="23">
        <f t="shared" si="97"/>
        <v>73.227676854464875</v>
      </c>
      <c r="W513" s="21">
        <f t="shared" si="98"/>
        <v>343.2276768544649</v>
      </c>
      <c r="X513" s="22">
        <f t="shared" si="99"/>
        <v>25.96729734437848</v>
      </c>
      <c r="Y513" s="33"/>
      <c r="Z513" s="34"/>
      <c r="AA513" s="16" t="s">
        <v>126</v>
      </c>
      <c r="AB513" s="17" t="s">
        <v>126</v>
      </c>
      <c r="AC513" s="35" t="e">
        <f t="shared" si="103"/>
        <v>#VALUE!</v>
      </c>
      <c r="AD513" s="36" t="e">
        <f t="shared" si="100"/>
        <v>#VALUE!</v>
      </c>
      <c r="AE513" s="36">
        <f t="shared" si="101"/>
        <v>25.96729734437848</v>
      </c>
    </row>
    <row r="514" spans="1:31">
      <c r="A514" s="28">
        <v>1518</v>
      </c>
      <c r="B514" s="28" t="s">
        <v>61</v>
      </c>
      <c r="C514" s="29" t="s">
        <v>93</v>
      </c>
      <c r="D514" s="29">
        <v>1</v>
      </c>
      <c r="E514" s="5" t="s">
        <v>94</v>
      </c>
      <c r="F514" s="14">
        <v>21</v>
      </c>
      <c r="G514" s="15">
        <v>22</v>
      </c>
      <c r="H514" s="1">
        <f t="shared" si="104"/>
        <v>21.5</v>
      </c>
      <c r="I514" s="2"/>
      <c r="J514" s="1">
        <v>389.81</v>
      </c>
      <c r="K514" s="1">
        <v>389.82</v>
      </c>
      <c r="L514" s="1">
        <f t="shared" si="102"/>
        <v>389.815</v>
      </c>
      <c r="M514" s="33">
        <v>270</v>
      </c>
      <c r="N514" s="34">
        <v>7</v>
      </c>
      <c r="O514" s="34">
        <v>0</v>
      </c>
      <c r="P514" s="34">
        <v>21</v>
      </c>
      <c r="Q514" s="6">
        <f t="shared" si="92"/>
        <v>-0.35569672919277923</v>
      </c>
      <c r="R514" s="6">
        <f t="shared" si="93"/>
        <v>0.11377483359311159</v>
      </c>
      <c r="S514" s="6">
        <f t="shared" si="94"/>
        <v>0.92662165956746168</v>
      </c>
      <c r="T514" s="3">
        <f t="shared" si="95"/>
        <v>162.26235980981252</v>
      </c>
      <c r="U514" s="10">
        <f t="shared" si="96"/>
        <v>68.049425000183859</v>
      </c>
      <c r="V514" s="23">
        <f t="shared" si="97"/>
        <v>342.26235980981255</v>
      </c>
      <c r="W514" s="21">
        <f t="shared" si="98"/>
        <v>252.26235980981255</v>
      </c>
      <c r="X514" s="22">
        <f t="shared" si="99"/>
        <v>21.950574999816141</v>
      </c>
      <c r="Y514" s="33"/>
      <c r="Z514" s="34"/>
      <c r="AA514" s="16" t="s">
        <v>126</v>
      </c>
      <c r="AB514" s="17" t="s">
        <v>126</v>
      </c>
      <c r="AC514" s="35" t="e">
        <f t="shared" si="103"/>
        <v>#VALUE!</v>
      </c>
      <c r="AD514" s="36" t="e">
        <f t="shared" si="100"/>
        <v>#VALUE!</v>
      </c>
      <c r="AE514" s="36">
        <f t="shared" si="101"/>
        <v>21.950574999816141</v>
      </c>
    </row>
    <row r="515" spans="1:31">
      <c r="A515" s="28">
        <v>1518</v>
      </c>
      <c r="B515" s="28" t="s">
        <v>61</v>
      </c>
      <c r="C515" s="29" t="s">
        <v>93</v>
      </c>
      <c r="D515" s="29">
        <v>1</v>
      </c>
      <c r="E515" s="5" t="s">
        <v>28</v>
      </c>
      <c r="F515" s="14">
        <v>38</v>
      </c>
      <c r="G515" s="15">
        <v>39</v>
      </c>
      <c r="H515" s="1">
        <f t="shared" si="104"/>
        <v>38.5</v>
      </c>
      <c r="I515" s="2"/>
      <c r="J515" s="1">
        <v>389.98</v>
      </c>
      <c r="K515" s="1">
        <v>389.99</v>
      </c>
      <c r="L515" s="1">
        <f t="shared" si="102"/>
        <v>389.98500000000001</v>
      </c>
      <c r="M515" s="33">
        <v>270</v>
      </c>
      <c r="N515" s="34">
        <v>10</v>
      </c>
      <c r="O515" s="34">
        <v>180</v>
      </c>
      <c r="P515" s="34">
        <v>8</v>
      </c>
      <c r="Q515" s="6">
        <f t="shared" ref="Q515:Q578" si="105">COS(N515*PI()/180)*SIN(M515*PI()/180)*(SIN(P515*PI()/180))-(COS(P515*PI()/180)*SIN(O515*PI()/180))*(SIN(N515*PI()/180))</f>
        <v>-0.13705874883622324</v>
      </c>
      <c r="R515" s="6">
        <f t="shared" ref="R515:R578" si="106">(SIN(N515*PI()/180))*(COS(P515*PI()/180)*COS(O515*PI()/180))-(SIN(P515*PI()/180))*(COS(N515*PI()/180)*COS(M515*PI()/180))</f>
        <v>-0.17195824553872416</v>
      </c>
      <c r="S515" s="6">
        <f t="shared" ref="S515:S578" si="107">(COS(N515*PI()/180)*COS(M515*PI()/180))*(COS(P515*PI()/180)*SIN(O515*PI()/180))-(COS(N515*PI()/180)*SIN(M515*PI()/180))*(COS(P515*PI()/180)*COS(O515*PI()/180))</f>
        <v>-0.97522367165712465</v>
      </c>
      <c r="T515" s="3">
        <f t="shared" ref="T515:T578" si="108">IF(Q515=0,IF(R515&gt;=0,90,270),IF(Q515&gt;0,IF(R515&gt;=0,ATAN(R515/Q515)*180/PI(),ATAN(R515/Q515)*180/PI()+360),ATAN(R515/Q515)*180/PI()+180))</f>
        <v>231.44351898440559</v>
      </c>
      <c r="U515" s="10">
        <f t="shared" ref="U515:U578" si="109">ASIN(S515/SQRT(Q515^2+R515^2+S515^2))*180/PI()</f>
        <v>-77.293236894201456</v>
      </c>
      <c r="V515" s="23">
        <f t="shared" ref="V515:V578" si="110">IF(S515&lt;0,T515,IF(T515+180&gt;=360,T515-180,T515+180))</f>
        <v>231.44351898440559</v>
      </c>
      <c r="W515" s="21">
        <f t="shared" ref="W515:W578" si="111">IF(V515-90&lt;0,V515+270,V515-90)</f>
        <v>141.44351898440559</v>
      </c>
      <c r="X515" s="22">
        <f t="shared" ref="X515:X578" si="112">IF(S515&lt;0,90+U515,90-U515)</f>
        <v>12.706763105798544</v>
      </c>
      <c r="Y515" s="33"/>
      <c r="Z515" s="34"/>
      <c r="AA515" s="16" t="s">
        <v>126</v>
      </c>
      <c r="AB515" s="17" t="s">
        <v>126</v>
      </c>
      <c r="AC515" s="35" t="e">
        <f t="shared" si="103"/>
        <v>#VALUE!</v>
      </c>
      <c r="AD515" s="36" t="e">
        <f t="shared" ref="AD515:AD578" si="113">IF(AC515-90&lt;0,AC515+270,AC515-90)</f>
        <v>#VALUE!</v>
      </c>
      <c r="AE515" s="36">
        <f t="shared" ref="AE515:AE578" si="114">X515</f>
        <v>12.706763105798544</v>
      </c>
    </row>
    <row r="516" spans="1:31">
      <c r="A516" s="28">
        <v>1518</v>
      </c>
      <c r="B516" s="28" t="s">
        <v>61</v>
      </c>
      <c r="C516" s="29" t="s">
        <v>93</v>
      </c>
      <c r="D516" s="29">
        <v>1</v>
      </c>
      <c r="E516" s="5" t="s">
        <v>28</v>
      </c>
      <c r="F516" s="14">
        <v>62</v>
      </c>
      <c r="G516" s="15">
        <v>63</v>
      </c>
      <c r="H516" s="1">
        <f t="shared" si="104"/>
        <v>62.5</v>
      </c>
      <c r="I516" s="2"/>
      <c r="J516" s="1">
        <v>390.22</v>
      </c>
      <c r="K516" s="1">
        <v>390.23</v>
      </c>
      <c r="L516" s="1">
        <f t="shared" ref="L516:L579" si="115">(J516+K516)/2</f>
        <v>390.22500000000002</v>
      </c>
      <c r="M516" s="33">
        <v>90</v>
      </c>
      <c r="N516" s="34">
        <v>20</v>
      </c>
      <c r="O516" s="34">
        <v>180</v>
      </c>
      <c r="P516" s="34">
        <v>15</v>
      </c>
      <c r="Q516" s="6">
        <f t="shared" si="105"/>
        <v>0.24321034680169393</v>
      </c>
      <c r="R516" s="6">
        <f t="shared" si="106"/>
        <v>-0.33036608954935215</v>
      </c>
      <c r="S516" s="6">
        <f t="shared" si="107"/>
        <v>0.90767337119036873</v>
      </c>
      <c r="T516" s="3">
        <f t="shared" si="108"/>
        <v>306.35991910938651</v>
      </c>
      <c r="U516" s="10">
        <f t="shared" si="109"/>
        <v>65.678763101352686</v>
      </c>
      <c r="V516" s="23">
        <f t="shared" si="110"/>
        <v>126.35991910938651</v>
      </c>
      <c r="W516" s="21">
        <f t="shared" si="111"/>
        <v>36.35991910938651</v>
      </c>
      <c r="X516" s="22">
        <f t="shared" si="112"/>
        <v>24.321236898647314</v>
      </c>
      <c r="Y516" s="33"/>
      <c r="Z516" s="34"/>
      <c r="AA516" s="16" t="s">
        <v>126</v>
      </c>
      <c r="AB516" s="17" t="s">
        <v>126</v>
      </c>
      <c r="AC516" s="35" t="e">
        <f t="shared" ref="AC516:AC579" si="116">IF(AB516&lt;=0,IF(V516&gt;=AA516,V516-AA516,V516-AA516+360),IF((V516-AA516-180)&lt;0,IF(V516-AA516+180&lt;0,V516-AA516+540,V516-AA516+180),V516-AA516-180))</f>
        <v>#VALUE!</v>
      </c>
      <c r="AD516" s="36" t="e">
        <f t="shared" si="113"/>
        <v>#VALUE!</v>
      </c>
      <c r="AE516" s="36">
        <f t="shared" si="114"/>
        <v>24.321236898647314</v>
      </c>
    </row>
    <row r="517" spans="1:31">
      <c r="A517" s="28">
        <v>1518</v>
      </c>
      <c r="B517" s="28" t="s">
        <v>61</v>
      </c>
      <c r="C517" s="29" t="s">
        <v>93</v>
      </c>
      <c r="D517" s="29">
        <v>1</v>
      </c>
      <c r="E517" s="5" t="s">
        <v>28</v>
      </c>
      <c r="F517" s="14">
        <v>114</v>
      </c>
      <c r="G517" s="15">
        <v>115</v>
      </c>
      <c r="H517" s="1">
        <f t="shared" si="104"/>
        <v>114.5</v>
      </c>
      <c r="I517" s="2"/>
      <c r="J517" s="1">
        <v>390.74</v>
      </c>
      <c r="K517" s="1">
        <v>390.75</v>
      </c>
      <c r="L517" s="1">
        <f t="shared" si="115"/>
        <v>390.745</v>
      </c>
      <c r="M517" s="33">
        <v>270</v>
      </c>
      <c r="N517" s="34">
        <v>19</v>
      </c>
      <c r="O517" s="34">
        <v>180</v>
      </c>
      <c r="P517" s="34">
        <v>4</v>
      </c>
      <c r="Q517" s="6">
        <f t="shared" si="105"/>
        <v>-6.5956041693376544E-2</v>
      </c>
      <c r="R517" s="6">
        <f t="shared" si="106"/>
        <v>-0.32477508679589723</v>
      </c>
      <c r="S517" s="6">
        <f t="shared" si="107"/>
        <v>-0.94321533987075434</v>
      </c>
      <c r="T517" s="3">
        <f t="shared" si="108"/>
        <v>258.52036331983692</v>
      </c>
      <c r="U517" s="10">
        <f t="shared" si="109"/>
        <v>-70.640752373182821</v>
      </c>
      <c r="V517" s="23">
        <f t="shared" si="110"/>
        <v>258.52036331983692</v>
      </c>
      <c r="W517" s="21">
        <f t="shared" si="111"/>
        <v>168.52036331983692</v>
      </c>
      <c r="X517" s="22">
        <f t="shared" si="112"/>
        <v>19.359247626817179</v>
      </c>
      <c r="Y517" s="33"/>
      <c r="Z517" s="34"/>
      <c r="AA517" s="16" t="s">
        <v>126</v>
      </c>
      <c r="AB517" s="17" t="s">
        <v>126</v>
      </c>
      <c r="AC517" s="35" t="e">
        <f t="shared" si="116"/>
        <v>#VALUE!</v>
      </c>
      <c r="AD517" s="36" t="e">
        <f t="shared" si="113"/>
        <v>#VALUE!</v>
      </c>
      <c r="AE517" s="36">
        <f t="shared" si="114"/>
        <v>19.359247626817179</v>
      </c>
    </row>
    <row r="518" spans="1:31">
      <c r="A518" s="28">
        <v>1518</v>
      </c>
      <c r="B518" s="28" t="s">
        <v>61</v>
      </c>
      <c r="C518" s="29" t="s">
        <v>93</v>
      </c>
      <c r="D518" s="29">
        <v>1</v>
      </c>
      <c r="E518" s="5" t="s">
        <v>30</v>
      </c>
      <c r="F518" s="14">
        <v>120</v>
      </c>
      <c r="G518" s="15">
        <v>124</v>
      </c>
      <c r="H518" s="1">
        <f t="shared" si="104"/>
        <v>122</v>
      </c>
      <c r="I518" s="2"/>
      <c r="J518" s="1">
        <v>390.8</v>
      </c>
      <c r="K518" s="1">
        <v>390.84</v>
      </c>
      <c r="L518" s="1">
        <f t="shared" si="115"/>
        <v>390.82</v>
      </c>
      <c r="M518" s="33">
        <v>270</v>
      </c>
      <c r="N518" s="34">
        <v>67</v>
      </c>
      <c r="O518" s="34">
        <v>180</v>
      </c>
      <c r="P518" s="34">
        <v>48</v>
      </c>
      <c r="Q518" s="6">
        <f t="shared" si="105"/>
        <v>-0.29036981628974678</v>
      </c>
      <c r="R518" s="6">
        <f t="shared" si="106"/>
        <v>-0.61593797074690326</v>
      </c>
      <c r="S518" s="6">
        <f t="shared" si="107"/>
        <v>-0.26145015692930884</v>
      </c>
      <c r="T518" s="3">
        <f t="shared" si="108"/>
        <v>244.75954237889863</v>
      </c>
      <c r="U518" s="10">
        <f t="shared" si="109"/>
        <v>-21.004221957809783</v>
      </c>
      <c r="V518" s="23">
        <f t="shared" si="110"/>
        <v>244.75954237889863</v>
      </c>
      <c r="W518" s="21">
        <f t="shared" si="111"/>
        <v>154.75954237889863</v>
      </c>
      <c r="X518" s="22">
        <f t="shared" si="112"/>
        <v>68.99577804219021</v>
      </c>
      <c r="Y518" s="33"/>
      <c r="Z518" s="34"/>
      <c r="AA518" s="16" t="s">
        <v>126</v>
      </c>
      <c r="AB518" s="17" t="s">
        <v>126</v>
      </c>
      <c r="AC518" s="35" t="e">
        <f t="shared" si="116"/>
        <v>#VALUE!</v>
      </c>
      <c r="AD518" s="36" t="e">
        <f t="shared" si="113"/>
        <v>#VALUE!</v>
      </c>
      <c r="AE518" s="36">
        <f t="shared" si="114"/>
        <v>68.99577804219021</v>
      </c>
    </row>
    <row r="519" spans="1:31">
      <c r="A519" s="28">
        <v>1518</v>
      </c>
      <c r="B519" s="28" t="s">
        <v>61</v>
      </c>
      <c r="C519" s="29" t="s">
        <v>93</v>
      </c>
      <c r="D519" s="29">
        <v>2</v>
      </c>
      <c r="E519" s="5" t="s">
        <v>28</v>
      </c>
      <c r="F519" s="14">
        <v>2</v>
      </c>
      <c r="G519" s="15">
        <v>6</v>
      </c>
      <c r="H519" s="1">
        <f t="shared" si="104"/>
        <v>4</v>
      </c>
      <c r="I519" s="2"/>
      <c r="J519" s="1">
        <v>391.12</v>
      </c>
      <c r="K519" s="1">
        <v>391.16</v>
      </c>
      <c r="L519" s="1">
        <f t="shared" si="115"/>
        <v>391.14</v>
      </c>
      <c r="M519" s="33">
        <v>90</v>
      </c>
      <c r="N519" s="34">
        <v>45</v>
      </c>
      <c r="O519" s="34">
        <v>180</v>
      </c>
      <c r="P519" s="34">
        <v>8</v>
      </c>
      <c r="Q519" s="6">
        <f t="shared" si="105"/>
        <v>9.8410243447622198E-2</v>
      </c>
      <c r="R519" s="6">
        <f t="shared" si="106"/>
        <v>-0.70022526659967055</v>
      </c>
      <c r="S519" s="6">
        <f t="shared" si="107"/>
        <v>0.70022526659967066</v>
      </c>
      <c r="T519" s="3">
        <f t="shared" si="108"/>
        <v>278</v>
      </c>
      <c r="U519" s="10">
        <f t="shared" si="109"/>
        <v>44.719839677665775</v>
      </c>
      <c r="V519" s="23">
        <f t="shared" si="110"/>
        <v>98</v>
      </c>
      <c r="W519" s="21">
        <f t="shared" si="111"/>
        <v>8</v>
      </c>
      <c r="X519" s="22">
        <f t="shared" si="112"/>
        <v>45.280160322334225</v>
      </c>
      <c r="Y519" s="33"/>
      <c r="Z519" s="34"/>
      <c r="AA519" s="16" t="s">
        <v>126</v>
      </c>
      <c r="AB519" s="17" t="s">
        <v>126</v>
      </c>
      <c r="AC519" s="35" t="e">
        <f t="shared" si="116"/>
        <v>#VALUE!</v>
      </c>
      <c r="AD519" s="36" t="e">
        <f t="shared" si="113"/>
        <v>#VALUE!</v>
      </c>
      <c r="AE519" s="36">
        <f t="shared" si="114"/>
        <v>45.280160322334225</v>
      </c>
    </row>
    <row r="520" spans="1:31">
      <c r="A520" s="28">
        <v>1518</v>
      </c>
      <c r="B520" s="28" t="s">
        <v>61</v>
      </c>
      <c r="C520" s="29" t="s">
        <v>93</v>
      </c>
      <c r="D520" s="29">
        <v>2</v>
      </c>
      <c r="E520" s="5" t="s">
        <v>28</v>
      </c>
      <c r="F520" s="14">
        <v>23</v>
      </c>
      <c r="G520" s="15">
        <v>24</v>
      </c>
      <c r="H520" s="1">
        <f t="shared" si="104"/>
        <v>23.5</v>
      </c>
      <c r="I520" s="2"/>
      <c r="J520" s="1">
        <v>391.33</v>
      </c>
      <c r="K520" s="1">
        <v>391.34</v>
      </c>
      <c r="L520" s="1">
        <f t="shared" si="115"/>
        <v>391.33499999999998</v>
      </c>
      <c r="M520" s="33">
        <v>90</v>
      </c>
      <c r="N520" s="34">
        <v>10</v>
      </c>
      <c r="O520" s="34">
        <v>0</v>
      </c>
      <c r="P520" s="34">
        <v>28</v>
      </c>
      <c r="Q520" s="6">
        <f t="shared" si="105"/>
        <v>0.46233923485030287</v>
      </c>
      <c r="R520" s="6">
        <f t="shared" si="106"/>
        <v>0.15332224047535539</v>
      </c>
      <c r="S520" s="6">
        <f t="shared" si="107"/>
        <v>-0.86953363495093783</v>
      </c>
      <c r="T520" s="3">
        <f t="shared" si="108"/>
        <v>18.346698888880184</v>
      </c>
      <c r="U520" s="10">
        <f t="shared" si="109"/>
        <v>-60.743148307825166</v>
      </c>
      <c r="V520" s="23">
        <f t="shared" si="110"/>
        <v>18.346698888880184</v>
      </c>
      <c r="W520" s="21">
        <f t="shared" si="111"/>
        <v>288.34669888888016</v>
      </c>
      <c r="X520" s="22">
        <f t="shared" si="112"/>
        <v>29.256851692174834</v>
      </c>
      <c r="Y520" s="33"/>
      <c r="Z520" s="34"/>
      <c r="AA520" s="16" t="s">
        <v>126</v>
      </c>
      <c r="AB520" s="17" t="s">
        <v>126</v>
      </c>
      <c r="AC520" s="35" t="e">
        <f t="shared" si="116"/>
        <v>#VALUE!</v>
      </c>
      <c r="AD520" s="36" t="e">
        <f t="shared" si="113"/>
        <v>#VALUE!</v>
      </c>
      <c r="AE520" s="36">
        <f t="shared" si="114"/>
        <v>29.256851692174834</v>
      </c>
    </row>
    <row r="521" spans="1:31">
      <c r="A521" s="28">
        <v>1518</v>
      </c>
      <c r="B521" s="28" t="s">
        <v>61</v>
      </c>
      <c r="C521" s="29" t="s">
        <v>93</v>
      </c>
      <c r="D521" s="29">
        <v>2</v>
      </c>
      <c r="E521" s="5" t="s">
        <v>30</v>
      </c>
      <c r="F521" s="14">
        <v>49</v>
      </c>
      <c r="G521" s="15">
        <v>51</v>
      </c>
      <c r="H521" s="1">
        <f t="shared" si="104"/>
        <v>50</v>
      </c>
      <c r="I521" s="2"/>
      <c r="J521" s="1">
        <v>391.58</v>
      </c>
      <c r="K521" s="1">
        <v>391.61</v>
      </c>
      <c r="L521" s="1">
        <f t="shared" si="115"/>
        <v>391.59500000000003</v>
      </c>
      <c r="M521" s="33">
        <v>90</v>
      </c>
      <c r="N521" s="34">
        <v>14</v>
      </c>
      <c r="O521" s="34">
        <v>0</v>
      </c>
      <c r="P521" s="34">
        <v>13</v>
      </c>
      <c r="Q521" s="6">
        <f t="shared" si="105"/>
        <v>0.21826904665113164</v>
      </c>
      <c r="R521" s="6">
        <f t="shared" si="106"/>
        <v>0.23572145308841516</v>
      </c>
      <c r="S521" s="6">
        <f t="shared" si="107"/>
        <v>-0.94542710967237953</v>
      </c>
      <c r="T521" s="3">
        <f t="shared" si="108"/>
        <v>47.201493404477333</v>
      </c>
      <c r="U521" s="10">
        <f t="shared" si="109"/>
        <v>-71.23219873471659</v>
      </c>
      <c r="V521" s="23">
        <f t="shared" si="110"/>
        <v>47.201493404477333</v>
      </c>
      <c r="W521" s="21">
        <f t="shared" si="111"/>
        <v>317.20149340447733</v>
      </c>
      <c r="X521" s="22">
        <f t="shared" si="112"/>
        <v>18.76780126528341</v>
      </c>
      <c r="Y521" s="33"/>
      <c r="Z521" s="34"/>
      <c r="AA521" s="16" t="s">
        <v>126</v>
      </c>
      <c r="AB521" s="17" t="s">
        <v>126</v>
      </c>
      <c r="AC521" s="35" t="e">
        <f t="shared" si="116"/>
        <v>#VALUE!</v>
      </c>
      <c r="AD521" s="36" t="e">
        <f t="shared" si="113"/>
        <v>#VALUE!</v>
      </c>
      <c r="AE521" s="36">
        <f t="shared" si="114"/>
        <v>18.76780126528341</v>
      </c>
    </row>
    <row r="522" spans="1:31">
      <c r="A522" s="28">
        <v>1518</v>
      </c>
      <c r="B522" s="28" t="s">
        <v>61</v>
      </c>
      <c r="C522" s="29" t="s">
        <v>93</v>
      </c>
      <c r="D522" s="29">
        <v>2</v>
      </c>
      <c r="E522" s="5" t="s">
        <v>94</v>
      </c>
      <c r="F522" s="14">
        <v>61</v>
      </c>
      <c r="G522" s="15">
        <v>62</v>
      </c>
      <c r="H522" s="1">
        <f t="shared" si="104"/>
        <v>61.5</v>
      </c>
      <c r="I522" s="2"/>
      <c r="J522" s="1">
        <v>391.71</v>
      </c>
      <c r="K522" s="1">
        <v>391.72</v>
      </c>
      <c r="L522" s="1">
        <f t="shared" si="115"/>
        <v>391.71500000000003</v>
      </c>
      <c r="M522" s="33">
        <v>90</v>
      </c>
      <c r="N522" s="34">
        <v>55</v>
      </c>
      <c r="O522" s="34">
        <v>0</v>
      </c>
      <c r="P522" s="34">
        <v>23</v>
      </c>
      <c r="Q522" s="6">
        <f t="shared" si="105"/>
        <v>0.22411416825030034</v>
      </c>
      <c r="R522" s="6">
        <f t="shared" si="106"/>
        <v>0.75403343248350529</v>
      </c>
      <c r="S522" s="6">
        <f t="shared" si="107"/>
        <v>-0.52797989348709273</v>
      </c>
      <c r="T522" s="3">
        <f t="shared" si="108"/>
        <v>73.446973326856309</v>
      </c>
      <c r="U522" s="10">
        <f t="shared" si="109"/>
        <v>-33.86905651317273</v>
      </c>
      <c r="V522" s="23">
        <f t="shared" si="110"/>
        <v>73.446973326856309</v>
      </c>
      <c r="W522" s="21">
        <f t="shared" si="111"/>
        <v>343.44697332685632</v>
      </c>
      <c r="X522" s="22">
        <f t="shared" si="112"/>
        <v>56.13094348682727</v>
      </c>
      <c r="Y522" s="33"/>
      <c r="Z522" s="34"/>
      <c r="AA522" s="16" t="s">
        <v>126</v>
      </c>
      <c r="AB522" s="17" t="s">
        <v>126</v>
      </c>
      <c r="AC522" s="35" t="e">
        <f t="shared" si="116"/>
        <v>#VALUE!</v>
      </c>
      <c r="AD522" s="36" t="e">
        <f t="shared" si="113"/>
        <v>#VALUE!</v>
      </c>
      <c r="AE522" s="36">
        <f t="shared" si="114"/>
        <v>56.13094348682727</v>
      </c>
    </row>
    <row r="523" spans="1:31">
      <c r="A523" s="29">
        <v>1518</v>
      </c>
      <c r="B523" s="29" t="s">
        <v>57</v>
      </c>
      <c r="C523" s="29" t="s">
        <v>95</v>
      </c>
      <c r="D523" s="29">
        <v>1</v>
      </c>
      <c r="E523" s="5" t="s">
        <v>28</v>
      </c>
      <c r="F523" s="14">
        <v>18</v>
      </c>
      <c r="G523" s="15">
        <v>18</v>
      </c>
      <c r="H523" s="1">
        <f t="shared" ref="H523:H586" si="117">(+F523+G523)/2</f>
        <v>18</v>
      </c>
      <c r="I523" s="2"/>
      <c r="J523" s="1">
        <v>399.36</v>
      </c>
      <c r="K523" s="1">
        <v>399.4</v>
      </c>
      <c r="L523" s="1">
        <f t="shared" si="115"/>
        <v>399.38</v>
      </c>
      <c r="M523" s="33">
        <v>270</v>
      </c>
      <c r="N523" s="34">
        <v>2</v>
      </c>
      <c r="O523" s="34">
        <v>0</v>
      </c>
      <c r="P523" s="34">
        <v>11</v>
      </c>
      <c r="Q523" s="6">
        <f t="shared" si="105"/>
        <v>-0.19069275969204794</v>
      </c>
      <c r="R523" s="6">
        <f t="shared" si="106"/>
        <v>3.4258294651817095E-2</v>
      </c>
      <c r="S523" s="6">
        <f t="shared" si="107"/>
        <v>0.98102920269018656</v>
      </c>
      <c r="T523" s="3">
        <f t="shared" si="108"/>
        <v>169.81535257087819</v>
      </c>
      <c r="U523" s="10">
        <f t="shared" si="109"/>
        <v>78.828294483524616</v>
      </c>
      <c r="V523" s="23">
        <f t="shared" si="110"/>
        <v>349.81535257087819</v>
      </c>
      <c r="W523" s="21">
        <f t="shared" si="111"/>
        <v>259.81535257087819</v>
      </c>
      <c r="X523" s="22">
        <f t="shared" si="112"/>
        <v>11.171705516475384</v>
      </c>
      <c r="Y523" s="33"/>
      <c r="Z523" s="34"/>
      <c r="AA523" s="16" t="s">
        <v>126</v>
      </c>
      <c r="AB523" s="17" t="s">
        <v>126</v>
      </c>
      <c r="AC523" s="35" t="e">
        <f t="shared" si="116"/>
        <v>#VALUE!</v>
      </c>
      <c r="AD523" s="36" t="e">
        <f t="shared" si="113"/>
        <v>#VALUE!</v>
      </c>
      <c r="AE523" s="36">
        <f t="shared" si="114"/>
        <v>11.171705516475384</v>
      </c>
    </row>
    <row r="524" spans="1:31">
      <c r="A524" s="29">
        <v>1518</v>
      </c>
      <c r="B524" s="29" t="s">
        <v>57</v>
      </c>
      <c r="C524" s="29" t="s">
        <v>95</v>
      </c>
      <c r="D524" s="29">
        <v>1</v>
      </c>
      <c r="E524" s="5" t="s">
        <v>28</v>
      </c>
      <c r="F524" s="14">
        <v>28</v>
      </c>
      <c r="G524" s="15">
        <v>28</v>
      </c>
      <c r="H524" s="1">
        <f t="shared" si="117"/>
        <v>28</v>
      </c>
      <c r="I524" s="2"/>
      <c r="J524" s="1">
        <v>399.4</v>
      </c>
      <c r="K524" s="1">
        <v>399.67</v>
      </c>
      <c r="L524" s="1">
        <f t="shared" si="115"/>
        <v>399.53499999999997</v>
      </c>
      <c r="M524" s="33">
        <v>270</v>
      </c>
      <c r="N524" s="34">
        <v>5</v>
      </c>
      <c r="O524" s="34">
        <v>0</v>
      </c>
      <c r="P524" s="34">
        <v>1</v>
      </c>
      <c r="Q524" s="6">
        <f t="shared" si="105"/>
        <v>-1.7385994761764084E-2</v>
      </c>
      <c r="R524" s="6">
        <f t="shared" si="106"/>
        <v>8.7142468505889387E-2</v>
      </c>
      <c r="S524" s="6">
        <f t="shared" si="107"/>
        <v>0.99604297281404885</v>
      </c>
      <c r="T524" s="3">
        <f t="shared" si="108"/>
        <v>101.28306182052997</v>
      </c>
      <c r="U524" s="10">
        <f t="shared" si="109"/>
        <v>84.901972452320067</v>
      </c>
      <c r="V524" s="23">
        <f t="shared" si="110"/>
        <v>281.28306182052995</v>
      </c>
      <c r="W524" s="21">
        <f t="shared" si="111"/>
        <v>191.28306182052995</v>
      </c>
      <c r="X524" s="22">
        <f t="shared" si="112"/>
        <v>5.0980275476799335</v>
      </c>
      <c r="Y524" s="33"/>
      <c r="Z524" s="34"/>
      <c r="AA524" s="16" t="s">
        <v>126</v>
      </c>
      <c r="AB524" s="17" t="s">
        <v>126</v>
      </c>
      <c r="AC524" s="35" t="e">
        <f t="shared" si="116"/>
        <v>#VALUE!</v>
      </c>
      <c r="AD524" s="36" t="e">
        <f t="shared" si="113"/>
        <v>#VALUE!</v>
      </c>
      <c r="AE524" s="36">
        <f t="shared" si="114"/>
        <v>5.0980275476799335</v>
      </c>
    </row>
    <row r="525" spans="1:31">
      <c r="A525" s="29">
        <v>1518</v>
      </c>
      <c r="B525" s="29" t="s">
        <v>57</v>
      </c>
      <c r="C525" s="29" t="s">
        <v>95</v>
      </c>
      <c r="D525" s="29">
        <v>1</v>
      </c>
      <c r="E525" s="5" t="s">
        <v>28</v>
      </c>
      <c r="F525" s="14">
        <v>48</v>
      </c>
      <c r="G525" s="15">
        <v>48</v>
      </c>
      <c r="H525" s="1">
        <f t="shared" si="117"/>
        <v>48</v>
      </c>
      <c r="I525" s="2"/>
      <c r="J525" s="1">
        <v>399.67</v>
      </c>
      <c r="K525" s="1">
        <v>399.71</v>
      </c>
      <c r="L525" s="1">
        <f t="shared" si="115"/>
        <v>399.69</v>
      </c>
      <c r="M525" s="33">
        <v>270</v>
      </c>
      <c r="N525" s="34">
        <v>15</v>
      </c>
      <c r="O525" s="34">
        <v>0</v>
      </c>
      <c r="P525" s="34">
        <v>7</v>
      </c>
      <c r="Q525" s="6">
        <f t="shared" si="105"/>
        <v>-0.11771674622792329</v>
      </c>
      <c r="R525" s="6">
        <f t="shared" si="106"/>
        <v>0.25688984718798868</v>
      </c>
      <c r="S525" s="6">
        <f t="shared" si="107"/>
        <v>0.95872596165417878</v>
      </c>
      <c r="T525" s="3">
        <f t="shared" si="108"/>
        <v>114.61906107146953</v>
      </c>
      <c r="U525" s="10">
        <f t="shared" si="109"/>
        <v>73.577543140447318</v>
      </c>
      <c r="V525" s="23">
        <f t="shared" si="110"/>
        <v>294.61906107146956</v>
      </c>
      <c r="W525" s="21">
        <f t="shared" si="111"/>
        <v>204.61906107146956</v>
      </c>
      <c r="X525" s="22">
        <f t="shared" si="112"/>
        <v>16.422456859552682</v>
      </c>
      <c r="Y525" s="33"/>
      <c r="Z525" s="34"/>
      <c r="AA525" s="16" t="s">
        <v>126</v>
      </c>
      <c r="AB525" s="17" t="s">
        <v>126</v>
      </c>
      <c r="AC525" s="35" t="e">
        <f t="shared" si="116"/>
        <v>#VALUE!</v>
      </c>
      <c r="AD525" s="36" t="e">
        <f t="shared" si="113"/>
        <v>#VALUE!</v>
      </c>
      <c r="AE525" s="36">
        <f t="shared" si="114"/>
        <v>16.422456859552682</v>
      </c>
    </row>
    <row r="526" spans="1:31">
      <c r="A526" s="29">
        <v>1518</v>
      </c>
      <c r="B526" s="29" t="s">
        <v>57</v>
      </c>
      <c r="C526" s="29" t="s">
        <v>95</v>
      </c>
      <c r="D526" s="29">
        <v>1</v>
      </c>
      <c r="E526" s="5" t="s">
        <v>28</v>
      </c>
      <c r="F526" s="14">
        <v>69</v>
      </c>
      <c r="G526" s="15">
        <v>69</v>
      </c>
      <c r="H526" s="1">
        <f t="shared" si="117"/>
        <v>69</v>
      </c>
      <c r="I526" s="2"/>
      <c r="J526" s="1">
        <v>399.84</v>
      </c>
      <c r="K526" s="1">
        <v>399.98</v>
      </c>
      <c r="L526" s="1">
        <f t="shared" si="115"/>
        <v>399.90999999999997</v>
      </c>
      <c r="M526" s="33">
        <v>90</v>
      </c>
      <c r="N526" s="34">
        <v>20</v>
      </c>
      <c r="O526" s="34">
        <v>0</v>
      </c>
      <c r="P526" s="34">
        <v>4</v>
      </c>
      <c r="Q526" s="6">
        <f t="shared" si="105"/>
        <v>6.5549643629400522E-2</v>
      </c>
      <c r="R526" s="6">
        <f t="shared" si="106"/>
        <v>0.34118699944639969</v>
      </c>
      <c r="S526" s="6">
        <f t="shared" si="107"/>
        <v>-0.93740357679045982</v>
      </c>
      <c r="T526" s="3">
        <f t="shared" si="108"/>
        <v>79.124714636165479</v>
      </c>
      <c r="U526" s="10">
        <f t="shared" si="109"/>
        <v>-69.663953345299262</v>
      </c>
      <c r="V526" s="23">
        <f t="shared" si="110"/>
        <v>79.124714636165479</v>
      </c>
      <c r="W526" s="21">
        <f t="shared" si="111"/>
        <v>349.12471463616549</v>
      </c>
      <c r="X526" s="22">
        <f t="shared" si="112"/>
        <v>20.336046654700738</v>
      </c>
      <c r="Y526" s="33"/>
      <c r="Z526" s="34"/>
      <c r="AA526" s="16" t="s">
        <v>126</v>
      </c>
      <c r="AB526" s="17" t="s">
        <v>126</v>
      </c>
      <c r="AC526" s="35" t="e">
        <f t="shared" si="116"/>
        <v>#VALUE!</v>
      </c>
      <c r="AD526" s="36" t="e">
        <f t="shared" si="113"/>
        <v>#VALUE!</v>
      </c>
      <c r="AE526" s="36">
        <f t="shared" si="114"/>
        <v>20.336046654700738</v>
      </c>
    </row>
    <row r="527" spans="1:31">
      <c r="A527" s="29">
        <v>1518</v>
      </c>
      <c r="B527" s="29" t="s">
        <v>57</v>
      </c>
      <c r="C527" s="29" t="s">
        <v>95</v>
      </c>
      <c r="D527" s="29">
        <v>1</v>
      </c>
      <c r="E527" s="5" t="s">
        <v>28</v>
      </c>
      <c r="F527" s="14">
        <v>95</v>
      </c>
      <c r="G527" s="15">
        <v>95</v>
      </c>
      <c r="H527" s="1">
        <f t="shared" si="117"/>
        <v>95</v>
      </c>
      <c r="I527" s="2"/>
      <c r="J527" s="1">
        <v>399.98</v>
      </c>
      <c r="K527" s="1">
        <v>400.17</v>
      </c>
      <c r="L527" s="1">
        <f t="shared" si="115"/>
        <v>400.07500000000005</v>
      </c>
      <c r="M527" s="33">
        <v>270</v>
      </c>
      <c r="N527" s="34">
        <v>6</v>
      </c>
      <c r="O527" s="34">
        <v>0</v>
      </c>
      <c r="P527" s="34">
        <v>8</v>
      </c>
      <c r="Q527" s="6">
        <f t="shared" si="105"/>
        <v>-0.13841069615108434</v>
      </c>
      <c r="R527" s="6">
        <f t="shared" si="106"/>
        <v>0.10351119944858339</v>
      </c>
      <c r="S527" s="6">
        <f t="shared" si="107"/>
        <v>0.98484327664754612</v>
      </c>
      <c r="T527" s="3">
        <f t="shared" si="108"/>
        <v>143.20882089165738</v>
      </c>
      <c r="U527" s="10">
        <f t="shared" si="109"/>
        <v>80.04621733697256</v>
      </c>
      <c r="V527" s="23">
        <f t="shared" si="110"/>
        <v>323.20882089165741</v>
      </c>
      <c r="W527" s="21">
        <f t="shared" si="111"/>
        <v>233.20882089165741</v>
      </c>
      <c r="X527" s="22">
        <f t="shared" si="112"/>
        <v>9.9537826630274395</v>
      </c>
      <c r="Y527" s="33"/>
      <c r="Z527" s="34"/>
      <c r="AA527" s="16" t="s">
        <v>126</v>
      </c>
      <c r="AB527" s="17" t="s">
        <v>126</v>
      </c>
      <c r="AC527" s="35" t="e">
        <f t="shared" si="116"/>
        <v>#VALUE!</v>
      </c>
      <c r="AD527" s="36" t="e">
        <f t="shared" si="113"/>
        <v>#VALUE!</v>
      </c>
      <c r="AE527" s="36">
        <f t="shared" si="114"/>
        <v>9.9537826630274395</v>
      </c>
    </row>
    <row r="528" spans="1:31">
      <c r="A528" s="29">
        <v>1518</v>
      </c>
      <c r="B528" s="29" t="s">
        <v>57</v>
      </c>
      <c r="C528" s="29" t="s">
        <v>95</v>
      </c>
      <c r="D528" s="29">
        <v>1</v>
      </c>
      <c r="E528" s="5" t="s">
        <v>28</v>
      </c>
      <c r="F528" s="14">
        <v>114</v>
      </c>
      <c r="G528" s="15">
        <v>114</v>
      </c>
      <c r="H528" s="1">
        <f t="shared" si="117"/>
        <v>114</v>
      </c>
      <c r="I528" s="2"/>
      <c r="J528" s="1">
        <v>400.17</v>
      </c>
      <c r="K528" s="1">
        <v>400.34</v>
      </c>
      <c r="L528" s="1">
        <f t="shared" si="115"/>
        <v>400.255</v>
      </c>
      <c r="M528" s="33">
        <v>270</v>
      </c>
      <c r="N528" s="34">
        <v>16</v>
      </c>
      <c r="O528" s="34">
        <v>0</v>
      </c>
      <c r="P528" s="34">
        <v>3</v>
      </c>
      <c r="Q528" s="6">
        <f t="shared" si="105"/>
        <v>-5.0308550056645834E-2</v>
      </c>
      <c r="R528" s="6">
        <f t="shared" si="106"/>
        <v>0.27525960440051078</v>
      </c>
      <c r="S528" s="6">
        <f t="shared" si="107"/>
        <v>0.95994432019227605</v>
      </c>
      <c r="T528" s="3">
        <f t="shared" si="108"/>
        <v>100.35749716130836</v>
      </c>
      <c r="U528" s="10">
        <f t="shared" si="109"/>
        <v>73.748846179165014</v>
      </c>
      <c r="V528" s="23">
        <f t="shared" si="110"/>
        <v>280.35749716130834</v>
      </c>
      <c r="W528" s="21">
        <f t="shared" si="111"/>
        <v>190.35749716130834</v>
      </c>
      <c r="X528" s="22">
        <f t="shared" si="112"/>
        <v>16.251153820834986</v>
      </c>
      <c r="Y528" s="33"/>
      <c r="Z528" s="34"/>
      <c r="AA528" s="16" t="s">
        <v>126</v>
      </c>
      <c r="AB528" s="17" t="s">
        <v>126</v>
      </c>
      <c r="AC528" s="35" t="e">
        <f t="shared" si="116"/>
        <v>#VALUE!</v>
      </c>
      <c r="AD528" s="36" t="e">
        <f t="shared" si="113"/>
        <v>#VALUE!</v>
      </c>
      <c r="AE528" s="36">
        <f t="shared" si="114"/>
        <v>16.251153820834986</v>
      </c>
    </row>
    <row r="529" spans="1:31">
      <c r="A529" s="29">
        <v>1518</v>
      </c>
      <c r="B529" s="29" t="s">
        <v>57</v>
      </c>
      <c r="C529" s="29" t="s">
        <v>95</v>
      </c>
      <c r="D529" s="29">
        <v>1</v>
      </c>
      <c r="E529" s="5" t="s">
        <v>28</v>
      </c>
      <c r="F529" s="14">
        <v>118</v>
      </c>
      <c r="G529" s="15">
        <v>118</v>
      </c>
      <c r="H529" s="1">
        <f t="shared" si="117"/>
        <v>118</v>
      </c>
      <c r="I529" s="2"/>
      <c r="J529" s="1">
        <v>400.34</v>
      </c>
      <c r="K529" s="1">
        <v>400.38</v>
      </c>
      <c r="L529" s="1">
        <f t="shared" si="115"/>
        <v>400.36</v>
      </c>
      <c r="M529" s="33">
        <v>90</v>
      </c>
      <c r="N529" s="34">
        <v>1</v>
      </c>
      <c r="O529" s="34">
        <v>0</v>
      </c>
      <c r="P529" s="34">
        <v>2</v>
      </c>
      <c r="Q529" s="6">
        <f t="shared" si="105"/>
        <v>3.489418134011367E-2</v>
      </c>
      <c r="R529" s="6">
        <f t="shared" si="106"/>
        <v>1.7441774902830155E-2</v>
      </c>
      <c r="S529" s="6">
        <f t="shared" si="107"/>
        <v>-0.99923861495548261</v>
      </c>
      <c r="T529" s="3">
        <f t="shared" si="108"/>
        <v>26.558068016581089</v>
      </c>
      <c r="U529" s="10">
        <f t="shared" si="109"/>
        <v>-87.764295062177368</v>
      </c>
      <c r="V529" s="23">
        <f t="shared" si="110"/>
        <v>26.558068016581089</v>
      </c>
      <c r="W529" s="21">
        <f t="shared" si="111"/>
        <v>296.5580680165811</v>
      </c>
      <c r="X529" s="22">
        <f t="shared" si="112"/>
        <v>2.2357049378226321</v>
      </c>
      <c r="Y529" s="33"/>
      <c r="Z529" s="34"/>
      <c r="AA529" s="16" t="s">
        <v>126</v>
      </c>
      <c r="AB529" s="17" t="s">
        <v>126</v>
      </c>
      <c r="AC529" s="35" t="e">
        <f t="shared" si="116"/>
        <v>#VALUE!</v>
      </c>
      <c r="AD529" s="36" t="e">
        <f t="shared" si="113"/>
        <v>#VALUE!</v>
      </c>
      <c r="AE529" s="36">
        <f t="shared" si="114"/>
        <v>2.2357049378226321</v>
      </c>
    </row>
    <row r="530" spans="1:31">
      <c r="A530" s="29">
        <v>1518</v>
      </c>
      <c r="B530" s="29" t="s">
        <v>57</v>
      </c>
      <c r="C530" s="29" t="s">
        <v>95</v>
      </c>
      <c r="D530" s="29">
        <v>2</v>
      </c>
      <c r="E530" s="5" t="s">
        <v>124</v>
      </c>
      <c r="F530" s="14">
        <v>11</v>
      </c>
      <c r="G530" s="15">
        <v>14</v>
      </c>
      <c r="H530" s="1">
        <f t="shared" si="117"/>
        <v>12.5</v>
      </c>
      <c r="I530" s="2"/>
      <c r="J530" s="1">
        <v>400.8</v>
      </c>
      <c r="K530" s="1">
        <v>400.83</v>
      </c>
      <c r="L530" s="1">
        <f t="shared" si="115"/>
        <v>400.815</v>
      </c>
      <c r="M530" s="33">
        <v>270</v>
      </c>
      <c r="N530" s="34">
        <v>1</v>
      </c>
      <c r="O530" s="34">
        <v>0</v>
      </c>
      <c r="P530" s="34">
        <v>5</v>
      </c>
      <c r="Q530" s="6">
        <f t="shared" si="105"/>
        <v>-8.7142468505889387E-2</v>
      </c>
      <c r="R530" s="6">
        <f t="shared" si="106"/>
        <v>1.7385994761764102E-2</v>
      </c>
      <c r="S530" s="6">
        <f t="shared" si="107"/>
        <v>0.99604297281404885</v>
      </c>
      <c r="T530" s="3">
        <f t="shared" si="108"/>
        <v>168.71693817947002</v>
      </c>
      <c r="U530" s="10">
        <f t="shared" si="109"/>
        <v>84.901972452320067</v>
      </c>
      <c r="V530" s="23">
        <f t="shared" si="110"/>
        <v>348.71693817947005</v>
      </c>
      <c r="W530" s="21">
        <f t="shared" si="111"/>
        <v>258.71693817947005</v>
      </c>
      <c r="X530" s="22">
        <f t="shared" si="112"/>
        <v>5.0980275476799335</v>
      </c>
      <c r="Y530" s="33"/>
      <c r="Z530" s="34"/>
      <c r="AA530" s="16" t="s">
        <v>126</v>
      </c>
      <c r="AB530" s="17" t="s">
        <v>126</v>
      </c>
      <c r="AC530" s="35" t="e">
        <f t="shared" si="116"/>
        <v>#VALUE!</v>
      </c>
      <c r="AD530" s="36" t="e">
        <f t="shared" si="113"/>
        <v>#VALUE!</v>
      </c>
      <c r="AE530" s="36">
        <f t="shared" si="114"/>
        <v>5.0980275476799335</v>
      </c>
    </row>
    <row r="531" spans="1:31">
      <c r="A531" s="29">
        <v>1518</v>
      </c>
      <c r="B531" s="29" t="s">
        <v>57</v>
      </c>
      <c r="C531" s="29" t="s">
        <v>95</v>
      </c>
      <c r="D531" s="29">
        <v>2</v>
      </c>
      <c r="E531" s="5" t="s">
        <v>28</v>
      </c>
      <c r="F531" s="14">
        <v>14</v>
      </c>
      <c r="G531" s="15">
        <v>14</v>
      </c>
      <c r="H531" s="1">
        <f t="shared" si="117"/>
        <v>14</v>
      </c>
      <c r="I531" s="2"/>
      <c r="J531" s="1">
        <v>400.83</v>
      </c>
      <c r="K531" s="1">
        <v>400.93</v>
      </c>
      <c r="L531" s="1">
        <f t="shared" si="115"/>
        <v>400.88</v>
      </c>
      <c r="M531" s="33">
        <v>270</v>
      </c>
      <c r="N531" s="34">
        <v>1</v>
      </c>
      <c r="O531" s="34">
        <v>0</v>
      </c>
      <c r="P531" s="34">
        <v>5</v>
      </c>
      <c r="Q531" s="6">
        <f t="shared" si="105"/>
        <v>-8.7142468505889387E-2</v>
      </c>
      <c r="R531" s="6">
        <f t="shared" si="106"/>
        <v>1.7385994761764102E-2</v>
      </c>
      <c r="S531" s="6">
        <f t="shared" si="107"/>
        <v>0.99604297281404885</v>
      </c>
      <c r="T531" s="3">
        <f t="shared" si="108"/>
        <v>168.71693817947002</v>
      </c>
      <c r="U531" s="10">
        <f t="shared" si="109"/>
        <v>84.901972452320067</v>
      </c>
      <c r="V531" s="23">
        <f t="shared" si="110"/>
        <v>348.71693817947005</v>
      </c>
      <c r="W531" s="21">
        <f t="shared" si="111"/>
        <v>258.71693817947005</v>
      </c>
      <c r="X531" s="22">
        <f t="shared" si="112"/>
        <v>5.0980275476799335</v>
      </c>
      <c r="Y531" s="33"/>
      <c r="Z531" s="34"/>
      <c r="AA531" s="16" t="s">
        <v>126</v>
      </c>
      <c r="AB531" s="17" t="s">
        <v>126</v>
      </c>
      <c r="AC531" s="35" t="e">
        <f t="shared" si="116"/>
        <v>#VALUE!</v>
      </c>
      <c r="AD531" s="36" t="e">
        <f t="shared" si="113"/>
        <v>#VALUE!</v>
      </c>
      <c r="AE531" s="36">
        <f t="shared" si="114"/>
        <v>5.0980275476799335</v>
      </c>
    </row>
    <row r="532" spans="1:31">
      <c r="A532" s="29">
        <v>1518</v>
      </c>
      <c r="B532" s="29" t="s">
        <v>57</v>
      </c>
      <c r="C532" s="29" t="s">
        <v>95</v>
      </c>
      <c r="D532" s="29">
        <v>2</v>
      </c>
      <c r="E532" s="5" t="s">
        <v>28</v>
      </c>
      <c r="F532" s="14">
        <v>30</v>
      </c>
      <c r="G532" s="15">
        <v>30</v>
      </c>
      <c r="H532" s="1">
        <f t="shared" si="117"/>
        <v>30</v>
      </c>
      <c r="I532" s="2"/>
      <c r="J532" s="1">
        <v>400.93</v>
      </c>
      <c r="K532" s="1">
        <v>401</v>
      </c>
      <c r="L532" s="1">
        <f t="shared" si="115"/>
        <v>400.96500000000003</v>
      </c>
      <c r="M532" s="33">
        <v>270</v>
      </c>
      <c r="N532" s="34">
        <v>17</v>
      </c>
      <c r="O532" s="34">
        <v>0</v>
      </c>
      <c r="P532" s="34">
        <v>2</v>
      </c>
      <c r="Q532" s="6">
        <f t="shared" si="105"/>
        <v>-3.3374554677317952E-2</v>
      </c>
      <c r="R532" s="6">
        <f t="shared" si="106"/>
        <v>0.29219359977983878</v>
      </c>
      <c r="S532" s="6">
        <f t="shared" si="107"/>
        <v>0.95572220094419258</v>
      </c>
      <c r="T532" s="3">
        <f t="shared" si="108"/>
        <v>96.516124160042381</v>
      </c>
      <c r="U532" s="10">
        <f t="shared" si="109"/>
        <v>72.895897190622293</v>
      </c>
      <c r="V532" s="23">
        <f t="shared" si="110"/>
        <v>276.51612416004241</v>
      </c>
      <c r="W532" s="21">
        <f t="shared" si="111"/>
        <v>186.51612416004241</v>
      </c>
      <c r="X532" s="22">
        <f t="shared" si="112"/>
        <v>17.104102809377707</v>
      </c>
      <c r="Y532" s="33"/>
      <c r="Z532" s="34"/>
      <c r="AA532" s="16" t="s">
        <v>126</v>
      </c>
      <c r="AB532" s="17" t="s">
        <v>126</v>
      </c>
      <c r="AC532" s="35" t="e">
        <f t="shared" si="116"/>
        <v>#VALUE!</v>
      </c>
      <c r="AD532" s="36" t="e">
        <f t="shared" si="113"/>
        <v>#VALUE!</v>
      </c>
      <c r="AE532" s="36">
        <f t="shared" si="114"/>
        <v>17.104102809377707</v>
      </c>
    </row>
    <row r="533" spans="1:31">
      <c r="A533" s="29">
        <v>1518</v>
      </c>
      <c r="B533" s="29" t="s">
        <v>57</v>
      </c>
      <c r="C533" s="29" t="s">
        <v>95</v>
      </c>
      <c r="D533" s="29">
        <v>2</v>
      </c>
      <c r="E533" s="5" t="s">
        <v>28</v>
      </c>
      <c r="F533" s="14">
        <v>33</v>
      </c>
      <c r="G533" s="15">
        <v>33</v>
      </c>
      <c r="H533" s="1">
        <f t="shared" si="117"/>
        <v>33</v>
      </c>
      <c r="I533" s="2"/>
      <c r="J533" s="1">
        <v>401</v>
      </c>
      <c r="K533" s="1">
        <v>401.17</v>
      </c>
      <c r="L533" s="1">
        <f t="shared" si="115"/>
        <v>401.08500000000004</v>
      </c>
      <c r="M533" s="33">
        <v>90</v>
      </c>
      <c r="N533" s="34">
        <v>20</v>
      </c>
      <c r="O533" s="34">
        <v>0</v>
      </c>
      <c r="P533" s="34">
        <v>3</v>
      </c>
      <c r="Q533" s="6">
        <f t="shared" si="105"/>
        <v>4.9179711883268508E-2</v>
      </c>
      <c r="R533" s="6">
        <f t="shared" si="106"/>
        <v>0.34155141660600519</v>
      </c>
      <c r="S533" s="6">
        <f t="shared" si="107"/>
        <v>-0.93840480470773791</v>
      </c>
      <c r="T533" s="3">
        <f t="shared" si="108"/>
        <v>81.806343441052562</v>
      </c>
      <c r="U533" s="10">
        <f t="shared" si="109"/>
        <v>-69.810315885827549</v>
      </c>
      <c r="V533" s="23">
        <f t="shared" si="110"/>
        <v>81.806343441052562</v>
      </c>
      <c r="W533" s="21">
        <f t="shared" si="111"/>
        <v>351.80634344105255</v>
      </c>
      <c r="X533" s="22">
        <f t="shared" si="112"/>
        <v>20.189684114172451</v>
      </c>
      <c r="Y533" s="33"/>
      <c r="Z533" s="34"/>
      <c r="AA533" s="16" t="s">
        <v>126</v>
      </c>
      <c r="AB533" s="17" t="s">
        <v>126</v>
      </c>
      <c r="AC533" s="35" t="e">
        <f t="shared" si="116"/>
        <v>#VALUE!</v>
      </c>
      <c r="AD533" s="36" t="e">
        <f t="shared" si="113"/>
        <v>#VALUE!</v>
      </c>
      <c r="AE533" s="36">
        <f t="shared" si="114"/>
        <v>20.189684114172451</v>
      </c>
    </row>
    <row r="534" spans="1:31">
      <c r="A534" s="29">
        <v>1518</v>
      </c>
      <c r="B534" s="29" t="s">
        <v>57</v>
      </c>
      <c r="C534" s="29" t="s">
        <v>95</v>
      </c>
      <c r="D534" s="29">
        <v>2</v>
      </c>
      <c r="E534" s="5" t="s">
        <v>28</v>
      </c>
      <c r="F534" s="14">
        <v>48</v>
      </c>
      <c r="G534" s="15">
        <v>48</v>
      </c>
      <c r="H534" s="1">
        <f t="shared" si="117"/>
        <v>48</v>
      </c>
      <c r="I534" s="2"/>
      <c r="J534" s="1">
        <v>401.17</v>
      </c>
      <c r="K534" s="1">
        <v>401.3</v>
      </c>
      <c r="L534" s="1">
        <f t="shared" si="115"/>
        <v>401.23500000000001</v>
      </c>
      <c r="M534" s="33">
        <v>90</v>
      </c>
      <c r="N534" s="34">
        <v>9</v>
      </c>
      <c r="O534" s="34">
        <v>0</v>
      </c>
      <c r="P534" s="34">
        <v>4</v>
      </c>
      <c r="Q534" s="6">
        <f t="shared" si="105"/>
        <v>6.8897655798103419E-2</v>
      </c>
      <c r="R534" s="6">
        <f t="shared" si="106"/>
        <v>0.15605339854576158</v>
      </c>
      <c r="S534" s="6">
        <f t="shared" si="107"/>
        <v>-0.98528238143849034</v>
      </c>
      <c r="T534" s="3">
        <f t="shared" si="108"/>
        <v>66.17851690749248</v>
      </c>
      <c r="U534" s="10">
        <f t="shared" si="109"/>
        <v>-80.177522951849554</v>
      </c>
      <c r="V534" s="23">
        <f t="shared" si="110"/>
        <v>66.17851690749248</v>
      </c>
      <c r="W534" s="21">
        <f t="shared" si="111"/>
        <v>336.17851690749251</v>
      </c>
      <c r="X534" s="22">
        <f t="shared" si="112"/>
        <v>9.8224770481504464</v>
      </c>
      <c r="Y534" s="33"/>
      <c r="Z534" s="34"/>
      <c r="AA534" s="16" t="s">
        <v>126</v>
      </c>
      <c r="AB534" s="17" t="s">
        <v>126</v>
      </c>
      <c r="AC534" s="35" t="e">
        <f t="shared" si="116"/>
        <v>#VALUE!</v>
      </c>
      <c r="AD534" s="36" t="e">
        <f t="shared" si="113"/>
        <v>#VALUE!</v>
      </c>
      <c r="AE534" s="36">
        <f t="shared" si="114"/>
        <v>9.8224770481504464</v>
      </c>
    </row>
    <row r="535" spans="1:31">
      <c r="A535" s="29">
        <v>1518</v>
      </c>
      <c r="B535" s="29" t="s">
        <v>57</v>
      </c>
      <c r="C535" s="29" t="s">
        <v>95</v>
      </c>
      <c r="D535" s="29">
        <v>2</v>
      </c>
      <c r="E535" s="5" t="s">
        <v>28</v>
      </c>
      <c r="F535" s="14">
        <v>61</v>
      </c>
      <c r="G535" s="15">
        <v>61</v>
      </c>
      <c r="H535" s="1">
        <f t="shared" si="117"/>
        <v>61</v>
      </c>
      <c r="I535" s="2"/>
      <c r="J535" s="1">
        <v>401.3</v>
      </c>
      <c r="K535" s="1">
        <v>401.33</v>
      </c>
      <c r="L535" s="1">
        <f t="shared" si="115"/>
        <v>401.315</v>
      </c>
      <c r="M535" s="33">
        <v>270</v>
      </c>
      <c r="N535" s="34">
        <v>2</v>
      </c>
      <c r="O535" s="34">
        <v>180</v>
      </c>
      <c r="P535" s="34">
        <v>3</v>
      </c>
      <c r="Q535" s="6">
        <f t="shared" si="105"/>
        <v>-5.2304074592470849E-2</v>
      </c>
      <c r="R535" s="6">
        <f t="shared" si="106"/>
        <v>-3.4851668155187317E-2</v>
      </c>
      <c r="S535" s="6">
        <f t="shared" si="107"/>
        <v>-0.99802119662406841</v>
      </c>
      <c r="T535" s="3">
        <f t="shared" si="108"/>
        <v>213.67663081374843</v>
      </c>
      <c r="U535" s="10">
        <f t="shared" si="109"/>
        <v>-86.39647307521291</v>
      </c>
      <c r="V535" s="23">
        <f t="shared" si="110"/>
        <v>213.67663081374843</v>
      </c>
      <c r="W535" s="21">
        <f t="shared" si="111"/>
        <v>123.67663081374843</v>
      </c>
      <c r="X535" s="22">
        <f t="shared" si="112"/>
        <v>3.60352692478709</v>
      </c>
      <c r="Y535" s="33"/>
      <c r="Z535" s="34"/>
      <c r="AA535" s="16" t="s">
        <v>126</v>
      </c>
      <c r="AB535" s="17" t="s">
        <v>126</v>
      </c>
      <c r="AC535" s="35" t="e">
        <f t="shared" si="116"/>
        <v>#VALUE!</v>
      </c>
      <c r="AD535" s="36" t="e">
        <f t="shared" si="113"/>
        <v>#VALUE!</v>
      </c>
      <c r="AE535" s="36">
        <f t="shared" si="114"/>
        <v>3.60352692478709</v>
      </c>
    </row>
    <row r="536" spans="1:31">
      <c r="A536" s="29">
        <v>1518</v>
      </c>
      <c r="B536" s="29" t="s">
        <v>57</v>
      </c>
      <c r="C536" s="29" t="s">
        <v>95</v>
      </c>
      <c r="D536" s="29">
        <v>3</v>
      </c>
      <c r="E536" s="5" t="s">
        <v>28</v>
      </c>
      <c r="F536" s="14">
        <v>14</v>
      </c>
      <c r="G536" s="15">
        <v>14</v>
      </c>
      <c r="H536" s="1">
        <f t="shared" si="117"/>
        <v>14</v>
      </c>
      <c r="I536" s="2"/>
      <c r="J536" s="1">
        <v>401.62</v>
      </c>
      <c r="K536" s="1">
        <v>401.76</v>
      </c>
      <c r="L536" s="1">
        <f t="shared" si="115"/>
        <v>401.69</v>
      </c>
      <c r="M536" s="33">
        <v>270</v>
      </c>
      <c r="N536" s="34">
        <v>1</v>
      </c>
      <c r="O536" s="34">
        <v>0</v>
      </c>
      <c r="P536" s="34">
        <v>2</v>
      </c>
      <c r="Q536" s="6">
        <f t="shared" si="105"/>
        <v>-3.489418134011367E-2</v>
      </c>
      <c r="R536" s="6">
        <f t="shared" si="106"/>
        <v>1.7441774902830165E-2</v>
      </c>
      <c r="S536" s="6">
        <f t="shared" si="107"/>
        <v>0.99923861495548261</v>
      </c>
      <c r="T536" s="3">
        <f t="shared" si="108"/>
        <v>153.4419319834189</v>
      </c>
      <c r="U536" s="10">
        <f t="shared" si="109"/>
        <v>87.764295062177368</v>
      </c>
      <c r="V536" s="23">
        <f t="shared" si="110"/>
        <v>333.4419319834189</v>
      </c>
      <c r="W536" s="21">
        <f t="shared" si="111"/>
        <v>243.4419319834189</v>
      </c>
      <c r="X536" s="22">
        <f t="shared" si="112"/>
        <v>2.2357049378226321</v>
      </c>
      <c r="Y536" s="33"/>
      <c r="Z536" s="34"/>
      <c r="AA536" s="16" t="s">
        <v>126</v>
      </c>
      <c r="AB536" s="17" t="s">
        <v>126</v>
      </c>
      <c r="AC536" s="35" t="e">
        <f t="shared" si="116"/>
        <v>#VALUE!</v>
      </c>
      <c r="AD536" s="36" t="e">
        <f t="shared" si="113"/>
        <v>#VALUE!</v>
      </c>
      <c r="AE536" s="36">
        <f t="shared" si="114"/>
        <v>2.2357049378226321</v>
      </c>
    </row>
    <row r="537" spans="1:31">
      <c r="A537" s="29">
        <v>1518</v>
      </c>
      <c r="B537" s="29" t="s">
        <v>57</v>
      </c>
      <c r="C537" s="29" t="s">
        <v>95</v>
      </c>
      <c r="D537" s="29">
        <v>3</v>
      </c>
      <c r="E537" s="5" t="s">
        <v>28</v>
      </c>
      <c r="F537" s="14">
        <v>17</v>
      </c>
      <c r="G537" s="15">
        <v>17</v>
      </c>
      <c r="H537" s="1">
        <f t="shared" si="117"/>
        <v>17</v>
      </c>
      <c r="I537" s="2"/>
      <c r="J537" s="1">
        <v>401.76</v>
      </c>
      <c r="K537" s="1">
        <v>401.84</v>
      </c>
      <c r="L537" s="1">
        <f t="shared" si="115"/>
        <v>401.79999999999995</v>
      </c>
      <c r="M537" s="33">
        <v>270</v>
      </c>
      <c r="N537" s="34">
        <v>14</v>
      </c>
      <c r="O537" s="34">
        <v>0</v>
      </c>
      <c r="P537" s="34">
        <v>4</v>
      </c>
      <c r="Q537" s="6">
        <f t="shared" si="105"/>
        <v>-6.7684408354008546E-2</v>
      </c>
      <c r="R537" s="6">
        <f t="shared" si="106"/>
        <v>0.24133258602093888</v>
      </c>
      <c r="S537" s="6">
        <f t="shared" si="107"/>
        <v>0.96793213465368078</v>
      </c>
      <c r="T537" s="3">
        <f t="shared" si="108"/>
        <v>105.66674321115568</v>
      </c>
      <c r="U537" s="10">
        <f t="shared" si="109"/>
        <v>75.482241746033509</v>
      </c>
      <c r="V537" s="23">
        <f t="shared" si="110"/>
        <v>285.66674321115568</v>
      </c>
      <c r="W537" s="21">
        <f t="shared" si="111"/>
        <v>195.66674321115568</v>
      </c>
      <c r="X537" s="22">
        <f t="shared" si="112"/>
        <v>14.517758253966491</v>
      </c>
      <c r="Y537" s="33"/>
      <c r="Z537" s="34"/>
      <c r="AA537" s="16" t="s">
        <v>126</v>
      </c>
      <c r="AB537" s="17" t="s">
        <v>126</v>
      </c>
      <c r="AC537" s="35" t="e">
        <f t="shared" si="116"/>
        <v>#VALUE!</v>
      </c>
      <c r="AD537" s="36" t="e">
        <f t="shared" si="113"/>
        <v>#VALUE!</v>
      </c>
      <c r="AE537" s="36">
        <f t="shared" si="114"/>
        <v>14.517758253966491</v>
      </c>
    </row>
    <row r="538" spans="1:31">
      <c r="A538" s="29">
        <v>1518</v>
      </c>
      <c r="B538" s="29" t="s">
        <v>57</v>
      </c>
      <c r="C538" s="29" t="s">
        <v>95</v>
      </c>
      <c r="D538" s="29">
        <v>3</v>
      </c>
      <c r="E538" s="5" t="s">
        <v>31</v>
      </c>
      <c r="F538" s="14">
        <v>19</v>
      </c>
      <c r="G538" s="15">
        <v>19</v>
      </c>
      <c r="H538" s="1">
        <f t="shared" si="117"/>
        <v>19</v>
      </c>
      <c r="I538" s="2"/>
      <c r="J538" s="1">
        <v>401.76</v>
      </c>
      <c r="K538" s="1">
        <v>401.79</v>
      </c>
      <c r="L538" s="1">
        <f t="shared" si="115"/>
        <v>401.77499999999998</v>
      </c>
      <c r="M538" s="33">
        <v>90</v>
      </c>
      <c r="N538" s="34">
        <v>58</v>
      </c>
      <c r="O538" s="34">
        <v>0</v>
      </c>
      <c r="P538" s="34">
        <v>6</v>
      </c>
      <c r="Q538" s="6">
        <f t="shared" si="105"/>
        <v>5.5391646346222505E-2</v>
      </c>
      <c r="R538" s="6">
        <f t="shared" si="106"/>
        <v>0.84340239995294441</v>
      </c>
      <c r="S538" s="6">
        <f t="shared" si="107"/>
        <v>-0.52701631105736779</v>
      </c>
      <c r="T538" s="3">
        <f t="shared" si="108"/>
        <v>86.242415030300322</v>
      </c>
      <c r="U538" s="10">
        <f t="shared" si="109"/>
        <v>-31.944613791455886</v>
      </c>
      <c r="V538" s="23">
        <f t="shared" si="110"/>
        <v>86.242415030300322</v>
      </c>
      <c r="W538" s="21">
        <f t="shared" si="111"/>
        <v>356.24241503030032</v>
      </c>
      <c r="X538" s="22">
        <f t="shared" si="112"/>
        <v>58.055386208544114</v>
      </c>
      <c r="Y538" s="33"/>
      <c r="Z538" s="34"/>
      <c r="AA538" s="16" t="s">
        <v>126</v>
      </c>
      <c r="AB538" s="17" t="s">
        <v>126</v>
      </c>
      <c r="AC538" s="35" t="e">
        <f t="shared" si="116"/>
        <v>#VALUE!</v>
      </c>
      <c r="AD538" s="36" t="e">
        <f t="shared" si="113"/>
        <v>#VALUE!</v>
      </c>
      <c r="AE538" s="36">
        <f t="shared" si="114"/>
        <v>58.055386208544114</v>
      </c>
    </row>
    <row r="539" spans="1:31">
      <c r="A539" s="29">
        <v>1518</v>
      </c>
      <c r="B539" s="29" t="s">
        <v>57</v>
      </c>
      <c r="C539" s="29" t="s">
        <v>95</v>
      </c>
      <c r="D539" s="29">
        <v>3</v>
      </c>
      <c r="E539" s="5" t="s">
        <v>28</v>
      </c>
      <c r="F539" s="14">
        <v>57</v>
      </c>
      <c r="G539" s="15">
        <v>57</v>
      </c>
      <c r="H539" s="1">
        <f t="shared" si="117"/>
        <v>57</v>
      </c>
      <c r="I539" s="2"/>
      <c r="J539" s="1">
        <v>402.17</v>
      </c>
      <c r="K539" s="1">
        <v>402.48</v>
      </c>
      <c r="L539" s="1">
        <f t="shared" si="115"/>
        <v>402.32500000000005</v>
      </c>
      <c r="M539" s="33">
        <v>270</v>
      </c>
      <c r="N539" s="34">
        <v>5</v>
      </c>
      <c r="O539" s="34">
        <v>0</v>
      </c>
      <c r="P539" s="34">
        <v>7</v>
      </c>
      <c r="Q539" s="6">
        <f t="shared" si="105"/>
        <v>-0.12140559376013015</v>
      </c>
      <c r="R539" s="6">
        <f t="shared" si="106"/>
        <v>8.6506097057629197E-2</v>
      </c>
      <c r="S539" s="6">
        <f t="shared" si="107"/>
        <v>0.98876921387645067</v>
      </c>
      <c r="T539" s="3">
        <f t="shared" si="108"/>
        <v>144.52868433404751</v>
      </c>
      <c r="U539" s="10">
        <f t="shared" si="109"/>
        <v>81.426329815135034</v>
      </c>
      <c r="V539" s="23">
        <f t="shared" si="110"/>
        <v>324.52868433404751</v>
      </c>
      <c r="W539" s="21">
        <f t="shared" si="111"/>
        <v>234.52868433404751</v>
      </c>
      <c r="X539" s="22">
        <f t="shared" si="112"/>
        <v>8.5736701848649659</v>
      </c>
      <c r="Y539" s="33"/>
      <c r="Z539" s="34"/>
      <c r="AA539" s="16" t="s">
        <v>126</v>
      </c>
      <c r="AB539" s="17" t="s">
        <v>126</v>
      </c>
      <c r="AC539" s="35" t="e">
        <f t="shared" si="116"/>
        <v>#VALUE!</v>
      </c>
      <c r="AD539" s="36" t="e">
        <f t="shared" si="113"/>
        <v>#VALUE!</v>
      </c>
      <c r="AE539" s="36">
        <f t="shared" si="114"/>
        <v>8.5736701848649659</v>
      </c>
    </row>
    <row r="540" spans="1:31">
      <c r="A540" s="29">
        <v>1518</v>
      </c>
      <c r="B540" s="29" t="s">
        <v>57</v>
      </c>
      <c r="C540" s="29" t="s">
        <v>96</v>
      </c>
      <c r="D540" s="29">
        <v>1</v>
      </c>
      <c r="E540" s="5" t="s">
        <v>28</v>
      </c>
      <c r="F540" s="14">
        <v>16</v>
      </c>
      <c r="G540" s="15">
        <v>16</v>
      </c>
      <c r="H540" s="1">
        <f t="shared" si="117"/>
        <v>16</v>
      </c>
      <c r="I540" s="2"/>
      <c r="J540" s="1">
        <v>408.92</v>
      </c>
      <c r="K540" s="1">
        <v>409.09</v>
      </c>
      <c r="L540" s="1">
        <f t="shared" si="115"/>
        <v>409.005</v>
      </c>
      <c r="M540" s="33">
        <v>90</v>
      </c>
      <c r="N540" s="34">
        <v>13</v>
      </c>
      <c r="O540" s="34">
        <v>180</v>
      </c>
      <c r="P540" s="34">
        <v>13</v>
      </c>
      <c r="Q540" s="6">
        <f t="shared" si="105"/>
        <v>0.2191855733945387</v>
      </c>
      <c r="R540" s="6">
        <f t="shared" si="106"/>
        <v>-0.21918557339453873</v>
      </c>
      <c r="S540" s="6">
        <f t="shared" si="107"/>
        <v>0.94939702314958352</v>
      </c>
      <c r="T540" s="3">
        <f t="shared" si="108"/>
        <v>315</v>
      </c>
      <c r="U540" s="10">
        <f t="shared" si="109"/>
        <v>71.918298699878179</v>
      </c>
      <c r="V540" s="23">
        <f t="shared" si="110"/>
        <v>135</v>
      </c>
      <c r="W540" s="21">
        <f t="shared" si="111"/>
        <v>45</v>
      </c>
      <c r="X540" s="22">
        <f t="shared" si="112"/>
        <v>18.081701300121821</v>
      </c>
      <c r="Y540" s="33"/>
      <c r="Z540" s="34"/>
      <c r="AA540" s="16" t="s">
        <v>126</v>
      </c>
      <c r="AB540" s="17" t="s">
        <v>126</v>
      </c>
      <c r="AC540" s="35" t="e">
        <f t="shared" si="116"/>
        <v>#VALUE!</v>
      </c>
      <c r="AD540" s="36" t="e">
        <f t="shared" si="113"/>
        <v>#VALUE!</v>
      </c>
      <c r="AE540" s="36">
        <f t="shared" si="114"/>
        <v>18.081701300121821</v>
      </c>
    </row>
    <row r="541" spans="1:31">
      <c r="A541" s="29">
        <v>1518</v>
      </c>
      <c r="B541" s="29" t="s">
        <v>57</v>
      </c>
      <c r="C541" s="29" t="s">
        <v>96</v>
      </c>
      <c r="D541" s="29">
        <v>1</v>
      </c>
      <c r="E541" s="5" t="s">
        <v>28</v>
      </c>
      <c r="F541" s="14">
        <v>46</v>
      </c>
      <c r="G541" s="15">
        <v>46</v>
      </c>
      <c r="H541" s="1">
        <f t="shared" si="117"/>
        <v>46</v>
      </c>
      <c r="I541" s="2"/>
      <c r="J541" s="1">
        <v>409.11</v>
      </c>
      <c r="K541" s="1">
        <v>409.27</v>
      </c>
      <c r="L541" s="1">
        <f t="shared" si="115"/>
        <v>409.19</v>
      </c>
      <c r="M541" s="33">
        <v>90</v>
      </c>
      <c r="N541" s="34">
        <v>11</v>
      </c>
      <c r="O541" s="34">
        <v>180</v>
      </c>
      <c r="P541" s="34">
        <v>10</v>
      </c>
      <c r="Q541" s="6">
        <f t="shared" si="105"/>
        <v>0.17045777155400835</v>
      </c>
      <c r="R541" s="6">
        <f t="shared" si="106"/>
        <v>-0.18791017799129187</v>
      </c>
      <c r="S541" s="6">
        <f t="shared" si="107"/>
        <v>0.96671406082679645</v>
      </c>
      <c r="T541" s="3">
        <f t="shared" si="108"/>
        <v>312.21191629307765</v>
      </c>
      <c r="U541" s="10">
        <f t="shared" si="109"/>
        <v>75.294896442323633</v>
      </c>
      <c r="V541" s="23">
        <f t="shared" si="110"/>
        <v>132.21191629307765</v>
      </c>
      <c r="W541" s="21">
        <f t="shared" si="111"/>
        <v>42.21191629307765</v>
      </c>
      <c r="X541" s="22">
        <f t="shared" si="112"/>
        <v>14.705103557676367</v>
      </c>
      <c r="Y541" s="33"/>
      <c r="Z541" s="34"/>
      <c r="AA541" s="16" t="s">
        <v>126</v>
      </c>
      <c r="AB541" s="17" t="s">
        <v>126</v>
      </c>
      <c r="AC541" s="35" t="e">
        <f t="shared" si="116"/>
        <v>#VALUE!</v>
      </c>
      <c r="AD541" s="36" t="e">
        <f t="shared" si="113"/>
        <v>#VALUE!</v>
      </c>
      <c r="AE541" s="36">
        <f t="shared" si="114"/>
        <v>14.705103557676367</v>
      </c>
    </row>
    <row r="542" spans="1:31">
      <c r="A542" s="29">
        <v>1518</v>
      </c>
      <c r="B542" s="29" t="s">
        <v>57</v>
      </c>
      <c r="C542" s="29" t="s">
        <v>96</v>
      </c>
      <c r="D542" s="29">
        <v>1</v>
      </c>
      <c r="E542" s="5" t="s">
        <v>28</v>
      </c>
      <c r="F542" s="14">
        <v>70</v>
      </c>
      <c r="G542" s="15">
        <v>70</v>
      </c>
      <c r="H542" s="1">
        <f t="shared" si="117"/>
        <v>70</v>
      </c>
      <c r="I542" s="2"/>
      <c r="J542" s="1">
        <v>409.27</v>
      </c>
      <c r="K542" s="1">
        <v>409.57</v>
      </c>
      <c r="L542" s="1">
        <f t="shared" si="115"/>
        <v>409.41999999999996</v>
      </c>
      <c r="M542" s="33">
        <v>270</v>
      </c>
      <c r="N542" s="34">
        <v>3</v>
      </c>
      <c r="O542" s="34">
        <v>0</v>
      </c>
      <c r="P542" s="34">
        <v>15</v>
      </c>
      <c r="Q542" s="6">
        <f t="shared" si="105"/>
        <v>-0.25846434259635337</v>
      </c>
      <c r="R542" s="6">
        <f t="shared" si="106"/>
        <v>5.0552651778594089E-2</v>
      </c>
      <c r="S542" s="6">
        <f t="shared" si="107"/>
        <v>0.96460205851447955</v>
      </c>
      <c r="T542" s="3">
        <f t="shared" si="108"/>
        <v>168.93331148161587</v>
      </c>
      <c r="U542" s="10">
        <f t="shared" si="109"/>
        <v>74.728937145345242</v>
      </c>
      <c r="V542" s="23">
        <f t="shared" si="110"/>
        <v>348.93331148161587</v>
      </c>
      <c r="W542" s="21">
        <f t="shared" si="111"/>
        <v>258.93331148161587</v>
      </c>
      <c r="X542" s="22">
        <f t="shared" si="112"/>
        <v>15.271062854654758</v>
      </c>
      <c r="Y542" s="33"/>
      <c r="Z542" s="34"/>
      <c r="AA542" s="16" t="s">
        <v>126</v>
      </c>
      <c r="AB542" s="17" t="s">
        <v>126</v>
      </c>
      <c r="AC542" s="35" t="e">
        <f t="shared" si="116"/>
        <v>#VALUE!</v>
      </c>
      <c r="AD542" s="36" t="e">
        <f t="shared" si="113"/>
        <v>#VALUE!</v>
      </c>
      <c r="AE542" s="36">
        <f t="shared" si="114"/>
        <v>15.271062854654758</v>
      </c>
    </row>
    <row r="543" spans="1:31">
      <c r="A543" s="29">
        <v>1518</v>
      </c>
      <c r="B543" s="29" t="s">
        <v>57</v>
      </c>
      <c r="C543" s="29" t="s">
        <v>96</v>
      </c>
      <c r="D543" s="29">
        <v>1</v>
      </c>
      <c r="E543" s="5" t="s">
        <v>28</v>
      </c>
      <c r="F543" s="14">
        <v>80</v>
      </c>
      <c r="G543" s="15">
        <v>80</v>
      </c>
      <c r="H543" s="1">
        <f t="shared" si="117"/>
        <v>80</v>
      </c>
      <c r="I543" s="2"/>
      <c r="J543" s="1">
        <v>409.57</v>
      </c>
      <c r="K543" s="1">
        <v>409.94</v>
      </c>
      <c r="L543" s="1">
        <f t="shared" si="115"/>
        <v>409.755</v>
      </c>
      <c r="M543" s="33">
        <v>90</v>
      </c>
      <c r="N543" s="34">
        <v>16</v>
      </c>
      <c r="O543" s="34">
        <v>180</v>
      </c>
      <c r="P543" s="34">
        <v>13</v>
      </c>
      <c r="Q543" s="6">
        <f t="shared" si="105"/>
        <v>0.21623683200169658</v>
      </c>
      <c r="R543" s="6">
        <f t="shared" si="106"/>
        <v>-0.26857278824464043</v>
      </c>
      <c r="S543" s="6">
        <f t="shared" si="107"/>
        <v>0.93662462094698484</v>
      </c>
      <c r="T543" s="3">
        <f t="shared" si="108"/>
        <v>308.83869081223838</v>
      </c>
      <c r="U543" s="10">
        <f t="shared" si="109"/>
        <v>69.789596079216267</v>
      </c>
      <c r="V543" s="23">
        <f t="shared" si="110"/>
        <v>128.83869081223838</v>
      </c>
      <c r="W543" s="21">
        <f t="shared" si="111"/>
        <v>38.838690812238383</v>
      </c>
      <c r="X543" s="22">
        <f t="shared" si="112"/>
        <v>20.210403920783733</v>
      </c>
      <c r="Y543" s="33"/>
      <c r="Z543" s="34"/>
      <c r="AA543" s="16" t="s">
        <v>126</v>
      </c>
      <c r="AB543" s="17" t="s">
        <v>126</v>
      </c>
      <c r="AC543" s="35" t="e">
        <f t="shared" si="116"/>
        <v>#VALUE!</v>
      </c>
      <c r="AD543" s="36" t="e">
        <f t="shared" si="113"/>
        <v>#VALUE!</v>
      </c>
      <c r="AE543" s="36">
        <f t="shared" si="114"/>
        <v>20.210403920783733</v>
      </c>
    </row>
    <row r="544" spans="1:31">
      <c r="A544" s="29">
        <v>1518</v>
      </c>
      <c r="B544" s="29" t="s">
        <v>57</v>
      </c>
      <c r="C544" s="29" t="s">
        <v>96</v>
      </c>
      <c r="D544" s="29">
        <v>1</v>
      </c>
      <c r="E544" s="5" t="s">
        <v>28</v>
      </c>
      <c r="F544" s="14">
        <v>116</v>
      </c>
      <c r="G544" s="15">
        <v>116</v>
      </c>
      <c r="H544" s="1">
        <f t="shared" si="117"/>
        <v>116</v>
      </c>
      <c r="I544" s="2"/>
      <c r="J544" s="1">
        <v>409.94</v>
      </c>
      <c r="K544" s="1">
        <v>410</v>
      </c>
      <c r="L544" s="1">
        <f t="shared" si="115"/>
        <v>409.97</v>
      </c>
      <c r="M544" s="33">
        <v>90</v>
      </c>
      <c r="N544" s="34">
        <v>13</v>
      </c>
      <c r="O544" s="34">
        <v>180</v>
      </c>
      <c r="P544" s="34">
        <v>17</v>
      </c>
      <c r="Q544" s="6">
        <f t="shared" si="105"/>
        <v>0.28487823687206271</v>
      </c>
      <c r="R544" s="6">
        <f t="shared" si="106"/>
        <v>-0.21512176312793738</v>
      </c>
      <c r="S544" s="6">
        <f t="shared" si="107"/>
        <v>0.9317947270221314</v>
      </c>
      <c r="T544" s="3">
        <f t="shared" si="108"/>
        <v>322.94223895690726</v>
      </c>
      <c r="U544" s="10">
        <f t="shared" si="109"/>
        <v>69.037788008998675</v>
      </c>
      <c r="V544" s="23">
        <f t="shared" si="110"/>
        <v>142.94223895690726</v>
      </c>
      <c r="W544" s="21">
        <f t="shared" si="111"/>
        <v>52.942238956907261</v>
      </c>
      <c r="X544" s="22">
        <f t="shared" si="112"/>
        <v>20.962211991001325</v>
      </c>
      <c r="Y544" s="33"/>
      <c r="Z544" s="34"/>
      <c r="AA544" s="16" t="s">
        <v>126</v>
      </c>
      <c r="AB544" s="17" t="s">
        <v>126</v>
      </c>
      <c r="AC544" s="35" t="e">
        <f t="shared" si="116"/>
        <v>#VALUE!</v>
      </c>
      <c r="AD544" s="36" t="e">
        <f t="shared" si="113"/>
        <v>#VALUE!</v>
      </c>
      <c r="AE544" s="36">
        <f t="shared" si="114"/>
        <v>20.962211991001325</v>
      </c>
    </row>
    <row r="545" spans="1:31">
      <c r="A545" s="29">
        <v>1518</v>
      </c>
      <c r="B545" s="29" t="s">
        <v>57</v>
      </c>
      <c r="C545" s="29" t="s">
        <v>96</v>
      </c>
      <c r="D545" s="29">
        <v>2</v>
      </c>
      <c r="E545" s="5" t="s">
        <v>28</v>
      </c>
      <c r="F545" s="14">
        <v>15</v>
      </c>
      <c r="G545" s="15">
        <v>15</v>
      </c>
      <c r="H545" s="1">
        <f t="shared" si="117"/>
        <v>15</v>
      </c>
      <c r="I545" s="2"/>
      <c r="J545" s="1">
        <v>410.45</v>
      </c>
      <c r="K545" s="1">
        <v>410.76</v>
      </c>
      <c r="L545" s="1">
        <f t="shared" si="115"/>
        <v>410.60500000000002</v>
      </c>
      <c r="M545" s="33">
        <v>270</v>
      </c>
      <c r="N545" s="34">
        <v>5</v>
      </c>
      <c r="O545" s="34">
        <v>180</v>
      </c>
      <c r="P545" s="34">
        <v>6</v>
      </c>
      <c r="Q545" s="6">
        <f t="shared" si="105"/>
        <v>-0.10413070090691416</v>
      </c>
      <c r="R545" s="6">
        <f t="shared" si="106"/>
        <v>-8.6678294469630629E-2</v>
      </c>
      <c r="S545" s="6">
        <f t="shared" si="107"/>
        <v>-0.99073743930202751</v>
      </c>
      <c r="T545" s="3">
        <f t="shared" si="108"/>
        <v>219.77396414379353</v>
      </c>
      <c r="U545" s="10">
        <f t="shared" si="109"/>
        <v>-82.212978012717613</v>
      </c>
      <c r="V545" s="23">
        <f t="shared" si="110"/>
        <v>219.77396414379353</v>
      </c>
      <c r="W545" s="21">
        <f t="shared" si="111"/>
        <v>129.77396414379353</v>
      </c>
      <c r="X545" s="22">
        <f t="shared" si="112"/>
        <v>7.7870219872823867</v>
      </c>
      <c r="Y545" s="33"/>
      <c r="Z545" s="34"/>
      <c r="AA545" s="16" t="s">
        <v>126</v>
      </c>
      <c r="AB545" s="17" t="s">
        <v>126</v>
      </c>
      <c r="AC545" s="35" t="e">
        <f t="shared" si="116"/>
        <v>#VALUE!</v>
      </c>
      <c r="AD545" s="36" t="e">
        <f t="shared" si="113"/>
        <v>#VALUE!</v>
      </c>
      <c r="AE545" s="36">
        <f t="shared" si="114"/>
        <v>7.7870219872823867</v>
      </c>
    </row>
    <row r="546" spans="1:31">
      <c r="A546" s="29">
        <v>1518</v>
      </c>
      <c r="B546" s="29" t="s">
        <v>57</v>
      </c>
      <c r="C546" s="29" t="s">
        <v>96</v>
      </c>
      <c r="D546" s="29">
        <v>2</v>
      </c>
      <c r="E546" s="5" t="s">
        <v>28</v>
      </c>
      <c r="F546" s="14">
        <v>43</v>
      </c>
      <c r="G546" s="15">
        <v>43</v>
      </c>
      <c r="H546" s="1">
        <f t="shared" si="117"/>
        <v>43</v>
      </c>
      <c r="I546" s="2"/>
      <c r="J546" s="1">
        <v>410.76</v>
      </c>
      <c r="K546" s="1">
        <v>410.98</v>
      </c>
      <c r="L546" s="1">
        <f t="shared" si="115"/>
        <v>410.87</v>
      </c>
      <c r="M546" s="33">
        <v>90</v>
      </c>
      <c r="N546" s="34">
        <v>9</v>
      </c>
      <c r="O546" s="34">
        <v>180</v>
      </c>
      <c r="P546" s="34">
        <v>8</v>
      </c>
      <c r="Q546" s="6">
        <f t="shared" si="105"/>
        <v>0.13745964914272657</v>
      </c>
      <c r="R546" s="6">
        <f t="shared" si="106"/>
        <v>-0.15491205558001012</v>
      </c>
      <c r="S546" s="6">
        <f t="shared" si="107"/>
        <v>0.97807622555971341</v>
      </c>
      <c r="T546" s="3">
        <f t="shared" si="108"/>
        <v>311.58392356235925</v>
      </c>
      <c r="U546" s="10">
        <f t="shared" si="109"/>
        <v>78.044313512894107</v>
      </c>
      <c r="V546" s="23">
        <f t="shared" si="110"/>
        <v>131.58392356235925</v>
      </c>
      <c r="W546" s="21">
        <f t="shared" si="111"/>
        <v>41.583923562359246</v>
      </c>
      <c r="X546" s="22">
        <f t="shared" si="112"/>
        <v>11.955686487105893</v>
      </c>
      <c r="Y546" s="33"/>
      <c r="Z546" s="34"/>
      <c r="AA546" s="16" t="s">
        <v>126</v>
      </c>
      <c r="AB546" s="17" t="s">
        <v>126</v>
      </c>
      <c r="AC546" s="35" t="e">
        <f t="shared" si="116"/>
        <v>#VALUE!</v>
      </c>
      <c r="AD546" s="36" t="e">
        <f t="shared" si="113"/>
        <v>#VALUE!</v>
      </c>
      <c r="AE546" s="36">
        <f t="shared" si="114"/>
        <v>11.955686487105893</v>
      </c>
    </row>
    <row r="547" spans="1:31">
      <c r="A547" s="29">
        <v>1518</v>
      </c>
      <c r="B547" s="29" t="s">
        <v>57</v>
      </c>
      <c r="C547" s="29" t="s">
        <v>96</v>
      </c>
      <c r="D547" s="29">
        <v>2</v>
      </c>
      <c r="E547" s="5" t="s">
        <v>28</v>
      </c>
      <c r="F547" s="14">
        <v>68</v>
      </c>
      <c r="G547" s="15">
        <v>68</v>
      </c>
      <c r="H547" s="1">
        <f t="shared" si="117"/>
        <v>68</v>
      </c>
      <c r="I547" s="2"/>
      <c r="J547" s="1">
        <v>410.98</v>
      </c>
      <c r="K547" s="1">
        <v>411.05</v>
      </c>
      <c r="L547" s="1">
        <f t="shared" si="115"/>
        <v>411.01499999999999</v>
      </c>
      <c r="M547" s="33">
        <v>90</v>
      </c>
      <c r="N547" s="34">
        <v>4</v>
      </c>
      <c r="O547" s="34">
        <v>180</v>
      </c>
      <c r="P547" s="34">
        <v>5</v>
      </c>
      <c r="Q547" s="6">
        <f t="shared" si="105"/>
        <v>8.6943435738757166E-2</v>
      </c>
      <c r="R547" s="6">
        <f t="shared" si="106"/>
        <v>-6.9491029301473675E-2</v>
      </c>
      <c r="S547" s="6">
        <f t="shared" si="107"/>
        <v>0.99376801787576441</v>
      </c>
      <c r="T547" s="3">
        <f t="shared" si="108"/>
        <v>321.36580520133214</v>
      </c>
      <c r="U547" s="10">
        <f t="shared" si="109"/>
        <v>83.609498300707472</v>
      </c>
      <c r="V547" s="23">
        <f t="shared" si="110"/>
        <v>141.36580520133214</v>
      </c>
      <c r="W547" s="21">
        <f t="shared" si="111"/>
        <v>51.365805201332137</v>
      </c>
      <c r="X547" s="22">
        <f t="shared" si="112"/>
        <v>6.3905016992925283</v>
      </c>
      <c r="Y547" s="33"/>
      <c r="Z547" s="34"/>
      <c r="AA547" s="16" t="s">
        <v>126</v>
      </c>
      <c r="AB547" s="17" t="s">
        <v>126</v>
      </c>
      <c r="AC547" s="35" t="e">
        <f t="shared" si="116"/>
        <v>#VALUE!</v>
      </c>
      <c r="AD547" s="36" t="e">
        <f t="shared" si="113"/>
        <v>#VALUE!</v>
      </c>
      <c r="AE547" s="36">
        <f t="shared" si="114"/>
        <v>6.3905016992925283</v>
      </c>
    </row>
    <row r="548" spans="1:31">
      <c r="A548" s="29">
        <v>1518</v>
      </c>
      <c r="B548" s="29" t="s">
        <v>57</v>
      </c>
      <c r="C548" s="29" t="s">
        <v>96</v>
      </c>
      <c r="D548" s="29">
        <v>2</v>
      </c>
      <c r="E548" s="5" t="s">
        <v>28</v>
      </c>
      <c r="F548" s="14">
        <v>98</v>
      </c>
      <c r="G548" s="15">
        <v>98</v>
      </c>
      <c r="H548" s="1">
        <f t="shared" si="117"/>
        <v>98</v>
      </c>
      <c r="I548" s="2"/>
      <c r="J548" s="1">
        <v>411.28</v>
      </c>
      <c r="K548" s="1">
        <v>411.55</v>
      </c>
      <c r="L548" s="1">
        <f t="shared" si="115"/>
        <v>411.41499999999996</v>
      </c>
      <c r="M548" s="33">
        <v>90</v>
      </c>
      <c r="N548" s="34">
        <v>11</v>
      </c>
      <c r="O548" s="34">
        <v>180</v>
      </c>
      <c r="P548" s="34">
        <v>1</v>
      </c>
      <c r="Q548" s="6">
        <f t="shared" si="105"/>
        <v>1.7131756575414468E-2</v>
      </c>
      <c r="R548" s="6">
        <f t="shared" si="106"/>
        <v>-0.19077993424234485</v>
      </c>
      <c r="S548" s="6">
        <f t="shared" si="107"/>
        <v>0.98147767687300691</v>
      </c>
      <c r="T548" s="3">
        <f t="shared" si="108"/>
        <v>275.13131340180109</v>
      </c>
      <c r="U548" s="10">
        <f t="shared" si="109"/>
        <v>78.9568242510489</v>
      </c>
      <c r="V548" s="23">
        <f t="shared" si="110"/>
        <v>95.131313401801094</v>
      </c>
      <c r="W548" s="21">
        <f t="shared" si="111"/>
        <v>5.1313134018010942</v>
      </c>
      <c r="X548" s="22">
        <f t="shared" si="112"/>
        <v>11.0431757489511</v>
      </c>
      <c r="Y548" s="33"/>
      <c r="Z548" s="34"/>
      <c r="AA548" s="16" t="s">
        <v>126</v>
      </c>
      <c r="AB548" s="17" t="s">
        <v>126</v>
      </c>
      <c r="AC548" s="35" t="e">
        <f t="shared" si="116"/>
        <v>#VALUE!</v>
      </c>
      <c r="AD548" s="36" t="e">
        <f t="shared" si="113"/>
        <v>#VALUE!</v>
      </c>
      <c r="AE548" s="36">
        <f t="shared" si="114"/>
        <v>11.0431757489511</v>
      </c>
    </row>
    <row r="549" spans="1:31">
      <c r="A549" s="29">
        <v>1518</v>
      </c>
      <c r="B549" s="29" t="s">
        <v>57</v>
      </c>
      <c r="C549" s="29" t="s">
        <v>96</v>
      </c>
      <c r="D549" s="29">
        <v>2</v>
      </c>
      <c r="E549" s="5" t="s">
        <v>28</v>
      </c>
      <c r="F549" s="14">
        <v>125</v>
      </c>
      <c r="G549" s="15">
        <v>125</v>
      </c>
      <c r="H549" s="1">
        <f t="shared" si="117"/>
        <v>125</v>
      </c>
      <c r="I549" s="2"/>
      <c r="J549" s="1">
        <v>411.56</v>
      </c>
      <c r="K549" s="1">
        <v>411.67</v>
      </c>
      <c r="L549" s="1">
        <f t="shared" si="115"/>
        <v>411.61500000000001</v>
      </c>
      <c r="M549" s="33">
        <v>90</v>
      </c>
      <c r="N549" s="34">
        <v>8</v>
      </c>
      <c r="O549" s="34">
        <v>180</v>
      </c>
      <c r="P549" s="34">
        <v>6</v>
      </c>
      <c r="Q549" s="6">
        <f t="shared" si="105"/>
        <v>0.10351119944858335</v>
      </c>
      <c r="R549" s="6">
        <f t="shared" si="106"/>
        <v>-0.13841069615108434</v>
      </c>
      <c r="S549" s="6">
        <f t="shared" si="107"/>
        <v>0.98484327664754612</v>
      </c>
      <c r="T549" s="3">
        <f t="shared" si="108"/>
        <v>306.79117910834259</v>
      </c>
      <c r="U549" s="10">
        <f t="shared" si="109"/>
        <v>80.04621733697256</v>
      </c>
      <c r="V549" s="23">
        <f t="shared" si="110"/>
        <v>126.79117910834259</v>
      </c>
      <c r="W549" s="21">
        <f t="shared" si="111"/>
        <v>36.79117910834259</v>
      </c>
      <c r="X549" s="22">
        <f t="shared" si="112"/>
        <v>9.9537826630274395</v>
      </c>
      <c r="Y549" s="33"/>
      <c r="Z549" s="34"/>
      <c r="AA549" s="16" t="s">
        <v>126</v>
      </c>
      <c r="AB549" s="17" t="s">
        <v>126</v>
      </c>
      <c r="AC549" s="35" t="e">
        <f t="shared" si="116"/>
        <v>#VALUE!</v>
      </c>
      <c r="AD549" s="36" t="e">
        <f t="shared" si="113"/>
        <v>#VALUE!</v>
      </c>
      <c r="AE549" s="36">
        <f t="shared" si="114"/>
        <v>9.9537826630274395</v>
      </c>
    </row>
    <row r="550" spans="1:31">
      <c r="A550" s="29">
        <v>1518</v>
      </c>
      <c r="B550" s="29" t="s">
        <v>57</v>
      </c>
      <c r="C550" s="29" t="s">
        <v>97</v>
      </c>
      <c r="D550" s="29">
        <v>1</v>
      </c>
      <c r="E550" s="5" t="s">
        <v>28</v>
      </c>
      <c r="F550" s="14">
        <v>43</v>
      </c>
      <c r="G550" s="15">
        <v>43</v>
      </c>
      <c r="H550" s="1">
        <f t="shared" si="117"/>
        <v>43</v>
      </c>
      <c r="I550" s="2"/>
      <c r="J550" s="1">
        <v>418.62</v>
      </c>
      <c r="K550" s="1">
        <v>418.73</v>
      </c>
      <c r="L550" s="1">
        <f t="shared" si="115"/>
        <v>418.67500000000001</v>
      </c>
      <c r="M550" s="33">
        <v>90</v>
      </c>
      <c r="N550" s="34">
        <v>27</v>
      </c>
      <c r="O550" s="34">
        <v>0</v>
      </c>
      <c r="P550" s="34">
        <v>18</v>
      </c>
      <c r="Q550" s="6">
        <f t="shared" si="105"/>
        <v>0.27533615807315831</v>
      </c>
      <c r="R550" s="6">
        <f t="shared" si="106"/>
        <v>0.43177062311338915</v>
      </c>
      <c r="S550" s="6">
        <f t="shared" si="107"/>
        <v>-0.84739756089084262</v>
      </c>
      <c r="T550" s="3">
        <f t="shared" si="108"/>
        <v>57.47471665183263</v>
      </c>
      <c r="U550" s="10">
        <f t="shared" si="109"/>
        <v>-58.855066598499548</v>
      </c>
      <c r="V550" s="23">
        <f t="shared" si="110"/>
        <v>57.47471665183263</v>
      </c>
      <c r="W550" s="21">
        <f t="shared" si="111"/>
        <v>327.47471665183264</v>
      </c>
      <c r="X550" s="22">
        <f t="shared" si="112"/>
        <v>31.144933401500452</v>
      </c>
      <c r="Y550" s="33"/>
      <c r="Z550" s="34"/>
      <c r="AA550" s="16" t="s">
        <v>126</v>
      </c>
      <c r="AB550" s="17" t="s">
        <v>126</v>
      </c>
      <c r="AC550" s="35" t="e">
        <f t="shared" si="116"/>
        <v>#VALUE!</v>
      </c>
      <c r="AD550" s="36" t="e">
        <f t="shared" si="113"/>
        <v>#VALUE!</v>
      </c>
      <c r="AE550" s="36">
        <f t="shared" si="114"/>
        <v>31.144933401500452</v>
      </c>
    </row>
    <row r="551" spans="1:31">
      <c r="A551" s="29">
        <v>1518</v>
      </c>
      <c r="B551" s="29" t="s">
        <v>57</v>
      </c>
      <c r="C551" s="29" t="s">
        <v>97</v>
      </c>
      <c r="D551" s="29">
        <v>1</v>
      </c>
      <c r="E551" s="5" t="s">
        <v>28</v>
      </c>
      <c r="F551" s="14">
        <v>47</v>
      </c>
      <c r="G551" s="15">
        <v>47</v>
      </c>
      <c r="H551" s="1">
        <f t="shared" si="117"/>
        <v>47</v>
      </c>
      <c r="I551" s="2"/>
      <c r="J551" s="1">
        <v>418.73</v>
      </c>
      <c r="K551" s="1">
        <v>419.24</v>
      </c>
      <c r="L551" s="1">
        <f t="shared" si="115"/>
        <v>418.98500000000001</v>
      </c>
      <c r="M551" s="33">
        <v>90</v>
      </c>
      <c r="N551" s="34">
        <v>2</v>
      </c>
      <c r="O551" s="34">
        <v>0</v>
      </c>
      <c r="P551" s="34">
        <v>8</v>
      </c>
      <c r="Q551" s="6">
        <f t="shared" si="105"/>
        <v>0.13908832046729191</v>
      </c>
      <c r="R551" s="6">
        <f t="shared" si="106"/>
        <v>3.455985719963843E-2</v>
      </c>
      <c r="S551" s="6">
        <f t="shared" si="107"/>
        <v>-0.98966482419024082</v>
      </c>
      <c r="T551" s="3">
        <f t="shared" si="108"/>
        <v>13.953933779398717</v>
      </c>
      <c r="U551" s="10">
        <f t="shared" si="109"/>
        <v>-81.760032831371518</v>
      </c>
      <c r="V551" s="23">
        <f t="shared" si="110"/>
        <v>13.953933779398717</v>
      </c>
      <c r="W551" s="21">
        <f t="shared" si="111"/>
        <v>283.95393377939871</v>
      </c>
      <c r="X551" s="22">
        <f t="shared" si="112"/>
        <v>8.2399671686284819</v>
      </c>
      <c r="Y551" s="33"/>
      <c r="Z551" s="34"/>
      <c r="AA551" s="16" t="s">
        <v>126</v>
      </c>
      <c r="AB551" s="17" t="s">
        <v>126</v>
      </c>
      <c r="AC551" s="35" t="e">
        <f t="shared" si="116"/>
        <v>#VALUE!</v>
      </c>
      <c r="AD551" s="36" t="e">
        <f t="shared" si="113"/>
        <v>#VALUE!</v>
      </c>
      <c r="AE551" s="36">
        <f t="shared" si="114"/>
        <v>8.2399671686284819</v>
      </c>
    </row>
    <row r="552" spans="1:31">
      <c r="A552" s="29">
        <v>1518</v>
      </c>
      <c r="B552" s="29" t="s">
        <v>57</v>
      </c>
      <c r="C552" s="29" t="s">
        <v>97</v>
      </c>
      <c r="D552" s="29">
        <v>1</v>
      </c>
      <c r="E552" s="5" t="s">
        <v>28</v>
      </c>
      <c r="F552" s="14">
        <v>86</v>
      </c>
      <c r="G552" s="15">
        <v>86</v>
      </c>
      <c r="H552" s="1">
        <f t="shared" si="117"/>
        <v>86</v>
      </c>
      <c r="I552" s="2"/>
      <c r="J552" s="1">
        <v>419.16</v>
      </c>
      <c r="K552" s="1">
        <v>419.16</v>
      </c>
      <c r="L552" s="1">
        <f t="shared" si="115"/>
        <v>419.16</v>
      </c>
      <c r="M552" s="33">
        <v>90</v>
      </c>
      <c r="N552" s="34">
        <v>3</v>
      </c>
      <c r="O552" s="34">
        <v>0</v>
      </c>
      <c r="P552" s="34">
        <v>2</v>
      </c>
      <c r="Q552" s="6">
        <f t="shared" si="105"/>
        <v>3.4851668155187324E-2</v>
      </c>
      <c r="R552" s="6">
        <f t="shared" si="106"/>
        <v>5.2304074592470842E-2</v>
      </c>
      <c r="S552" s="6">
        <f t="shared" si="107"/>
        <v>-0.99802119662406841</v>
      </c>
      <c r="T552" s="3">
        <f t="shared" si="108"/>
        <v>56.323369186251561</v>
      </c>
      <c r="U552" s="10">
        <f t="shared" si="109"/>
        <v>-86.39647307521291</v>
      </c>
      <c r="V552" s="23">
        <f t="shared" si="110"/>
        <v>56.323369186251561</v>
      </c>
      <c r="W552" s="21">
        <f t="shared" si="111"/>
        <v>326.32336918625157</v>
      </c>
      <c r="X552" s="22">
        <f t="shared" si="112"/>
        <v>3.60352692478709</v>
      </c>
      <c r="Y552" s="33"/>
      <c r="Z552" s="34"/>
      <c r="AA552" s="16" t="s">
        <v>126</v>
      </c>
      <c r="AB552" s="17" t="s">
        <v>126</v>
      </c>
      <c r="AC552" s="35" t="e">
        <f t="shared" si="116"/>
        <v>#VALUE!</v>
      </c>
      <c r="AD552" s="36" t="e">
        <f t="shared" si="113"/>
        <v>#VALUE!</v>
      </c>
      <c r="AE552" s="36">
        <f t="shared" si="114"/>
        <v>3.60352692478709</v>
      </c>
    </row>
    <row r="553" spans="1:31">
      <c r="A553" s="29">
        <v>1518</v>
      </c>
      <c r="B553" s="29" t="s">
        <v>57</v>
      </c>
      <c r="C553" s="29" t="s">
        <v>97</v>
      </c>
      <c r="D553" s="29">
        <v>2</v>
      </c>
      <c r="E553" s="5" t="s">
        <v>28</v>
      </c>
      <c r="F553" s="14">
        <v>17</v>
      </c>
      <c r="G553" s="15">
        <v>17</v>
      </c>
      <c r="H553" s="1">
        <f t="shared" si="117"/>
        <v>17</v>
      </c>
      <c r="I553" s="2"/>
      <c r="J553" s="1">
        <v>419.58</v>
      </c>
      <c r="K553" s="1">
        <v>419.58</v>
      </c>
      <c r="L553" s="1">
        <f t="shared" si="115"/>
        <v>419.58</v>
      </c>
      <c r="M553" s="33">
        <v>270</v>
      </c>
      <c r="N553" s="34">
        <v>1</v>
      </c>
      <c r="O553" s="34">
        <v>0</v>
      </c>
      <c r="P553" s="34">
        <v>15</v>
      </c>
      <c r="Q553" s="6">
        <f t="shared" si="105"/>
        <v>-0.25877962570833346</v>
      </c>
      <c r="R553" s="6">
        <f t="shared" si="106"/>
        <v>1.6857730108665779E-2</v>
      </c>
      <c r="S553" s="6">
        <f t="shared" si="107"/>
        <v>0.96577871110715774</v>
      </c>
      <c r="T553" s="3">
        <f t="shared" si="108"/>
        <v>176.27283648462256</v>
      </c>
      <c r="U553" s="10">
        <f t="shared" si="109"/>
        <v>74.969643691126407</v>
      </c>
      <c r="V553" s="23">
        <f t="shared" si="110"/>
        <v>356.27283648462253</v>
      </c>
      <c r="W553" s="21">
        <f t="shared" si="111"/>
        <v>266.27283648462253</v>
      </c>
      <c r="X553" s="22">
        <f t="shared" si="112"/>
        <v>15.030356308873593</v>
      </c>
      <c r="Y553" s="33"/>
      <c r="Z553" s="34"/>
      <c r="AA553" s="16" t="s">
        <v>126</v>
      </c>
      <c r="AB553" s="17" t="s">
        <v>126</v>
      </c>
      <c r="AC553" s="35" t="e">
        <f t="shared" si="116"/>
        <v>#VALUE!</v>
      </c>
      <c r="AD553" s="36" t="e">
        <f t="shared" si="113"/>
        <v>#VALUE!</v>
      </c>
      <c r="AE553" s="36">
        <f t="shared" si="114"/>
        <v>15.030356308873593</v>
      </c>
    </row>
    <row r="554" spans="1:31">
      <c r="A554" s="29">
        <v>1518</v>
      </c>
      <c r="B554" s="29" t="s">
        <v>57</v>
      </c>
      <c r="C554" s="29" t="s">
        <v>97</v>
      </c>
      <c r="D554" s="29">
        <v>2</v>
      </c>
      <c r="E554" s="5" t="s">
        <v>28</v>
      </c>
      <c r="F554" s="14">
        <v>33</v>
      </c>
      <c r="G554" s="15">
        <v>33</v>
      </c>
      <c r="H554" s="1">
        <f t="shared" si="117"/>
        <v>33</v>
      </c>
      <c r="I554" s="2"/>
      <c r="J554" s="1">
        <v>419.65</v>
      </c>
      <c r="K554" s="1">
        <v>419.92</v>
      </c>
      <c r="L554" s="1">
        <f t="shared" si="115"/>
        <v>419.78499999999997</v>
      </c>
      <c r="M554" s="33">
        <v>90</v>
      </c>
      <c r="N554" s="34">
        <v>2</v>
      </c>
      <c r="O554" s="34">
        <v>0</v>
      </c>
      <c r="P554" s="34">
        <v>3</v>
      </c>
      <c r="Q554" s="6">
        <f t="shared" si="105"/>
        <v>5.2304074592470842E-2</v>
      </c>
      <c r="R554" s="6">
        <f t="shared" si="106"/>
        <v>3.4851668155187324E-2</v>
      </c>
      <c r="S554" s="6">
        <f t="shared" si="107"/>
        <v>-0.99802119662406841</v>
      </c>
      <c r="T554" s="3">
        <f t="shared" si="108"/>
        <v>33.676630813748453</v>
      </c>
      <c r="U554" s="10">
        <f t="shared" si="109"/>
        <v>-86.39647307521291</v>
      </c>
      <c r="V554" s="23">
        <f t="shared" si="110"/>
        <v>33.676630813748453</v>
      </c>
      <c r="W554" s="21">
        <f t="shared" si="111"/>
        <v>303.67663081374843</v>
      </c>
      <c r="X554" s="22">
        <f t="shared" si="112"/>
        <v>3.60352692478709</v>
      </c>
      <c r="Y554" s="33"/>
      <c r="Z554" s="34"/>
      <c r="AA554" s="16" t="s">
        <v>126</v>
      </c>
      <c r="AB554" s="17" t="s">
        <v>126</v>
      </c>
      <c r="AC554" s="35" t="e">
        <f t="shared" si="116"/>
        <v>#VALUE!</v>
      </c>
      <c r="AD554" s="36" t="e">
        <f t="shared" si="113"/>
        <v>#VALUE!</v>
      </c>
      <c r="AE554" s="36">
        <f t="shared" si="114"/>
        <v>3.60352692478709</v>
      </c>
    </row>
    <row r="555" spans="1:31">
      <c r="A555" s="29">
        <v>1518</v>
      </c>
      <c r="B555" s="29" t="s">
        <v>57</v>
      </c>
      <c r="C555" s="29" t="s">
        <v>97</v>
      </c>
      <c r="D555" s="29">
        <v>2</v>
      </c>
      <c r="E555" s="5" t="s">
        <v>28</v>
      </c>
      <c r="F555" s="14">
        <v>87</v>
      </c>
      <c r="G555" s="15">
        <v>87</v>
      </c>
      <c r="H555" s="1">
        <f t="shared" si="117"/>
        <v>87</v>
      </c>
      <c r="I555" s="2"/>
      <c r="J555" s="1">
        <v>420.26</v>
      </c>
      <c r="K555" s="1">
        <v>420.26</v>
      </c>
      <c r="L555" s="1">
        <f t="shared" si="115"/>
        <v>420.26</v>
      </c>
      <c r="M555" s="33">
        <v>90</v>
      </c>
      <c r="N555" s="34">
        <v>4</v>
      </c>
      <c r="O555" s="34">
        <v>180</v>
      </c>
      <c r="P555" s="34">
        <v>15</v>
      </c>
      <c r="Q555" s="6">
        <f t="shared" si="105"/>
        <v>0.25818857491685071</v>
      </c>
      <c r="R555" s="6">
        <f t="shared" si="106"/>
        <v>-6.7379579540305948E-2</v>
      </c>
      <c r="S555" s="6">
        <f t="shared" si="107"/>
        <v>0.96357287952349036</v>
      </c>
      <c r="T555" s="3">
        <f t="shared" si="108"/>
        <v>345.3737160513266</v>
      </c>
      <c r="U555" s="10">
        <f t="shared" si="109"/>
        <v>74.521348554015361</v>
      </c>
      <c r="V555" s="23">
        <f t="shared" si="110"/>
        <v>165.3737160513266</v>
      </c>
      <c r="W555" s="21">
        <f t="shared" si="111"/>
        <v>75.373716051326596</v>
      </c>
      <c r="X555" s="22">
        <f t="shared" si="112"/>
        <v>15.478651445984639</v>
      </c>
      <c r="Y555" s="33"/>
      <c r="Z555" s="34"/>
      <c r="AA555" s="16" t="s">
        <v>126</v>
      </c>
      <c r="AB555" s="17" t="s">
        <v>126</v>
      </c>
      <c r="AC555" s="35" t="e">
        <f t="shared" si="116"/>
        <v>#VALUE!</v>
      </c>
      <c r="AD555" s="36" t="e">
        <f t="shared" si="113"/>
        <v>#VALUE!</v>
      </c>
      <c r="AE555" s="36">
        <f t="shared" si="114"/>
        <v>15.478651445984639</v>
      </c>
    </row>
    <row r="556" spans="1:31">
      <c r="A556" s="29">
        <v>1518</v>
      </c>
      <c r="B556" s="29" t="s">
        <v>57</v>
      </c>
      <c r="C556" s="29" t="s">
        <v>97</v>
      </c>
      <c r="D556" s="29">
        <v>3</v>
      </c>
      <c r="E556" s="5" t="s">
        <v>28</v>
      </c>
      <c r="F556" s="14">
        <v>44</v>
      </c>
      <c r="G556" s="15">
        <v>44</v>
      </c>
      <c r="H556" s="1">
        <f t="shared" si="117"/>
        <v>44</v>
      </c>
      <c r="I556" s="2"/>
      <c r="J556" s="1">
        <v>420.9</v>
      </c>
      <c r="K556" s="1">
        <v>421.08</v>
      </c>
      <c r="L556" s="1">
        <f t="shared" si="115"/>
        <v>420.99</v>
      </c>
      <c r="M556" s="33">
        <v>270</v>
      </c>
      <c r="N556" s="34">
        <v>14</v>
      </c>
      <c r="O556" s="34">
        <v>0</v>
      </c>
      <c r="P556" s="34">
        <v>13</v>
      </c>
      <c r="Q556" s="6">
        <f t="shared" si="105"/>
        <v>-0.21826904665113164</v>
      </c>
      <c r="R556" s="6">
        <f t="shared" si="106"/>
        <v>0.23572145308841519</v>
      </c>
      <c r="S556" s="6">
        <f t="shared" si="107"/>
        <v>0.94542710967237953</v>
      </c>
      <c r="T556" s="3">
        <f t="shared" si="108"/>
        <v>132.79850659552267</v>
      </c>
      <c r="U556" s="10">
        <f t="shared" si="109"/>
        <v>71.232198734716604</v>
      </c>
      <c r="V556" s="23">
        <f t="shared" si="110"/>
        <v>312.79850659552267</v>
      </c>
      <c r="W556" s="21">
        <f t="shared" si="111"/>
        <v>222.79850659552267</v>
      </c>
      <c r="X556" s="22">
        <f t="shared" si="112"/>
        <v>18.767801265283396</v>
      </c>
      <c r="Y556" s="33"/>
      <c r="Z556" s="34"/>
      <c r="AA556" s="16" t="s">
        <v>126</v>
      </c>
      <c r="AB556" s="17" t="s">
        <v>126</v>
      </c>
      <c r="AC556" s="35" t="e">
        <f t="shared" si="116"/>
        <v>#VALUE!</v>
      </c>
      <c r="AD556" s="36" t="e">
        <f t="shared" si="113"/>
        <v>#VALUE!</v>
      </c>
      <c r="AE556" s="36">
        <f t="shared" si="114"/>
        <v>18.767801265283396</v>
      </c>
    </row>
    <row r="557" spans="1:31">
      <c r="A557" s="29">
        <v>1518</v>
      </c>
      <c r="B557" s="29" t="s">
        <v>57</v>
      </c>
      <c r="C557" s="29" t="s">
        <v>97</v>
      </c>
      <c r="D557" s="29">
        <v>4</v>
      </c>
      <c r="E557" s="5" t="s">
        <v>28</v>
      </c>
      <c r="F557" s="14">
        <v>25</v>
      </c>
      <c r="G557" s="15">
        <v>25</v>
      </c>
      <c r="H557" s="1">
        <f t="shared" si="117"/>
        <v>25</v>
      </c>
      <c r="I557" s="2"/>
      <c r="J557" s="1">
        <v>421.53</v>
      </c>
      <c r="K557" s="1">
        <v>421.53</v>
      </c>
      <c r="L557" s="1">
        <f t="shared" si="115"/>
        <v>421.53</v>
      </c>
      <c r="M557" s="33">
        <v>90</v>
      </c>
      <c r="N557" s="34">
        <v>11</v>
      </c>
      <c r="O557" s="34">
        <v>0</v>
      </c>
      <c r="P557" s="34">
        <v>10</v>
      </c>
      <c r="Q557" s="6">
        <f t="shared" si="105"/>
        <v>0.17045777155400837</v>
      </c>
      <c r="R557" s="6">
        <f t="shared" si="106"/>
        <v>0.18791017799129187</v>
      </c>
      <c r="S557" s="6">
        <f t="shared" si="107"/>
        <v>-0.96671406082679645</v>
      </c>
      <c r="T557" s="3">
        <f t="shared" si="108"/>
        <v>47.788083706922365</v>
      </c>
      <c r="U557" s="10">
        <f t="shared" si="109"/>
        <v>-75.294896442323605</v>
      </c>
      <c r="V557" s="23">
        <f t="shared" si="110"/>
        <v>47.788083706922365</v>
      </c>
      <c r="W557" s="21">
        <f t="shared" si="111"/>
        <v>317.78808370692235</v>
      </c>
      <c r="X557" s="22">
        <f t="shared" si="112"/>
        <v>14.705103557676395</v>
      </c>
      <c r="Y557" s="33"/>
      <c r="Z557" s="34"/>
      <c r="AA557" s="16" t="s">
        <v>126</v>
      </c>
      <c r="AB557" s="17" t="s">
        <v>126</v>
      </c>
      <c r="AC557" s="35" t="e">
        <f t="shared" si="116"/>
        <v>#VALUE!</v>
      </c>
      <c r="AD557" s="36" t="e">
        <f t="shared" si="113"/>
        <v>#VALUE!</v>
      </c>
      <c r="AE557" s="36">
        <f t="shared" si="114"/>
        <v>14.705103557676395</v>
      </c>
    </row>
    <row r="558" spans="1:31">
      <c r="A558" s="29">
        <v>1518</v>
      </c>
      <c r="B558" s="29" t="s">
        <v>57</v>
      </c>
      <c r="C558" s="29" t="s">
        <v>97</v>
      </c>
      <c r="D558" s="29">
        <v>4</v>
      </c>
      <c r="E558" s="5" t="s">
        <v>28</v>
      </c>
      <c r="F558" s="14">
        <v>33</v>
      </c>
      <c r="G558" s="15">
        <v>33</v>
      </c>
      <c r="H558" s="1">
        <f t="shared" si="117"/>
        <v>33</v>
      </c>
      <c r="I558" s="2"/>
      <c r="J558" s="1">
        <v>421.61</v>
      </c>
      <c r="K558" s="1">
        <v>421.61</v>
      </c>
      <c r="L558" s="1">
        <f t="shared" si="115"/>
        <v>421.61</v>
      </c>
      <c r="M558" s="33">
        <v>270</v>
      </c>
      <c r="N558" s="34">
        <v>17</v>
      </c>
      <c r="O558" s="34">
        <v>0</v>
      </c>
      <c r="P558" s="34">
        <v>11</v>
      </c>
      <c r="Q558" s="6">
        <f t="shared" si="105"/>
        <v>-0.18247154975911864</v>
      </c>
      <c r="R558" s="6">
        <f t="shared" si="106"/>
        <v>0.28700001302677225</v>
      </c>
      <c r="S558" s="6">
        <f t="shared" si="107"/>
        <v>0.93873474411360014</v>
      </c>
      <c r="T558" s="3">
        <f t="shared" si="108"/>
        <v>122.44776588061021</v>
      </c>
      <c r="U558" s="10">
        <f t="shared" si="109"/>
        <v>70.084991097707302</v>
      </c>
      <c r="V558" s="23">
        <f t="shared" si="110"/>
        <v>302.44776588061018</v>
      </c>
      <c r="W558" s="21">
        <f t="shared" si="111"/>
        <v>212.44776588061018</v>
      </c>
      <c r="X558" s="22">
        <f t="shared" si="112"/>
        <v>19.915008902292698</v>
      </c>
      <c r="Y558" s="33"/>
      <c r="Z558" s="34"/>
      <c r="AA558" s="16" t="s">
        <v>126</v>
      </c>
      <c r="AB558" s="17" t="s">
        <v>126</v>
      </c>
      <c r="AC558" s="35" t="e">
        <f t="shared" si="116"/>
        <v>#VALUE!</v>
      </c>
      <c r="AD558" s="36" t="e">
        <f t="shared" si="113"/>
        <v>#VALUE!</v>
      </c>
      <c r="AE558" s="36">
        <f t="shared" si="114"/>
        <v>19.915008902292698</v>
      </c>
    </row>
    <row r="559" spans="1:31">
      <c r="A559" s="29">
        <v>1518</v>
      </c>
      <c r="B559" s="29" t="s">
        <v>57</v>
      </c>
      <c r="C559" s="29" t="s">
        <v>97</v>
      </c>
      <c r="D559" s="29">
        <v>4</v>
      </c>
      <c r="E559" s="5" t="s">
        <v>28</v>
      </c>
      <c r="F559" s="14">
        <v>39</v>
      </c>
      <c r="G559" s="15">
        <v>39</v>
      </c>
      <c r="H559" s="1">
        <f t="shared" si="117"/>
        <v>39</v>
      </c>
      <c r="I559" s="2"/>
      <c r="J559" s="1">
        <v>421.67</v>
      </c>
      <c r="K559" s="1">
        <v>421.67</v>
      </c>
      <c r="L559" s="1">
        <f t="shared" si="115"/>
        <v>421.67</v>
      </c>
      <c r="M559" s="33">
        <v>270</v>
      </c>
      <c r="N559" s="34">
        <v>1</v>
      </c>
      <c r="O559" s="34">
        <v>0</v>
      </c>
      <c r="P559" s="34">
        <v>11</v>
      </c>
      <c r="Q559" s="6">
        <f t="shared" si="105"/>
        <v>-0.19077993424234485</v>
      </c>
      <c r="R559" s="6">
        <f t="shared" si="106"/>
        <v>1.7131756575414527E-2</v>
      </c>
      <c r="S559" s="6">
        <f t="shared" si="107"/>
        <v>0.98147767687300691</v>
      </c>
      <c r="T559" s="3">
        <f t="shared" si="108"/>
        <v>174.86868659819888</v>
      </c>
      <c r="U559" s="10">
        <f t="shared" si="109"/>
        <v>78.9568242510489</v>
      </c>
      <c r="V559" s="23">
        <f t="shared" si="110"/>
        <v>354.86868659819891</v>
      </c>
      <c r="W559" s="21">
        <f t="shared" si="111"/>
        <v>264.86868659819891</v>
      </c>
      <c r="X559" s="22">
        <f t="shared" si="112"/>
        <v>11.0431757489511</v>
      </c>
      <c r="Y559" s="33"/>
      <c r="Z559" s="34"/>
      <c r="AA559" s="16" t="s">
        <v>126</v>
      </c>
      <c r="AB559" s="17" t="s">
        <v>126</v>
      </c>
      <c r="AC559" s="35" t="e">
        <f t="shared" si="116"/>
        <v>#VALUE!</v>
      </c>
      <c r="AD559" s="36" t="e">
        <f t="shared" si="113"/>
        <v>#VALUE!</v>
      </c>
      <c r="AE559" s="36">
        <f t="shared" si="114"/>
        <v>11.0431757489511</v>
      </c>
    </row>
    <row r="560" spans="1:31">
      <c r="A560" s="29">
        <v>1518</v>
      </c>
      <c r="B560" s="29" t="s">
        <v>57</v>
      </c>
      <c r="C560" s="29" t="s">
        <v>97</v>
      </c>
      <c r="D560" s="29">
        <v>4</v>
      </c>
      <c r="E560" s="5" t="s">
        <v>28</v>
      </c>
      <c r="F560" s="14">
        <v>54</v>
      </c>
      <c r="G560" s="15">
        <v>54</v>
      </c>
      <c r="H560" s="1">
        <f t="shared" si="117"/>
        <v>54</v>
      </c>
      <c r="I560" s="2"/>
      <c r="J560" s="1">
        <v>421.82</v>
      </c>
      <c r="K560" s="1">
        <v>421.82</v>
      </c>
      <c r="L560" s="1">
        <f t="shared" si="115"/>
        <v>421.82</v>
      </c>
      <c r="M560" s="33">
        <v>90</v>
      </c>
      <c r="N560" s="34">
        <v>18</v>
      </c>
      <c r="O560" s="34">
        <v>0</v>
      </c>
      <c r="P560" s="34">
        <v>15</v>
      </c>
      <c r="Q560" s="6">
        <f t="shared" si="105"/>
        <v>0.24615153938604159</v>
      </c>
      <c r="R560" s="6">
        <f t="shared" si="106"/>
        <v>0.29848749562898541</v>
      </c>
      <c r="S560" s="6">
        <f t="shared" si="107"/>
        <v>-0.91865005134999889</v>
      </c>
      <c r="T560" s="3">
        <f t="shared" si="108"/>
        <v>50.488865810997488</v>
      </c>
      <c r="U560" s="10">
        <f t="shared" si="109"/>
        <v>-67.161476935100112</v>
      </c>
      <c r="V560" s="23">
        <f t="shared" si="110"/>
        <v>50.488865810997488</v>
      </c>
      <c r="W560" s="21">
        <f t="shared" si="111"/>
        <v>320.48886581099748</v>
      </c>
      <c r="X560" s="22">
        <f t="shared" si="112"/>
        <v>22.838523064899888</v>
      </c>
      <c r="Y560" s="33"/>
      <c r="Z560" s="34"/>
      <c r="AA560" s="16" t="s">
        <v>126</v>
      </c>
      <c r="AB560" s="17" t="s">
        <v>126</v>
      </c>
      <c r="AC560" s="35" t="e">
        <f t="shared" si="116"/>
        <v>#VALUE!</v>
      </c>
      <c r="AD560" s="36" t="e">
        <f t="shared" si="113"/>
        <v>#VALUE!</v>
      </c>
      <c r="AE560" s="36">
        <f t="shared" si="114"/>
        <v>22.838523064899888</v>
      </c>
    </row>
    <row r="561" spans="1:31">
      <c r="A561" s="29">
        <v>1518</v>
      </c>
      <c r="B561" s="29" t="s">
        <v>57</v>
      </c>
      <c r="C561" s="29" t="s">
        <v>97</v>
      </c>
      <c r="D561" s="29">
        <v>4</v>
      </c>
      <c r="E561" s="5" t="s">
        <v>28</v>
      </c>
      <c r="F561" s="14">
        <v>73</v>
      </c>
      <c r="G561" s="15">
        <v>73</v>
      </c>
      <c r="H561" s="1">
        <f t="shared" si="117"/>
        <v>73</v>
      </c>
      <c r="I561" s="2"/>
      <c r="J561" s="1">
        <v>422.01</v>
      </c>
      <c r="K561" s="1">
        <v>422.01</v>
      </c>
      <c r="L561" s="1">
        <f t="shared" si="115"/>
        <v>422.01</v>
      </c>
      <c r="M561" s="33">
        <v>90</v>
      </c>
      <c r="N561" s="34">
        <v>13</v>
      </c>
      <c r="O561" s="34">
        <v>0</v>
      </c>
      <c r="P561" s="34">
        <v>2</v>
      </c>
      <c r="Q561" s="6">
        <f t="shared" si="105"/>
        <v>3.4005024862987974E-2</v>
      </c>
      <c r="R561" s="6">
        <f t="shared" si="106"/>
        <v>0.22481402023953281</v>
      </c>
      <c r="S561" s="6">
        <f t="shared" si="107"/>
        <v>-0.9737765048683662</v>
      </c>
      <c r="T561" s="3">
        <f t="shared" si="108"/>
        <v>81.398729053832767</v>
      </c>
      <c r="U561" s="10">
        <f t="shared" si="109"/>
        <v>-76.857232228509957</v>
      </c>
      <c r="V561" s="23">
        <f t="shared" si="110"/>
        <v>81.398729053832767</v>
      </c>
      <c r="W561" s="21">
        <f t="shared" si="111"/>
        <v>351.39872905383277</v>
      </c>
      <c r="X561" s="22">
        <f t="shared" si="112"/>
        <v>13.142767771490043</v>
      </c>
      <c r="Y561" s="33"/>
      <c r="Z561" s="34"/>
      <c r="AA561" s="16" t="s">
        <v>126</v>
      </c>
      <c r="AB561" s="17" t="s">
        <v>126</v>
      </c>
      <c r="AC561" s="35" t="e">
        <f t="shared" si="116"/>
        <v>#VALUE!</v>
      </c>
      <c r="AD561" s="36" t="e">
        <f t="shared" si="113"/>
        <v>#VALUE!</v>
      </c>
      <c r="AE561" s="36">
        <f t="shared" si="114"/>
        <v>13.142767771490043</v>
      </c>
    </row>
    <row r="562" spans="1:31">
      <c r="A562" s="29">
        <v>1518</v>
      </c>
      <c r="B562" s="29" t="s">
        <v>57</v>
      </c>
      <c r="C562" s="29" t="s">
        <v>98</v>
      </c>
      <c r="D562" s="29">
        <v>1</v>
      </c>
      <c r="E562" s="5" t="s">
        <v>28</v>
      </c>
      <c r="F562" s="14">
        <v>29</v>
      </c>
      <c r="G562" s="15">
        <v>29</v>
      </c>
      <c r="H562" s="1">
        <f t="shared" si="117"/>
        <v>29</v>
      </c>
      <c r="I562" s="2"/>
      <c r="J562" s="1">
        <v>428.09</v>
      </c>
      <c r="K562" s="1">
        <v>428.09</v>
      </c>
      <c r="L562" s="1">
        <f t="shared" si="115"/>
        <v>428.09</v>
      </c>
      <c r="M562" s="33">
        <v>90</v>
      </c>
      <c r="N562" s="34">
        <v>15</v>
      </c>
      <c r="O562" s="34">
        <v>180</v>
      </c>
      <c r="P562" s="34">
        <v>14</v>
      </c>
      <c r="Q562" s="6">
        <f t="shared" si="105"/>
        <v>0.23367860690452674</v>
      </c>
      <c r="R562" s="6">
        <f t="shared" si="106"/>
        <v>-0.25113101334181026</v>
      </c>
      <c r="S562" s="6">
        <f t="shared" si="107"/>
        <v>0.93723370114789351</v>
      </c>
      <c r="T562" s="3">
        <f t="shared" si="108"/>
        <v>312.93832963794921</v>
      </c>
      <c r="U562" s="10">
        <f t="shared" si="109"/>
        <v>69.897013712341789</v>
      </c>
      <c r="V562" s="23">
        <f t="shared" si="110"/>
        <v>132.93832963794921</v>
      </c>
      <c r="W562" s="21">
        <f t="shared" si="111"/>
        <v>42.938329637949209</v>
      </c>
      <c r="X562" s="22">
        <f t="shared" si="112"/>
        <v>20.102986287658211</v>
      </c>
      <c r="Y562" s="33"/>
      <c r="Z562" s="34"/>
      <c r="AA562" s="16" t="s">
        <v>126</v>
      </c>
      <c r="AB562" s="17" t="s">
        <v>126</v>
      </c>
      <c r="AC562" s="35" t="e">
        <f t="shared" si="116"/>
        <v>#VALUE!</v>
      </c>
      <c r="AD562" s="36" t="e">
        <f t="shared" si="113"/>
        <v>#VALUE!</v>
      </c>
      <c r="AE562" s="36">
        <f t="shared" si="114"/>
        <v>20.102986287658211</v>
      </c>
    </row>
    <row r="563" spans="1:31">
      <c r="A563" s="29">
        <v>1518</v>
      </c>
      <c r="B563" s="29" t="s">
        <v>57</v>
      </c>
      <c r="C563" s="29" t="s">
        <v>98</v>
      </c>
      <c r="D563" s="29">
        <v>2</v>
      </c>
      <c r="E563" s="5" t="s">
        <v>28</v>
      </c>
      <c r="F563" s="14">
        <v>15</v>
      </c>
      <c r="G563" s="15">
        <v>15</v>
      </c>
      <c r="H563" s="1">
        <f t="shared" si="117"/>
        <v>15</v>
      </c>
      <c r="I563" s="2"/>
      <c r="J563" s="1">
        <v>429.03</v>
      </c>
      <c r="K563" s="1">
        <v>429.03</v>
      </c>
      <c r="L563" s="1">
        <f t="shared" si="115"/>
        <v>429.03</v>
      </c>
      <c r="M563" s="33">
        <v>90</v>
      </c>
      <c r="N563" s="34">
        <v>1</v>
      </c>
      <c r="O563" s="34">
        <v>180</v>
      </c>
      <c r="P563" s="34">
        <v>4</v>
      </c>
      <c r="Q563" s="6">
        <f t="shared" si="105"/>
        <v>6.9745849495301007E-2</v>
      </c>
      <c r="R563" s="6">
        <f t="shared" si="106"/>
        <v>-1.7409893252357173E-2</v>
      </c>
      <c r="S563" s="6">
        <f t="shared" si="107"/>
        <v>0.99741211642315963</v>
      </c>
      <c r="T563" s="3">
        <f t="shared" si="108"/>
        <v>345.98430083594644</v>
      </c>
      <c r="U563" s="10">
        <f t="shared" si="109"/>
        <v>85.877680539185022</v>
      </c>
      <c r="V563" s="23">
        <f t="shared" si="110"/>
        <v>165.98430083594644</v>
      </c>
      <c r="W563" s="21">
        <f t="shared" si="111"/>
        <v>75.984300835946442</v>
      </c>
      <c r="X563" s="22">
        <f t="shared" si="112"/>
        <v>4.1223194608149782</v>
      </c>
      <c r="Y563" s="33"/>
      <c r="Z563" s="34"/>
      <c r="AA563" s="16" t="s">
        <v>126</v>
      </c>
      <c r="AB563" s="17" t="s">
        <v>126</v>
      </c>
      <c r="AC563" s="35" t="e">
        <f t="shared" si="116"/>
        <v>#VALUE!</v>
      </c>
      <c r="AD563" s="36" t="e">
        <f t="shared" si="113"/>
        <v>#VALUE!</v>
      </c>
      <c r="AE563" s="36">
        <f t="shared" si="114"/>
        <v>4.1223194608149782</v>
      </c>
    </row>
    <row r="564" spans="1:31">
      <c r="A564" s="29">
        <v>1518</v>
      </c>
      <c r="B564" s="29" t="s">
        <v>57</v>
      </c>
      <c r="C564" s="29" t="s">
        <v>98</v>
      </c>
      <c r="D564" s="29">
        <v>2</v>
      </c>
      <c r="E564" s="5" t="s">
        <v>28</v>
      </c>
      <c r="F564" s="14">
        <v>65</v>
      </c>
      <c r="G564" s="15">
        <v>65</v>
      </c>
      <c r="H564" s="1">
        <f t="shared" si="117"/>
        <v>65</v>
      </c>
      <c r="I564" s="2"/>
      <c r="J564" s="1">
        <v>429.46</v>
      </c>
      <c r="K564" s="1">
        <v>429.54</v>
      </c>
      <c r="L564" s="1">
        <f t="shared" si="115"/>
        <v>429.5</v>
      </c>
      <c r="M564" s="33">
        <v>90</v>
      </c>
      <c r="N564" s="34">
        <v>5</v>
      </c>
      <c r="O564" s="34">
        <v>180</v>
      </c>
      <c r="P564" s="34">
        <v>9</v>
      </c>
      <c r="Q564" s="6">
        <f t="shared" si="105"/>
        <v>0.1558391846718965</v>
      </c>
      <c r="R564" s="6">
        <f t="shared" si="106"/>
        <v>-8.6082710927771228E-2</v>
      </c>
      <c r="S564" s="6">
        <f t="shared" si="107"/>
        <v>0.98392988826791039</v>
      </c>
      <c r="T564" s="3">
        <f t="shared" si="108"/>
        <v>331.08454363408003</v>
      </c>
      <c r="U564" s="10">
        <f t="shared" si="109"/>
        <v>79.743772977725627</v>
      </c>
      <c r="V564" s="23">
        <f t="shared" si="110"/>
        <v>151.08454363408003</v>
      </c>
      <c r="W564" s="21">
        <f t="shared" si="111"/>
        <v>61.084543634080035</v>
      </c>
      <c r="X564" s="22">
        <f t="shared" si="112"/>
        <v>10.256227022274373</v>
      </c>
      <c r="Y564" s="33"/>
      <c r="Z564" s="34"/>
      <c r="AA564" s="16" t="s">
        <v>126</v>
      </c>
      <c r="AB564" s="17" t="s">
        <v>126</v>
      </c>
      <c r="AC564" s="35" t="e">
        <f t="shared" si="116"/>
        <v>#VALUE!</v>
      </c>
      <c r="AD564" s="36" t="e">
        <f t="shared" si="113"/>
        <v>#VALUE!</v>
      </c>
      <c r="AE564" s="36">
        <f t="shared" si="114"/>
        <v>10.256227022274373</v>
      </c>
    </row>
    <row r="565" spans="1:31">
      <c r="A565" s="29">
        <v>1518</v>
      </c>
      <c r="B565" s="29" t="s">
        <v>57</v>
      </c>
      <c r="C565" s="29" t="s">
        <v>98</v>
      </c>
      <c r="D565" s="29">
        <v>3</v>
      </c>
      <c r="E565" s="5" t="s">
        <v>28</v>
      </c>
      <c r="F565" s="14">
        <v>51</v>
      </c>
      <c r="G565" s="15">
        <v>51</v>
      </c>
      <c r="H565" s="1">
        <f t="shared" si="117"/>
        <v>51</v>
      </c>
      <c r="I565" s="2"/>
      <c r="J565" s="1">
        <v>430.85</v>
      </c>
      <c r="K565" s="1">
        <v>430.85</v>
      </c>
      <c r="L565" s="1">
        <f t="shared" si="115"/>
        <v>430.85</v>
      </c>
      <c r="M565" s="33">
        <v>270</v>
      </c>
      <c r="N565" s="34">
        <v>8</v>
      </c>
      <c r="O565" s="34">
        <v>0</v>
      </c>
      <c r="P565" s="34">
        <v>6</v>
      </c>
      <c r="Q565" s="6">
        <f t="shared" si="105"/>
        <v>-0.10351119944858336</v>
      </c>
      <c r="R565" s="6">
        <f t="shared" si="106"/>
        <v>0.13841069615108437</v>
      </c>
      <c r="S565" s="6">
        <f t="shared" si="107"/>
        <v>0.98484327664754612</v>
      </c>
      <c r="T565" s="3">
        <f t="shared" si="108"/>
        <v>126.7911791083426</v>
      </c>
      <c r="U565" s="10">
        <f t="shared" si="109"/>
        <v>80.04621733697256</v>
      </c>
      <c r="V565" s="23">
        <f t="shared" si="110"/>
        <v>306.79117910834259</v>
      </c>
      <c r="W565" s="21">
        <f t="shared" si="111"/>
        <v>216.79117910834259</v>
      </c>
      <c r="X565" s="22">
        <f t="shared" si="112"/>
        <v>9.9537826630274395</v>
      </c>
      <c r="Y565" s="33"/>
      <c r="Z565" s="34"/>
      <c r="AA565" s="16" t="s">
        <v>126</v>
      </c>
      <c r="AB565" s="17" t="s">
        <v>126</v>
      </c>
      <c r="AC565" s="35" t="e">
        <f t="shared" si="116"/>
        <v>#VALUE!</v>
      </c>
      <c r="AD565" s="36" t="e">
        <f t="shared" si="113"/>
        <v>#VALUE!</v>
      </c>
      <c r="AE565" s="36">
        <f t="shared" si="114"/>
        <v>9.9537826630274395</v>
      </c>
    </row>
    <row r="566" spans="1:31">
      <c r="A566" s="29">
        <v>1518</v>
      </c>
      <c r="B566" s="29" t="s">
        <v>57</v>
      </c>
      <c r="C566" s="29" t="s">
        <v>98</v>
      </c>
      <c r="D566" s="29">
        <v>3</v>
      </c>
      <c r="E566" s="5" t="s">
        <v>28</v>
      </c>
      <c r="F566" s="14">
        <v>70</v>
      </c>
      <c r="G566" s="15">
        <v>70</v>
      </c>
      <c r="H566" s="1">
        <f t="shared" si="117"/>
        <v>70</v>
      </c>
      <c r="I566" s="2"/>
      <c r="J566" s="1">
        <v>431.04</v>
      </c>
      <c r="K566" s="1">
        <v>431.04</v>
      </c>
      <c r="L566" s="1">
        <f t="shared" si="115"/>
        <v>431.04</v>
      </c>
      <c r="M566" s="33">
        <v>90</v>
      </c>
      <c r="N566" s="34">
        <v>11</v>
      </c>
      <c r="O566" s="34">
        <v>180</v>
      </c>
      <c r="P566" s="34">
        <v>8</v>
      </c>
      <c r="Q566" s="6">
        <f t="shared" si="105"/>
        <v>0.1366160991071064</v>
      </c>
      <c r="R566" s="6">
        <f t="shared" si="106"/>
        <v>-0.18895205535005025</v>
      </c>
      <c r="S566" s="6">
        <f t="shared" si="107"/>
        <v>0.97207405517694545</v>
      </c>
      <c r="T566" s="3">
        <f t="shared" si="108"/>
        <v>305.86767859303495</v>
      </c>
      <c r="U566" s="10">
        <f t="shared" si="109"/>
        <v>76.511556599273788</v>
      </c>
      <c r="V566" s="23">
        <f t="shared" si="110"/>
        <v>125.86767859303495</v>
      </c>
      <c r="W566" s="21">
        <f t="shared" si="111"/>
        <v>35.867678593034952</v>
      </c>
      <c r="X566" s="22">
        <f t="shared" si="112"/>
        <v>13.488443400726212</v>
      </c>
      <c r="Y566" s="33"/>
      <c r="Z566" s="34"/>
      <c r="AA566" s="16" t="s">
        <v>126</v>
      </c>
      <c r="AB566" s="17" t="s">
        <v>126</v>
      </c>
      <c r="AC566" s="35" t="e">
        <f t="shared" si="116"/>
        <v>#VALUE!</v>
      </c>
      <c r="AD566" s="36" t="e">
        <f t="shared" si="113"/>
        <v>#VALUE!</v>
      </c>
      <c r="AE566" s="36">
        <f t="shared" si="114"/>
        <v>13.488443400726212</v>
      </c>
    </row>
    <row r="567" spans="1:31">
      <c r="A567" s="29">
        <v>1518</v>
      </c>
      <c r="B567" s="29" t="s">
        <v>57</v>
      </c>
      <c r="C567" s="29" t="s">
        <v>98</v>
      </c>
      <c r="D567" s="29">
        <v>3</v>
      </c>
      <c r="E567" s="5" t="s">
        <v>99</v>
      </c>
      <c r="F567" s="14">
        <v>75</v>
      </c>
      <c r="G567" s="15">
        <v>86</v>
      </c>
      <c r="H567" s="1">
        <f t="shared" si="117"/>
        <v>80.5</v>
      </c>
      <c r="I567" s="2"/>
      <c r="J567" s="1">
        <v>431.09</v>
      </c>
      <c r="K567" s="1">
        <v>431.2</v>
      </c>
      <c r="L567" s="1">
        <f t="shared" si="115"/>
        <v>431.14499999999998</v>
      </c>
      <c r="M567" s="33">
        <v>270</v>
      </c>
      <c r="N567" s="34">
        <v>58</v>
      </c>
      <c r="O567" s="34">
        <v>0</v>
      </c>
      <c r="P567" s="34">
        <v>2</v>
      </c>
      <c r="Q567" s="6">
        <f t="shared" si="105"/>
        <v>-1.8493915614698476E-2</v>
      </c>
      <c r="R567" s="6">
        <f t="shared" si="106"/>
        <v>0.84753148816974022</v>
      </c>
      <c r="S567" s="6">
        <f t="shared" si="107"/>
        <v>0.5295964517353734</v>
      </c>
      <c r="T567" s="3">
        <f t="shared" si="108"/>
        <v>91.250048161577823</v>
      </c>
      <c r="U567" s="10">
        <f t="shared" si="109"/>
        <v>31.993871660008139</v>
      </c>
      <c r="V567" s="23">
        <f t="shared" si="110"/>
        <v>271.25004816157781</v>
      </c>
      <c r="W567" s="21">
        <f t="shared" si="111"/>
        <v>181.25004816157781</v>
      </c>
      <c r="X567" s="22">
        <f t="shared" si="112"/>
        <v>58.006128339991861</v>
      </c>
      <c r="Y567" s="33"/>
      <c r="Z567" s="34"/>
      <c r="AA567" s="16" t="s">
        <v>126</v>
      </c>
      <c r="AB567" s="17" t="s">
        <v>126</v>
      </c>
      <c r="AC567" s="35" t="e">
        <f t="shared" si="116"/>
        <v>#VALUE!</v>
      </c>
      <c r="AD567" s="36" t="e">
        <f t="shared" si="113"/>
        <v>#VALUE!</v>
      </c>
      <c r="AE567" s="36">
        <f t="shared" si="114"/>
        <v>58.006128339991861</v>
      </c>
    </row>
    <row r="568" spans="1:31">
      <c r="A568" s="29">
        <v>1518</v>
      </c>
      <c r="B568" s="29" t="s">
        <v>57</v>
      </c>
      <c r="C568" s="29" t="s">
        <v>98</v>
      </c>
      <c r="D568" s="29">
        <v>3</v>
      </c>
      <c r="E568" s="5" t="s">
        <v>28</v>
      </c>
      <c r="F568" s="14">
        <v>106</v>
      </c>
      <c r="G568" s="15">
        <v>106</v>
      </c>
      <c r="H568" s="1">
        <f t="shared" si="117"/>
        <v>106</v>
      </c>
      <c r="I568" s="2"/>
      <c r="J568" s="1">
        <v>431.4</v>
      </c>
      <c r="K568" s="1">
        <v>431.4</v>
      </c>
      <c r="L568" s="1">
        <f t="shared" si="115"/>
        <v>431.4</v>
      </c>
      <c r="M568" s="33">
        <v>90</v>
      </c>
      <c r="N568" s="34">
        <v>3</v>
      </c>
      <c r="O568" s="34">
        <v>0</v>
      </c>
      <c r="P568" s="34">
        <v>10</v>
      </c>
      <c r="Q568" s="6">
        <f t="shared" si="105"/>
        <v>0.17341019887450621</v>
      </c>
      <c r="R568" s="6">
        <f t="shared" si="106"/>
        <v>5.1540855469358736E-2</v>
      </c>
      <c r="S568" s="6">
        <f t="shared" si="107"/>
        <v>-0.9834581082132785</v>
      </c>
      <c r="T568" s="3">
        <f t="shared" si="108"/>
        <v>16.552964539485334</v>
      </c>
      <c r="U568" s="10">
        <f t="shared" si="109"/>
        <v>-79.576935817123783</v>
      </c>
      <c r="V568" s="23">
        <f t="shared" si="110"/>
        <v>16.552964539485334</v>
      </c>
      <c r="W568" s="21">
        <f t="shared" si="111"/>
        <v>286.55296453948534</v>
      </c>
      <c r="X568" s="22">
        <f t="shared" si="112"/>
        <v>10.423064182876217</v>
      </c>
      <c r="Y568" s="33"/>
      <c r="Z568" s="34"/>
      <c r="AA568" s="16" t="s">
        <v>126</v>
      </c>
      <c r="AB568" s="17" t="s">
        <v>126</v>
      </c>
      <c r="AC568" s="35" t="e">
        <f t="shared" si="116"/>
        <v>#VALUE!</v>
      </c>
      <c r="AD568" s="36" t="e">
        <f t="shared" si="113"/>
        <v>#VALUE!</v>
      </c>
      <c r="AE568" s="36">
        <f t="shared" si="114"/>
        <v>10.423064182876217</v>
      </c>
    </row>
    <row r="569" spans="1:31">
      <c r="A569" s="29">
        <v>1518</v>
      </c>
      <c r="B569" s="29" t="s">
        <v>57</v>
      </c>
      <c r="C569" s="29" t="s">
        <v>100</v>
      </c>
      <c r="D569" s="29">
        <v>1</v>
      </c>
      <c r="E569" s="5" t="s">
        <v>28</v>
      </c>
      <c r="F569" s="14">
        <v>28</v>
      </c>
      <c r="G569" s="15">
        <v>28</v>
      </c>
      <c r="H569" s="1">
        <f t="shared" si="117"/>
        <v>28</v>
      </c>
      <c r="I569" s="2"/>
      <c r="J569" s="1">
        <v>437.68</v>
      </c>
      <c r="K569" s="1">
        <v>437.68</v>
      </c>
      <c r="L569" s="1">
        <f t="shared" si="115"/>
        <v>437.68</v>
      </c>
      <c r="M569" s="33">
        <v>270</v>
      </c>
      <c r="N569" s="34">
        <v>1</v>
      </c>
      <c r="O569" s="34">
        <v>180</v>
      </c>
      <c r="P569" s="34">
        <v>15</v>
      </c>
      <c r="Q569" s="6">
        <f t="shared" si="105"/>
        <v>-0.25877962570833346</v>
      </c>
      <c r="R569" s="6">
        <f t="shared" si="106"/>
        <v>-1.6857730108665682E-2</v>
      </c>
      <c r="S569" s="6">
        <f t="shared" si="107"/>
        <v>-0.96577871110715774</v>
      </c>
      <c r="T569" s="3">
        <f t="shared" si="108"/>
        <v>183.72716351537741</v>
      </c>
      <c r="U569" s="10">
        <f t="shared" si="109"/>
        <v>-74.969643691126407</v>
      </c>
      <c r="V569" s="23">
        <f t="shared" si="110"/>
        <v>183.72716351537741</v>
      </c>
      <c r="W569" s="21">
        <f t="shared" si="111"/>
        <v>93.727163515377413</v>
      </c>
      <c r="X569" s="22">
        <f t="shared" si="112"/>
        <v>15.030356308873593</v>
      </c>
      <c r="Y569" s="33"/>
      <c r="Z569" s="34"/>
      <c r="AA569" s="16" t="s">
        <v>126</v>
      </c>
      <c r="AB569" s="17" t="s">
        <v>126</v>
      </c>
      <c r="AC569" s="35" t="e">
        <f t="shared" si="116"/>
        <v>#VALUE!</v>
      </c>
      <c r="AD569" s="36" t="e">
        <f t="shared" si="113"/>
        <v>#VALUE!</v>
      </c>
      <c r="AE569" s="36">
        <f t="shared" si="114"/>
        <v>15.030356308873593</v>
      </c>
    </row>
    <row r="570" spans="1:31">
      <c r="A570" s="29">
        <v>1518</v>
      </c>
      <c r="B570" s="29" t="s">
        <v>57</v>
      </c>
      <c r="C570" s="29" t="s">
        <v>100</v>
      </c>
      <c r="D570" s="29">
        <v>1</v>
      </c>
      <c r="E570" s="5" t="s">
        <v>28</v>
      </c>
      <c r="F570" s="14">
        <v>70</v>
      </c>
      <c r="G570" s="15">
        <v>70</v>
      </c>
      <c r="H570" s="1">
        <f t="shared" si="117"/>
        <v>70</v>
      </c>
      <c r="I570" s="2"/>
      <c r="J570" s="1">
        <v>438.1</v>
      </c>
      <c r="K570" s="1">
        <v>438.1</v>
      </c>
      <c r="L570" s="1">
        <f t="shared" si="115"/>
        <v>438.1</v>
      </c>
      <c r="M570" s="33">
        <v>90</v>
      </c>
      <c r="N570" s="34">
        <v>10</v>
      </c>
      <c r="O570" s="34">
        <v>180</v>
      </c>
      <c r="P570" s="34">
        <v>11</v>
      </c>
      <c r="Q570" s="6">
        <f t="shared" si="105"/>
        <v>0.18791017799129184</v>
      </c>
      <c r="R570" s="6">
        <f t="shared" si="106"/>
        <v>-0.17045777155400837</v>
      </c>
      <c r="S570" s="6">
        <f t="shared" si="107"/>
        <v>0.96671406082679645</v>
      </c>
      <c r="T570" s="3">
        <f t="shared" si="108"/>
        <v>317.78808370692235</v>
      </c>
      <c r="U570" s="10">
        <f t="shared" si="109"/>
        <v>75.294896442323633</v>
      </c>
      <c r="V570" s="23">
        <f t="shared" si="110"/>
        <v>137.78808370692235</v>
      </c>
      <c r="W570" s="21">
        <f t="shared" si="111"/>
        <v>47.78808370692235</v>
      </c>
      <c r="X570" s="22">
        <f t="shared" si="112"/>
        <v>14.705103557676367</v>
      </c>
      <c r="Y570" s="33"/>
      <c r="Z570" s="34"/>
      <c r="AA570" s="16" t="s">
        <v>126</v>
      </c>
      <c r="AB570" s="17" t="s">
        <v>126</v>
      </c>
      <c r="AC570" s="35" t="e">
        <f t="shared" si="116"/>
        <v>#VALUE!</v>
      </c>
      <c r="AD570" s="36" t="e">
        <f t="shared" si="113"/>
        <v>#VALUE!</v>
      </c>
      <c r="AE570" s="36">
        <f t="shared" si="114"/>
        <v>14.705103557676367</v>
      </c>
    </row>
    <row r="571" spans="1:31">
      <c r="A571" s="29">
        <v>1518</v>
      </c>
      <c r="B571" s="29" t="s">
        <v>57</v>
      </c>
      <c r="C571" s="29" t="s">
        <v>100</v>
      </c>
      <c r="D571" s="29">
        <v>1</v>
      </c>
      <c r="E571" s="5" t="s">
        <v>28</v>
      </c>
      <c r="F571" s="14">
        <v>83</v>
      </c>
      <c r="G571" s="15">
        <v>83</v>
      </c>
      <c r="H571" s="1">
        <f t="shared" si="117"/>
        <v>83</v>
      </c>
      <c r="I571" s="2"/>
      <c r="J571" s="1">
        <v>438.23</v>
      </c>
      <c r="K571" s="1">
        <v>438.23</v>
      </c>
      <c r="L571" s="1">
        <f t="shared" si="115"/>
        <v>438.23</v>
      </c>
      <c r="M571" s="33">
        <v>270</v>
      </c>
      <c r="N571" s="34">
        <v>15</v>
      </c>
      <c r="O571" s="34">
        <v>0</v>
      </c>
      <c r="P571" s="34">
        <v>4</v>
      </c>
      <c r="Q571" s="6">
        <f t="shared" si="105"/>
        <v>-6.7379579540305934E-2</v>
      </c>
      <c r="R571" s="6">
        <f t="shared" si="106"/>
        <v>0.25818857491685071</v>
      </c>
      <c r="S571" s="6">
        <f t="shared" si="107"/>
        <v>0.96357287952349036</v>
      </c>
      <c r="T571" s="3">
        <f t="shared" si="108"/>
        <v>104.62628394867342</v>
      </c>
      <c r="U571" s="10">
        <f t="shared" si="109"/>
        <v>74.521348554015361</v>
      </c>
      <c r="V571" s="23">
        <f t="shared" si="110"/>
        <v>284.6262839486734</v>
      </c>
      <c r="W571" s="21">
        <f t="shared" si="111"/>
        <v>194.6262839486734</v>
      </c>
      <c r="X571" s="22">
        <f t="shared" si="112"/>
        <v>15.478651445984639</v>
      </c>
      <c r="Y571" s="33"/>
      <c r="Z571" s="34"/>
      <c r="AA571" s="16" t="s">
        <v>126</v>
      </c>
      <c r="AB571" s="17" t="s">
        <v>126</v>
      </c>
      <c r="AC571" s="35" t="e">
        <f t="shared" si="116"/>
        <v>#VALUE!</v>
      </c>
      <c r="AD571" s="36" t="e">
        <f t="shared" si="113"/>
        <v>#VALUE!</v>
      </c>
      <c r="AE571" s="36">
        <f t="shared" si="114"/>
        <v>15.478651445984639</v>
      </c>
    </row>
    <row r="572" spans="1:31">
      <c r="A572" s="29">
        <v>1518</v>
      </c>
      <c r="B572" s="29" t="s">
        <v>57</v>
      </c>
      <c r="C572" s="29" t="s">
        <v>100</v>
      </c>
      <c r="D572" s="29">
        <v>1</v>
      </c>
      <c r="E572" s="5" t="s">
        <v>28</v>
      </c>
      <c r="F572" s="14">
        <v>86</v>
      </c>
      <c r="G572" s="15">
        <v>86</v>
      </c>
      <c r="H572" s="1">
        <f t="shared" si="117"/>
        <v>86</v>
      </c>
      <c r="I572" s="2"/>
      <c r="J572" s="1">
        <v>438.26</v>
      </c>
      <c r="K572" s="1">
        <v>438.26</v>
      </c>
      <c r="L572" s="1">
        <f t="shared" si="115"/>
        <v>438.26</v>
      </c>
      <c r="M572" s="33">
        <v>90</v>
      </c>
      <c r="N572" s="34">
        <v>3</v>
      </c>
      <c r="O572" s="34">
        <v>180</v>
      </c>
      <c r="P572" s="34">
        <v>7</v>
      </c>
      <c r="Q572" s="6">
        <f t="shared" si="105"/>
        <v>0.12170232570552782</v>
      </c>
      <c r="R572" s="6">
        <f t="shared" si="106"/>
        <v>-5.1945851961402521E-2</v>
      </c>
      <c r="S572" s="6">
        <f t="shared" si="107"/>
        <v>0.99118590163601605</v>
      </c>
      <c r="T572" s="3">
        <f t="shared" si="108"/>
        <v>336.88589662063441</v>
      </c>
      <c r="U572" s="10">
        <f t="shared" si="109"/>
        <v>82.395895546307358</v>
      </c>
      <c r="V572" s="23">
        <f t="shared" si="110"/>
        <v>156.88589662063441</v>
      </c>
      <c r="W572" s="21">
        <f t="shared" si="111"/>
        <v>66.885896620634412</v>
      </c>
      <c r="X572" s="22">
        <f t="shared" si="112"/>
        <v>7.6041044536926421</v>
      </c>
      <c r="Y572" s="33"/>
      <c r="Z572" s="34"/>
      <c r="AA572" s="16" t="s">
        <v>126</v>
      </c>
      <c r="AB572" s="17" t="s">
        <v>126</v>
      </c>
      <c r="AC572" s="35" t="e">
        <f t="shared" si="116"/>
        <v>#VALUE!</v>
      </c>
      <c r="AD572" s="36" t="e">
        <f t="shared" si="113"/>
        <v>#VALUE!</v>
      </c>
      <c r="AE572" s="36">
        <f t="shared" si="114"/>
        <v>7.6041044536926421</v>
      </c>
    </row>
    <row r="573" spans="1:31">
      <c r="A573" s="29">
        <v>1518</v>
      </c>
      <c r="B573" s="29" t="s">
        <v>57</v>
      </c>
      <c r="C573" s="29" t="s">
        <v>100</v>
      </c>
      <c r="D573" s="29">
        <v>2</v>
      </c>
      <c r="E573" s="5" t="s">
        <v>28</v>
      </c>
      <c r="F573" s="14">
        <v>90</v>
      </c>
      <c r="G573" s="15">
        <v>90</v>
      </c>
      <c r="H573" s="1">
        <f t="shared" si="117"/>
        <v>90</v>
      </c>
      <c r="I573" s="2"/>
      <c r="J573" s="1">
        <v>439.45</v>
      </c>
      <c r="K573" s="1">
        <v>439.45</v>
      </c>
      <c r="L573" s="1">
        <f t="shared" si="115"/>
        <v>439.45</v>
      </c>
      <c r="M573" s="33">
        <v>270</v>
      </c>
      <c r="N573" s="34">
        <v>2</v>
      </c>
      <c r="O573" s="34">
        <v>180</v>
      </c>
      <c r="P573" s="34">
        <v>8</v>
      </c>
      <c r="Q573" s="6">
        <f t="shared" si="105"/>
        <v>-0.13908832046729191</v>
      </c>
      <c r="R573" s="6">
        <f t="shared" si="106"/>
        <v>-3.4559857199638409E-2</v>
      </c>
      <c r="S573" s="6">
        <f t="shared" si="107"/>
        <v>-0.98966482419024082</v>
      </c>
      <c r="T573" s="3">
        <f t="shared" si="108"/>
        <v>193.95393377939871</v>
      </c>
      <c r="U573" s="10">
        <f t="shared" si="109"/>
        <v>-81.760032831371518</v>
      </c>
      <c r="V573" s="23">
        <f t="shared" si="110"/>
        <v>193.95393377939871</v>
      </c>
      <c r="W573" s="21">
        <f t="shared" si="111"/>
        <v>103.95393377939871</v>
      </c>
      <c r="X573" s="22">
        <f t="shared" si="112"/>
        <v>8.2399671686284819</v>
      </c>
      <c r="Y573" s="33"/>
      <c r="Z573" s="34"/>
      <c r="AA573" s="16" t="s">
        <v>126</v>
      </c>
      <c r="AB573" s="17" t="s">
        <v>126</v>
      </c>
      <c r="AC573" s="35" t="e">
        <f t="shared" si="116"/>
        <v>#VALUE!</v>
      </c>
      <c r="AD573" s="36" t="e">
        <f t="shared" si="113"/>
        <v>#VALUE!</v>
      </c>
      <c r="AE573" s="36">
        <f t="shared" si="114"/>
        <v>8.2399671686284819</v>
      </c>
    </row>
    <row r="574" spans="1:31">
      <c r="A574" s="29">
        <v>1518</v>
      </c>
      <c r="B574" s="29" t="s">
        <v>57</v>
      </c>
      <c r="C574" s="29" t="s">
        <v>100</v>
      </c>
      <c r="D574" s="29">
        <v>3</v>
      </c>
      <c r="E574" s="5" t="s">
        <v>28</v>
      </c>
      <c r="F574" s="14">
        <v>103</v>
      </c>
      <c r="G574" s="15">
        <v>103</v>
      </c>
      <c r="H574" s="1">
        <f t="shared" si="117"/>
        <v>103</v>
      </c>
      <c r="I574" s="2"/>
      <c r="J574" s="1">
        <v>441.04</v>
      </c>
      <c r="K574" s="1">
        <v>441.04</v>
      </c>
      <c r="L574" s="1">
        <f t="shared" si="115"/>
        <v>441.04</v>
      </c>
      <c r="M574" s="33">
        <v>90</v>
      </c>
      <c r="N574" s="34">
        <v>10</v>
      </c>
      <c r="O574" s="34">
        <v>180</v>
      </c>
      <c r="P574" s="34">
        <v>8</v>
      </c>
      <c r="Q574" s="6">
        <f t="shared" si="105"/>
        <v>0.13705874883622318</v>
      </c>
      <c r="R574" s="6">
        <f t="shared" si="106"/>
        <v>-0.17195824553872419</v>
      </c>
      <c r="S574" s="6">
        <f t="shared" si="107"/>
        <v>0.97522367165712465</v>
      </c>
      <c r="T574" s="3">
        <f t="shared" si="108"/>
        <v>308.55648101559439</v>
      </c>
      <c r="U574" s="10">
        <f t="shared" si="109"/>
        <v>77.293236894201456</v>
      </c>
      <c r="V574" s="23">
        <f t="shared" si="110"/>
        <v>128.55648101559439</v>
      </c>
      <c r="W574" s="21">
        <f t="shared" si="111"/>
        <v>38.556481015594386</v>
      </c>
      <c r="X574" s="22">
        <f t="shared" si="112"/>
        <v>12.706763105798544</v>
      </c>
      <c r="Y574" s="33"/>
      <c r="Z574" s="34"/>
      <c r="AA574" s="16" t="s">
        <v>126</v>
      </c>
      <c r="AB574" s="17" t="s">
        <v>126</v>
      </c>
      <c r="AC574" s="35" t="e">
        <f t="shared" si="116"/>
        <v>#VALUE!</v>
      </c>
      <c r="AD574" s="36" t="e">
        <f t="shared" si="113"/>
        <v>#VALUE!</v>
      </c>
      <c r="AE574" s="36">
        <f t="shared" si="114"/>
        <v>12.706763105798544</v>
      </c>
    </row>
    <row r="575" spans="1:31">
      <c r="A575" s="29">
        <v>1518</v>
      </c>
      <c r="B575" s="29" t="s">
        <v>57</v>
      </c>
      <c r="C575" s="29" t="s">
        <v>101</v>
      </c>
      <c r="D575" s="29">
        <v>1</v>
      </c>
      <c r="E575" s="5" t="s">
        <v>28</v>
      </c>
      <c r="F575" s="14">
        <v>16</v>
      </c>
      <c r="G575" s="15">
        <v>17</v>
      </c>
      <c r="H575" s="1">
        <f t="shared" si="117"/>
        <v>16.5</v>
      </c>
      <c r="I575" s="2"/>
      <c r="J575" s="1">
        <v>447.06</v>
      </c>
      <c r="K575" s="1">
        <v>447.07</v>
      </c>
      <c r="L575" s="1">
        <f t="shared" si="115"/>
        <v>447.065</v>
      </c>
      <c r="M575" s="33">
        <v>90</v>
      </c>
      <c r="N575" s="34">
        <v>16</v>
      </c>
      <c r="O575" s="34">
        <v>0</v>
      </c>
      <c r="P575" s="34">
        <v>1</v>
      </c>
      <c r="Q575" s="6">
        <f t="shared" si="105"/>
        <v>1.6776329810107984E-2</v>
      </c>
      <c r="R575" s="6">
        <f t="shared" si="106"/>
        <v>0.27559537491262875</v>
      </c>
      <c r="S575" s="6">
        <f t="shared" si="107"/>
        <v>-0.96111529112605198</v>
      </c>
      <c r="T575" s="3">
        <f t="shared" si="108"/>
        <v>86.516529858841722</v>
      </c>
      <c r="U575" s="10">
        <f t="shared" si="109"/>
        <v>-73.971903026772921</v>
      </c>
      <c r="V575" s="23">
        <f t="shared" si="110"/>
        <v>86.516529858841722</v>
      </c>
      <c r="W575" s="21">
        <f t="shared" si="111"/>
        <v>356.51652985884175</v>
      </c>
      <c r="X575" s="22">
        <f t="shared" si="112"/>
        <v>16.028096973227079</v>
      </c>
      <c r="Y575" s="33"/>
      <c r="Z575" s="34"/>
      <c r="AA575" s="16" t="s">
        <v>126</v>
      </c>
      <c r="AB575" s="17" t="s">
        <v>126</v>
      </c>
      <c r="AC575" s="35" t="e">
        <f t="shared" si="116"/>
        <v>#VALUE!</v>
      </c>
      <c r="AD575" s="36" t="e">
        <f t="shared" si="113"/>
        <v>#VALUE!</v>
      </c>
      <c r="AE575" s="36">
        <f t="shared" si="114"/>
        <v>16.028096973227079</v>
      </c>
    </row>
    <row r="576" spans="1:31">
      <c r="A576" s="29">
        <v>1518</v>
      </c>
      <c r="B576" s="29" t="s">
        <v>57</v>
      </c>
      <c r="C576" s="29" t="s">
        <v>101</v>
      </c>
      <c r="D576" s="29">
        <v>1</v>
      </c>
      <c r="E576" s="5" t="s">
        <v>28</v>
      </c>
      <c r="F576" s="14">
        <v>33</v>
      </c>
      <c r="G576" s="15">
        <v>34</v>
      </c>
      <c r="H576" s="1">
        <f t="shared" si="117"/>
        <v>33.5</v>
      </c>
      <c r="I576" s="2"/>
      <c r="J576" s="1">
        <v>447.23</v>
      </c>
      <c r="K576" s="1">
        <v>447.24</v>
      </c>
      <c r="L576" s="1">
        <f t="shared" si="115"/>
        <v>447.23500000000001</v>
      </c>
      <c r="M576" s="33">
        <v>90</v>
      </c>
      <c r="N576" s="34">
        <v>10</v>
      </c>
      <c r="O576" s="34">
        <v>0</v>
      </c>
      <c r="P576" s="34">
        <v>30</v>
      </c>
      <c r="Q576" s="6">
        <f t="shared" si="105"/>
        <v>0.49240387650610395</v>
      </c>
      <c r="R576" s="6">
        <f t="shared" si="106"/>
        <v>0.15038373318043527</v>
      </c>
      <c r="S576" s="6">
        <f t="shared" si="107"/>
        <v>-0.85286853195244328</v>
      </c>
      <c r="T576" s="3">
        <f t="shared" si="108"/>
        <v>16.983053345968635</v>
      </c>
      <c r="U576" s="10">
        <f t="shared" si="109"/>
        <v>-58.881633577545294</v>
      </c>
      <c r="V576" s="23">
        <f t="shared" si="110"/>
        <v>16.983053345968635</v>
      </c>
      <c r="W576" s="21">
        <f t="shared" si="111"/>
        <v>286.98305334596864</v>
      </c>
      <c r="X576" s="22">
        <f t="shared" si="112"/>
        <v>31.118366422454706</v>
      </c>
      <c r="Y576" s="33"/>
      <c r="Z576" s="34"/>
      <c r="AA576" s="16" t="s">
        <v>126</v>
      </c>
      <c r="AB576" s="17" t="s">
        <v>126</v>
      </c>
      <c r="AC576" s="35" t="e">
        <f t="shared" si="116"/>
        <v>#VALUE!</v>
      </c>
      <c r="AD576" s="36" t="e">
        <f t="shared" si="113"/>
        <v>#VALUE!</v>
      </c>
      <c r="AE576" s="36">
        <f t="shared" si="114"/>
        <v>31.118366422454706</v>
      </c>
    </row>
    <row r="577" spans="1:31">
      <c r="A577" s="29">
        <v>1518</v>
      </c>
      <c r="B577" s="29" t="s">
        <v>57</v>
      </c>
      <c r="C577" s="29" t="s">
        <v>101</v>
      </c>
      <c r="D577" s="29">
        <v>1</v>
      </c>
      <c r="E577" s="5" t="s">
        <v>28</v>
      </c>
      <c r="F577" s="14">
        <v>73</v>
      </c>
      <c r="G577" s="15">
        <v>74</v>
      </c>
      <c r="H577" s="1">
        <f t="shared" si="117"/>
        <v>73.5</v>
      </c>
      <c r="I577" s="2"/>
      <c r="J577" s="1">
        <v>447.63</v>
      </c>
      <c r="K577" s="1">
        <v>447.64</v>
      </c>
      <c r="L577" s="1">
        <f t="shared" si="115"/>
        <v>447.63499999999999</v>
      </c>
      <c r="M577" s="33">
        <v>270</v>
      </c>
      <c r="N577" s="34">
        <v>22</v>
      </c>
      <c r="O577" s="34">
        <v>0</v>
      </c>
      <c r="P577" s="34">
        <v>30</v>
      </c>
      <c r="Q577" s="6">
        <f t="shared" si="105"/>
        <v>-0.46359192728339366</v>
      </c>
      <c r="R577" s="6">
        <f t="shared" si="106"/>
        <v>0.32441882632332836</v>
      </c>
      <c r="S577" s="6">
        <f t="shared" si="107"/>
        <v>0.80296477203361438</v>
      </c>
      <c r="T577" s="3">
        <f t="shared" si="108"/>
        <v>145.01590389272033</v>
      </c>
      <c r="U577" s="10">
        <f t="shared" si="109"/>
        <v>54.82850437430551</v>
      </c>
      <c r="V577" s="23">
        <f t="shared" si="110"/>
        <v>325.0159038927203</v>
      </c>
      <c r="W577" s="21">
        <f t="shared" si="111"/>
        <v>235.0159038927203</v>
      </c>
      <c r="X577" s="22">
        <f t="shared" si="112"/>
        <v>35.17149562569449</v>
      </c>
      <c r="Y577" s="33"/>
      <c r="Z577" s="34"/>
      <c r="AA577" s="16" t="s">
        <v>126</v>
      </c>
      <c r="AB577" s="17" t="s">
        <v>126</v>
      </c>
      <c r="AC577" s="35" t="e">
        <f t="shared" si="116"/>
        <v>#VALUE!</v>
      </c>
      <c r="AD577" s="36" t="e">
        <f t="shared" si="113"/>
        <v>#VALUE!</v>
      </c>
      <c r="AE577" s="36">
        <f t="shared" si="114"/>
        <v>35.17149562569449</v>
      </c>
    </row>
    <row r="578" spans="1:31">
      <c r="A578" s="29">
        <v>1518</v>
      </c>
      <c r="B578" s="29" t="s">
        <v>57</v>
      </c>
      <c r="C578" s="29" t="s">
        <v>101</v>
      </c>
      <c r="D578" s="29">
        <v>2</v>
      </c>
      <c r="E578" s="5" t="s">
        <v>28</v>
      </c>
      <c r="F578" s="14">
        <v>13</v>
      </c>
      <c r="G578" s="15">
        <v>13</v>
      </c>
      <c r="H578" s="1">
        <f t="shared" si="117"/>
        <v>13</v>
      </c>
      <c r="I578" s="2"/>
      <c r="J578" s="1">
        <v>447.91</v>
      </c>
      <c r="K578" s="1">
        <v>447.91</v>
      </c>
      <c r="L578" s="1">
        <f t="shared" si="115"/>
        <v>447.91</v>
      </c>
      <c r="M578" s="33">
        <v>90</v>
      </c>
      <c r="N578" s="34">
        <v>3</v>
      </c>
      <c r="O578" s="34">
        <v>180</v>
      </c>
      <c r="P578" s="34">
        <v>15</v>
      </c>
      <c r="Q578" s="6">
        <f t="shared" si="105"/>
        <v>0.25846434259635337</v>
      </c>
      <c r="R578" s="6">
        <f t="shared" si="106"/>
        <v>-5.0552651778594054E-2</v>
      </c>
      <c r="S578" s="6">
        <f t="shared" si="107"/>
        <v>0.96460205851447955</v>
      </c>
      <c r="T578" s="3">
        <f t="shared" si="108"/>
        <v>348.93331148161587</v>
      </c>
      <c r="U578" s="10">
        <f t="shared" si="109"/>
        <v>74.728937145345242</v>
      </c>
      <c r="V578" s="23">
        <f t="shared" si="110"/>
        <v>168.93331148161587</v>
      </c>
      <c r="W578" s="21">
        <f t="shared" si="111"/>
        <v>78.933311481615874</v>
      </c>
      <c r="X578" s="22">
        <f t="shared" si="112"/>
        <v>15.271062854654758</v>
      </c>
      <c r="Y578" s="33"/>
      <c r="Z578" s="34"/>
      <c r="AA578" s="16" t="s">
        <v>126</v>
      </c>
      <c r="AB578" s="17" t="s">
        <v>126</v>
      </c>
      <c r="AC578" s="35" t="e">
        <f t="shared" si="116"/>
        <v>#VALUE!</v>
      </c>
      <c r="AD578" s="36" t="e">
        <f t="shared" si="113"/>
        <v>#VALUE!</v>
      </c>
      <c r="AE578" s="36">
        <f t="shared" si="114"/>
        <v>15.271062854654758</v>
      </c>
    </row>
    <row r="579" spans="1:31">
      <c r="A579" s="29">
        <v>1518</v>
      </c>
      <c r="B579" s="29" t="s">
        <v>57</v>
      </c>
      <c r="C579" s="29" t="s">
        <v>101</v>
      </c>
      <c r="D579" s="29">
        <v>2</v>
      </c>
      <c r="E579" s="5" t="s">
        <v>28</v>
      </c>
      <c r="F579" s="14">
        <v>38</v>
      </c>
      <c r="G579" s="15">
        <v>40</v>
      </c>
      <c r="H579" s="1">
        <f t="shared" si="117"/>
        <v>39</v>
      </c>
      <c r="I579" s="2"/>
      <c r="J579" s="1">
        <v>448.16</v>
      </c>
      <c r="K579" s="1">
        <v>448.18</v>
      </c>
      <c r="L579" s="1">
        <f t="shared" si="115"/>
        <v>448.17</v>
      </c>
      <c r="M579" s="33">
        <v>270</v>
      </c>
      <c r="N579" s="34">
        <v>18</v>
      </c>
      <c r="O579" s="34">
        <v>180</v>
      </c>
      <c r="P579" s="34">
        <v>7</v>
      </c>
      <c r="Q579" s="6">
        <f t="shared" ref="Q579:Q642" si="118">COS(N579*PI()/180)*SIN(M579*PI()/180)*(SIN(P579*PI()/180))-(COS(P579*PI()/180)*SIN(O579*PI()/180))*(SIN(N579*PI()/180))</f>
        <v>-0.11590463318207735</v>
      </c>
      <c r="R579" s="6">
        <f t="shared" ref="R579:R642" si="119">(SIN(N579*PI()/180))*(COS(P579*PI()/180)*COS(O579*PI()/180))-(SIN(P579*PI()/180))*(COS(N579*PI()/180)*COS(M579*PI()/180))</f>
        <v>-0.30671362855862205</v>
      </c>
      <c r="S579" s="6">
        <f t="shared" ref="S579:S642" si="120">(COS(N579*PI()/180)*COS(M579*PI()/180))*(COS(P579*PI()/180)*SIN(O579*PI()/180))-(COS(N579*PI()/180)*SIN(M579*PI()/180))*(COS(P579*PI()/180)*COS(O579*PI()/180))</f>
        <v>-0.9439674852421569</v>
      </c>
      <c r="T579" s="3">
        <f t="shared" ref="T579:T642" si="121">IF(Q579=0,IF(R579&gt;=0,90,270),IF(Q579&gt;0,IF(R579&gt;=0,ATAN(R579/Q579)*180/PI(),ATAN(R579/Q579)*180/PI()+360),ATAN(R579/Q579)*180/PI()+180))</f>
        <v>249.29882129184401</v>
      </c>
      <c r="U579" s="10">
        <f t="shared" ref="U579:U642" si="122">ASIN(S579/SQRT(Q579^2+R579^2+S579^2))*180/PI()</f>
        <v>-70.845562306706697</v>
      </c>
      <c r="V579" s="23">
        <f t="shared" ref="V579:V642" si="123">IF(S579&lt;0,T579,IF(T579+180&gt;=360,T579-180,T579+180))</f>
        <v>249.29882129184401</v>
      </c>
      <c r="W579" s="21">
        <f t="shared" ref="W579:W642" si="124">IF(V579-90&lt;0,V579+270,V579-90)</f>
        <v>159.29882129184401</v>
      </c>
      <c r="X579" s="22">
        <f t="shared" ref="X579:X642" si="125">IF(S579&lt;0,90+U579,90-U579)</f>
        <v>19.154437693293303</v>
      </c>
      <c r="Y579" s="33"/>
      <c r="Z579" s="34"/>
      <c r="AA579" s="16" t="s">
        <v>126</v>
      </c>
      <c r="AB579" s="17" t="s">
        <v>126</v>
      </c>
      <c r="AC579" s="35" t="e">
        <f t="shared" si="116"/>
        <v>#VALUE!</v>
      </c>
      <c r="AD579" s="36" t="e">
        <f t="shared" ref="AD579:AD642" si="126">IF(AC579-90&lt;0,AC579+270,AC579-90)</f>
        <v>#VALUE!</v>
      </c>
      <c r="AE579" s="36">
        <f t="shared" ref="AE579:AE642" si="127">X579</f>
        <v>19.154437693293303</v>
      </c>
    </row>
    <row r="580" spans="1:31">
      <c r="A580" s="29">
        <v>1518</v>
      </c>
      <c r="B580" s="29" t="s">
        <v>57</v>
      </c>
      <c r="C580" s="29" t="s">
        <v>101</v>
      </c>
      <c r="D580" s="29">
        <v>3</v>
      </c>
      <c r="E580" s="5" t="s">
        <v>28</v>
      </c>
      <c r="F580" s="14">
        <v>8</v>
      </c>
      <c r="G580" s="15">
        <v>12</v>
      </c>
      <c r="H580" s="1">
        <f t="shared" si="117"/>
        <v>10</v>
      </c>
      <c r="I580" s="2"/>
      <c r="J580" s="1">
        <v>448.62</v>
      </c>
      <c r="K580" s="1">
        <v>448.66</v>
      </c>
      <c r="L580" s="1">
        <f t="shared" ref="L580:L643" si="128">(J580+K580)/2</f>
        <v>448.64</v>
      </c>
      <c r="M580" s="33">
        <v>90</v>
      </c>
      <c r="N580" s="34">
        <v>9</v>
      </c>
      <c r="O580" s="34">
        <v>180</v>
      </c>
      <c r="P580" s="34">
        <v>13</v>
      </c>
      <c r="Q580" s="6">
        <f t="shared" si="118"/>
        <v>0.22218153358001866</v>
      </c>
      <c r="R580" s="6">
        <f t="shared" si="119"/>
        <v>-0.15242505983589336</v>
      </c>
      <c r="S580" s="6">
        <f t="shared" si="120"/>
        <v>0.96237395241330592</v>
      </c>
      <c r="T580" s="3">
        <f t="shared" si="121"/>
        <v>325.54838213844084</v>
      </c>
      <c r="U580" s="10">
        <f t="shared" si="122"/>
        <v>74.359105343358678</v>
      </c>
      <c r="V580" s="23">
        <f t="shared" si="123"/>
        <v>145.54838213844084</v>
      </c>
      <c r="W580" s="21">
        <f t="shared" si="124"/>
        <v>55.548382138440843</v>
      </c>
      <c r="X580" s="22">
        <f t="shared" si="125"/>
        <v>15.640894656641322</v>
      </c>
      <c r="Y580" s="33"/>
      <c r="Z580" s="34"/>
      <c r="AA580" s="16" t="s">
        <v>126</v>
      </c>
      <c r="AB580" s="17" t="s">
        <v>126</v>
      </c>
      <c r="AC580" s="35" t="e">
        <f t="shared" ref="AC580:AC643" si="129">IF(AB580&lt;=0,IF(V580&gt;=AA580,V580-AA580,V580-AA580+360),IF((V580-AA580-180)&lt;0,IF(V580-AA580+180&lt;0,V580-AA580+540,V580-AA580+180),V580-AA580-180))</f>
        <v>#VALUE!</v>
      </c>
      <c r="AD580" s="36" t="e">
        <f t="shared" si="126"/>
        <v>#VALUE!</v>
      </c>
      <c r="AE580" s="36">
        <f t="shared" si="127"/>
        <v>15.640894656641322</v>
      </c>
    </row>
    <row r="581" spans="1:31">
      <c r="A581" s="29">
        <v>1518</v>
      </c>
      <c r="B581" s="29" t="s">
        <v>57</v>
      </c>
      <c r="C581" s="29" t="s">
        <v>101</v>
      </c>
      <c r="D581" s="29">
        <v>3</v>
      </c>
      <c r="E581" s="5" t="s">
        <v>28</v>
      </c>
      <c r="F581" s="14">
        <v>26</v>
      </c>
      <c r="G581" s="15">
        <v>32</v>
      </c>
      <c r="H581" s="1">
        <f t="shared" si="117"/>
        <v>29</v>
      </c>
      <c r="I581" s="2"/>
      <c r="J581" s="1">
        <v>448.8</v>
      </c>
      <c r="K581" s="1">
        <v>448.86</v>
      </c>
      <c r="L581" s="1">
        <f t="shared" si="128"/>
        <v>448.83000000000004</v>
      </c>
      <c r="M581" s="33">
        <v>270</v>
      </c>
      <c r="N581" s="34">
        <v>10</v>
      </c>
      <c r="O581" s="34">
        <v>180</v>
      </c>
      <c r="P581" s="34">
        <v>14</v>
      </c>
      <c r="Q581" s="6">
        <f t="shared" si="118"/>
        <v>-0.23824655840996278</v>
      </c>
      <c r="R581" s="6">
        <f t="shared" si="119"/>
        <v>-0.16849008466583737</v>
      </c>
      <c r="S581" s="6">
        <f t="shared" si="120"/>
        <v>-0.95555475395121259</v>
      </c>
      <c r="T581" s="3">
        <f t="shared" si="121"/>
        <v>215.26828985198958</v>
      </c>
      <c r="U581" s="10">
        <f t="shared" si="122"/>
        <v>-73.018487290916624</v>
      </c>
      <c r="V581" s="23">
        <f t="shared" si="123"/>
        <v>215.26828985198958</v>
      </c>
      <c r="W581" s="21">
        <f t="shared" si="124"/>
        <v>125.26828985198958</v>
      </c>
      <c r="X581" s="22">
        <f t="shared" si="125"/>
        <v>16.981512709083376</v>
      </c>
      <c r="Y581" s="33"/>
      <c r="Z581" s="34"/>
      <c r="AA581" s="16" t="s">
        <v>126</v>
      </c>
      <c r="AB581" s="17" t="s">
        <v>126</v>
      </c>
      <c r="AC581" s="35" t="e">
        <f t="shared" si="129"/>
        <v>#VALUE!</v>
      </c>
      <c r="AD581" s="36" t="e">
        <f t="shared" si="126"/>
        <v>#VALUE!</v>
      </c>
      <c r="AE581" s="36">
        <f t="shared" si="127"/>
        <v>16.981512709083376</v>
      </c>
    </row>
    <row r="582" spans="1:31">
      <c r="A582" s="29">
        <v>1518</v>
      </c>
      <c r="B582" s="29" t="s">
        <v>57</v>
      </c>
      <c r="C582" s="29" t="s">
        <v>101</v>
      </c>
      <c r="D582" s="29">
        <v>3</v>
      </c>
      <c r="E582" s="5" t="s">
        <v>28</v>
      </c>
      <c r="F582" s="14">
        <v>53</v>
      </c>
      <c r="G582" s="15">
        <v>55</v>
      </c>
      <c r="H582" s="1">
        <f t="shared" si="117"/>
        <v>54</v>
      </c>
      <c r="I582" s="2"/>
      <c r="J582" s="1">
        <v>449.07</v>
      </c>
      <c r="K582" s="1">
        <v>449.09</v>
      </c>
      <c r="L582" s="1">
        <f t="shared" si="128"/>
        <v>449.08</v>
      </c>
      <c r="M582" s="33">
        <v>270</v>
      </c>
      <c r="N582" s="34">
        <v>22</v>
      </c>
      <c r="O582" s="34">
        <v>0</v>
      </c>
      <c r="P582" s="34">
        <v>8</v>
      </c>
      <c r="Q582" s="6">
        <f t="shared" si="118"/>
        <v>-0.12903905220016615</v>
      </c>
      <c r="R582" s="6">
        <f t="shared" si="119"/>
        <v>0.37096094779983385</v>
      </c>
      <c r="S582" s="6">
        <f t="shared" si="120"/>
        <v>0.91816056503021759</v>
      </c>
      <c r="T582" s="3">
        <f t="shared" si="121"/>
        <v>109.18026973760696</v>
      </c>
      <c r="U582" s="10">
        <f t="shared" si="122"/>
        <v>66.840115177703424</v>
      </c>
      <c r="V582" s="23">
        <f t="shared" si="123"/>
        <v>289.18026973760698</v>
      </c>
      <c r="W582" s="21">
        <f t="shared" si="124"/>
        <v>199.18026973760698</v>
      </c>
      <c r="X582" s="22">
        <f t="shared" si="125"/>
        <v>23.159884822296576</v>
      </c>
      <c r="Y582" s="33"/>
      <c r="Z582" s="34"/>
      <c r="AA582" s="16" t="s">
        <v>126</v>
      </c>
      <c r="AB582" s="17" t="s">
        <v>126</v>
      </c>
      <c r="AC582" s="35" t="e">
        <f t="shared" si="129"/>
        <v>#VALUE!</v>
      </c>
      <c r="AD582" s="36" t="e">
        <f t="shared" si="126"/>
        <v>#VALUE!</v>
      </c>
      <c r="AE582" s="36">
        <f t="shared" si="127"/>
        <v>23.159884822296576</v>
      </c>
    </row>
    <row r="583" spans="1:31">
      <c r="A583" s="29">
        <v>1518</v>
      </c>
      <c r="B583" s="29" t="s">
        <v>57</v>
      </c>
      <c r="C583" s="29" t="s">
        <v>101</v>
      </c>
      <c r="D583" s="29">
        <v>3</v>
      </c>
      <c r="E583" s="5" t="s">
        <v>28</v>
      </c>
      <c r="F583" s="14">
        <v>57</v>
      </c>
      <c r="G583" s="15">
        <v>60</v>
      </c>
      <c r="H583" s="1">
        <f t="shared" si="117"/>
        <v>58.5</v>
      </c>
      <c r="I583" s="2"/>
      <c r="J583" s="1">
        <v>449.11</v>
      </c>
      <c r="K583" s="1">
        <v>449.14</v>
      </c>
      <c r="L583" s="1">
        <f t="shared" si="128"/>
        <v>449.125</v>
      </c>
      <c r="M583" s="33">
        <v>270</v>
      </c>
      <c r="N583" s="34">
        <v>10</v>
      </c>
      <c r="O583" s="34">
        <v>180</v>
      </c>
      <c r="P583" s="34">
        <v>7</v>
      </c>
      <c r="Q583" s="6">
        <f t="shared" si="118"/>
        <v>-0.12001787423989646</v>
      </c>
      <c r="R583" s="6">
        <f t="shared" si="119"/>
        <v>-0.17235383048284023</v>
      </c>
      <c r="S583" s="6">
        <f t="shared" si="120"/>
        <v>-0.97746714535880463</v>
      </c>
      <c r="T583" s="3">
        <f t="shared" si="121"/>
        <v>235.14873625054898</v>
      </c>
      <c r="U583" s="10">
        <f t="shared" si="122"/>
        <v>-77.873476982485897</v>
      </c>
      <c r="V583" s="23">
        <f t="shared" si="123"/>
        <v>235.14873625054898</v>
      </c>
      <c r="W583" s="21">
        <f t="shared" si="124"/>
        <v>145.14873625054898</v>
      </c>
      <c r="X583" s="22">
        <f t="shared" si="125"/>
        <v>12.126523017514103</v>
      </c>
      <c r="Y583" s="33"/>
      <c r="Z583" s="34"/>
      <c r="AA583" s="16" t="s">
        <v>126</v>
      </c>
      <c r="AB583" s="17" t="s">
        <v>126</v>
      </c>
      <c r="AC583" s="35" t="e">
        <f t="shared" si="129"/>
        <v>#VALUE!</v>
      </c>
      <c r="AD583" s="36" t="e">
        <f t="shared" si="126"/>
        <v>#VALUE!</v>
      </c>
      <c r="AE583" s="36">
        <f t="shared" si="127"/>
        <v>12.126523017514103</v>
      </c>
    </row>
    <row r="584" spans="1:31">
      <c r="A584" s="29">
        <v>1518</v>
      </c>
      <c r="B584" s="29" t="s">
        <v>57</v>
      </c>
      <c r="C584" s="29" t="s">
        <v>101</v>
      </c>
      <c r="D584" s="29">
        <v>3</v>
      </c>
      <c r="E584" s="5" t="s">
        <v>31</v>
      </c>
      <c r="F584" s="14">
        <v>132</v>
      </c>
      <c r="G584" s="15">
        <v>136</v>
      </c>
      <c r="H584" s="1">
        <f t="shared" si="117"/>
        <v>134</v>
      </c>
      <c r="I584" s="2"/>
      <c r="J584" s="1">
        <v>449.86</v>
      </c>
      <c r="K584" s="1">
        <v>449.9</v>
      </c>
      <c r="L584" s="1">
        <f t="shared" si="128"/>
        <v>449.88</v>
      </c>
      <c r="M584" s="33">
        <v>90</v>
      </c>
      <c r="N584" s="34">
        <v>85</v>
      </c>
      <c r="O584" s="34">
        <v>180</v>
      </c>
      <c r="P584" s="34">
        <v>10</v>
      </c>
      <c r="Q584" s="6">
        <f t="shared" si="118"/>
        <v>1.5134435901338495E-2</v>
      </c>
      <c r="R584" s="6">
        <f t="shared" si="119"/>
        <v>-0.98106026219040687</v>
      </c>
      <c r="S584" s="6">
        <f t="shared" si="120"/>
        <v>8.5831651177431259E-2</v>
      </c>
      <c r="T584" s="3">
        <f t="shared" si="121"/>
        <v>270.88380964791054</v>
      </c>
      <c r="U584" s="10">
        <f t="shared" si="122"/>
        <v>4.9994081701530666</v>
      </c>
      <c r="V584" s="23">
        <f t="shared" si="123"/>
        <v>90.883809647910539</v>
      </c>
      <c r="W584" s="21">
        <f t="shared" si="124"/>
        <v>0.88380964791053884</v>
      </c>
      <c r="X584" s="22">
        <f t="shared" si="125"/>
        <v>85.00059182984694</v>
      </c>
      <c r="Y584" s="33"/>
      <c r="Z584" s="34"/>
      <c r="AA584" s="16" t="s">
        <v>126</v>
      </c>
      <c r="AB584" s="17" t="s">
        <v>126</v>
      </c>
      <c r="AC584" s="35" t="e">
        <f t="shared" si="129"/>
        <v>#VALUE!</v>
      </c>
      <c r="AD584" s="36" t="e">
        <f t="shared" si="126"/>
        <v>#VALUE!</v>
      </c>
      <c r="AE584" s="36">
        <f t="shared" si="127"/>
        <v>85.00059182984694</v>
      </c>
    </row>
    <row r="585" spans="1:31">
      <c r="A585" s="29">
        <v>1518</v>
      </c>
      <c r="B585" s="29" t="s">
        <v>57</v>
      </c>
      <c r="C585" s="29" t="s">
        <v>101</v>
      </c>
      <c r="D585" s="29">
        <v>3</v>
      </c>
      <c r="E585" s="5" t="s">
        <v>28</v>
      </c>
      <c r="F585" s="14">
        <v>132</v>
      </c>
      <c r="G585" s="15">
        <v>136</v>
      </c>
      <c r="H585" s="1">
        <f t="shared" si="117"/>
        <v>134</v>
      </c>
      <c r="I585" s="2"/>
      <c r="J585" s="1">
        <v>449.86</v>
      </c>
      <c r="K585" s="1">
        <v>449.9</v>
      </c>
      <c r="L585" s="1">
        <f t="shared" si="128"/>
        <v>449.88</v>
      </c>
      <c r="M585" s="33">
        <v>270</v>
      </c>
      <c r="N585" s="34">
        <v>4</v>
      </c>
      <c r="O585" s="34">
        <v>180</v>
      </c>
      <c r="P585" s="34">
        <v>10</v>
      </c>
      <c r="Q585" s="6">
        <f t="shared" si="118"/>
        <v>-0.17322517943366056</v>
      </c>
      <c r="R585" s="6">
        <f t="shared" si="119"/>
        <v>-6.8696716166007102E-2</v>
      </c>
      <c r="S585" s="6">
        <f t="shared" si="120"/>
        <v>-0.98240881082213483</v>
      </c>
      <c r="T585" s="3">
        <f t="shared" si="121"/>
        <v>201.63202225078362</v>
      </c>
      <c r="U585" s="10">
        <f t="shared" si="122"/>
        <v>-79.259371038792622</v>
      </c>
      <c r="V585" s="23">
        <f t="shared" si="123"/>
        <v>201.63202225078362</v>
      </c>
      <c r="W585" s="21">
        <f t="shared" si="124"/>
        <v>111.63202225078362</v>
      </c>
      <c r="X585" s="22">
        <f t="shared" si="125"/>
        <v>10.740628961207378</v>
      </c>
      <c r="Y585" s="33"/>
      <c r="Z585" s="34"/>
      <c r="AA585" s="16" t="s">
        <v>126</v>
      </c>
      <c r="AB585" s="17" t="s">
        <v>126</v>
      </c>
      <c r="AC585" s="35" t="e">
        <f t="shared" si="129"/>
        <v>#VALUE!</v>
      </c>
      <c r="AD585" s="36" t="e">
        <f t="shared" si="126"/>
        <v>#VALUE!</v>
      </c>
      <c r="AE585" s="36">
        <f t="shared" si="127"/>
        <v>10.740628961207378</v>
      </c>
    </row>
    <row r="586" spans="1:31">
      <c r="A586" s="29">
        <v>1518</v>
      </c>
      <c r="B586" s="29" t="s">
        <v>57</v>
      </c>
      <c r="C586" s="29" t="s">
        <v>101</v>
      </c>
      <c r="D586" s="29">
        <v>4</v>
      </c>
      <c r="E586" s="5" t="s">
        <v>28</v>
      </c>
      <c r="F586" s="14">
        <v>11</v>
      </c>
      <c r="G586" s="15">
        <v>11</v>
      </c>
      <c r="H586" s="1">
        <f t="shared" si="117"/>
        <v>11</v>
      </c>
      <c r="I586" s="2"/>
      <c r="J586" s="1">
        <v>450.17</v>
      </c>
      <c r="K586" s="1">
        <v>450.17</v>
      </c>
      <c r="L586" s="1">
        <f t="shared" si="128"/>
        <v>450.17</v>
      </c>
      <c r="M586" s="33">
        <v>270</v>
      </c>
      <c r="N586" s="34">
        <v>2</v>
      </c>
      <c r="O586" s="34">
        <v>0</v>
      </c>
      <c r="P586" s="34">
        <v>4</v>
      </c>
      <c r="Q586" s="6">
        <f t="shared" si="118"/>
        <v>-6.9713979985077223E-2</v>
      </c>
      <c r="R586" s="6">
        <f t="shared" si="119"/>
        <v>3.4814483282576261E-2</v>
      </c>
      <c r="S586" s="6">
        <f t="shared" si="120"/>
        <v>0.99695636119368447</v>
      </c>
      <c r="T586" s="3">
        <f t="shared" si="121"/>
        <v>153.46290360641922</v>
      </c>
      <c r="U586" s="10">
        <f t="shared" si="122"/>
        <v>85.530762667528776</v>
      </c>
      <c r="V586" s="23">
        <f t="shared" si="123"/>
        <v>333.46290360641922</v>
      </c>
      <c r="W586" s="21">
        <f t="shared" si="124"/>
        <v>243.46290360641922</v>
      </c>
      <c r="X586" s="22">
        <f t="shared" si="125"/>
        <v>4.4692373324712236</v>
      </c>
      <c r="Y586" s="33"/>
      <c r="Z586" s="34"/>
      <c r="AA586" s="16" t="s">
        <v>126</v>
      </c>
      <c r="AB586" s="17" t="s">
        <v>126</v>
      </c>
      <c r="AC586" s="35" t="e">
        <f t="shared" si="129"/>
        <v>#VALUE!</v>
      </c>
      <c r="AD586" s="36" t="e">
        <f t="shared" si="126"/>
        <v>#VALUE!</v>
      </c>
      <c r="AE586" s="36">
        <f t="shared" si="127"/>
        <v>4.4692373324712236</v>
      </c>
    </row>
    <row r="587" spans="1:31">
      <c r="A587" s="29">
        <v>1518</v>
      </c>
      <c r="B587" s="29" t="s">
        <v>57</v>
      </c>
      <c r="C587" s="29" t="s">
        <v>101</v>
      </c>
      <c r="D587" s="29">
        <v>4</v>
      </c>
      <c r="E587" s="5" t="s">
        <v>28</v>
      </c>
      <c r="F587" s="14">
        <v>27</v>
      </c>
      <c r="G587" s="15">
        <v>28</v>
      </c>
      <c r="H587" s="1">
        <f t="shared" ref="H587:H650" si="130">(+F587+G587)/2</f>
        <v>27.5</v>
      </c>
      <c r="I587" s="2"/>
      <c r="J587" s="1">
        <v>450.33</v>
      </c>
      <c r="K587" s="1">
        <v>450.34</v>
      </c>
      <c r="L587" s="1">
        <f t="shared" si="128"/>
        <v>450.33499999999998</v>
      </c>
      <c r="M587" s="33">
        <v>90</v>
      </c>
      <c r="N587" s="34">
        <v>7</v>
      </c>
      <c r="O587" s="34">
        <v>180</v>
      </c>
      <c r="P587" s="34">
        <v>22</v>
      </c>
      <c r="Q587" s="6">
        <f t="shared" si="118"/>
        <v>0.37181433267442887</v>
      </c>
      <c r="R587" s="6">
        <f t="shared" si="119"/>
        <v>-0.11299528757190816</v>
      </c>
      <c r="S587" s="6">
        <f t="shared" si="120"/>
        <v>0.92027276671423197</v>
      </c>
      <c r="T587" s="3">
        <f t="shared" si="121"/>
        <v>343.09584456650424</v>
      </c>
      <c r="U587" s="10">
        <f t="shared" si="122"/>
        <v>67.107051014303167</v>
      </c>
      <c r="V587" s="23">
        <f t="shared" si="123"/>
        <v>163.09584456650424</v>
      </c>
      <c r="W587" s="21">
        <f t="shared" si="124"/>
        <v>73.09584456650424</v>
      </c>
      <c r="X587" s="22">
        <f t="shared" si="125"/>
        <v>22.892948985696833</v>
      </c>
      <c r="Y587" s="33"/>
      <c r="Z587" s="34"/>
      <c r="AA587" s="16" t="s">
        <v>126</v>
      </c>
      <c r="AB587" s="17" t="s">
        <v>126</v>
      </c>
      <c r="AC587" s="35" t="e">
        <f t="shared" si="129"/>
        <v>#VALUE!</v>
      </c>
      <c r="AD587" s="36" t="e">
        <f t="shared" si="126"/>
        <v>#VALUE!</v>
      </c>
      <c r="AE587" s="36">
        <f t="shared" si="127"/>
        <v>22.892948985696833</v>
      </c>
    </row>
    <row r="588" spans="1:31">
      <c r="A588" s="29">
        <v>1518</v>
      </c>
      <c r="B588" s="29" t="s">
        <v>57</v>
      </c>
      <c r="C588" s="29" t="s">
        <v>101</v>
      </c>
      <c r="D588" s="29">
        <v>5</v>
      </c>
      <c r="E588" s="5" t="s">
        <v>28</v>
      </c>
      <c r="F588" s="14">
        <v>7</v>
      </c>
      <c r="G588" s="15">
        <v>9</v>
      </c>
      <c r="H588" s="1">
        <f t="shared" si="130"/>
        <v>8</v>
      </c>
      <c r="I588" s="2"/>
      <c r="J588" s="1">
        <v>450.92</v>
      </c>
      <c r="K588" s="1">
        <v>450.94</v>
      </c>
      <c r="L588" s="1">
        <f t="shared" si="128"/>
        <v>450.93</v>
      </c>
      <c r="M588" s="33">
        <v>270</v>
      </c>
      <c r="N588" s="34">
        <v>12</v>
      </c>
      <c r="O588" s="34">
        <v>180</v>
      </c>
      <c r="P588" s="34">
        <v>20</v>
      </c>
      <c r="Q588" s="6">
        <f t="shared" si="118"/>
        <v>-0.33454618259663521</v>
      </c>
      <c r="R588" s="6">
        <f t="shared" si="119"/>
        <v>-0.19537308163656969</v>
      </c>
      <c r="S588" s="6">
        <f t="shared" si="120"/>
        <v>-0.91915808244899821</v>
      </c>
      <c r="T588" s="3">
        <f t="shared" si="121"/>
        <v>210.28468710756067</v>
      </c>
      <c r="U588" s="10">
        <f t="shared" si="122"/>
        <v>-67.145017074136561</v>
      </c>
      <c r="V588" s="23">
        <f t="shared" si="123"/>
        <v>210.28468710756067</v>
      </c>
      <c r="W588" s="21">
        <f t="shared" si="124"/>
        <v>120.28468710756067</v>
      </c>
      <c r="X588" s="22">
        <f t="shared" si="125"/>
        <v>22.854982925863439</v>
      </c>
      <c r="Y588" s="33"/>
      <c r="Z588" s="34"/>
      <c r="AA588" s="16" t="s">
        <v>126</v>
      </c>
      <c r="AB588" s="17" t="s">
        <v>126</v>
      </c>
      <c r="AC588" s="35" t="e">
        <f t="shared" si="129"/>
        <v>#VALUE!</v>
      </c>
      <c r="AD588" s="36" t="e">
        <f t="shared" si="126"/>
        <v>#VALUE!</v>
      </c>
      <c r="AE588" s="36">
        <f t="shared" si="127"/>
        <v>22.854982925863439</v>
      </c>
    </row>
    <row r="589" spans="1:31">
      <c r="A589" s="29">
        <v>1518</v>
      </c>
      <c r="B589" s="29" t="s">
        <v>57</v>
      </c>
      <c r="C589" s="29" t="s">
        <v>101</v>
      </c>
      <c r="D589" s="29">
        <v>5</v>
      </c>
      <c r="E589" s="5" t="s">
        <v>31</v>
      </c>
      <c r="F589" s="14">
        <v>57</v>
      </c>
      <c r="G589" s="15">
        <v>60</v>
      </c>
      <c r="H589" s="1">
        <f t="shared" si="130"/>
        <v>58.5</v>
      </c>
      <c r="I589" s="2"/>
      <c r="J589" s="1">
        <v>451.42</v>
      </c>
      <c r="K589" s="1">
        <v>451.45</v>
      </c>
      <c r="L589" s="1">
        <f t="shared" si="128"/>
        <v>451.435</v>
      </c>
      <c r="M589" s="33">
        <v>270</v>
      </c>
      <c r="N589" s="34">
        <v>55</v>
      </c>
      <c r="O589" s="34">
        <v>0</v>
      </c>
      <c r="P589" s="34">
        <v>0</v>
      </c>
      <c r="Q589" s="6">
        <f t="shared" si="118"/>
        <v>0</v>
      </c>
      <c r="R589" s="6">
        <f t="shared" si="119"/>
        <v>0.8191520442889918</v>
      </c>
      <c r="S589" s="6">
        <f t="shared" si="120"/>
        <v>0.57357643635104616</v>
      </c>
      <c r="T589" s="3">
        <f t="shared" si="121"/>
        <v>90</v>
      </c>
      <c r="U589" s="10">
        <f t="shared" si="122"/>
        <v>35</v>
      </c>
      <c r="V589" s="23">
        <f t="shared" si="123"/>
        <v>270</v>
      </c>
      <c r="W589" s="21">
        <f t="shared" si="124"/>
        <v>180</v>
      </c>
      <c r="X589" s="22">
        <f t="shared" si="125"/>
        <v>55</v>
      </c>
      <c r="Y589" s="33"/>
      <c r="Z589" s="34"/>
      <c r="AA589" s="16" t="s">
        <v>126</v>
      </c>
      <c r="AB589" s="17" t="s">
        <v>126</v>
      </c>
      <c r="AC589" s="35" t="e">
        <f t="shared" si="129"/>
        <v>#VALUE!</v>
      </c>
      <c r="AD589" s="36" t="e">
        <f t="shared" si="126"/>
        <v>#VALUE!</v>
      </c>
      <c r="AE589" s="36">
        <f t="shared" si="127"/>
        <v>55</v>
      </c>
    </row>
    <row r="590" spans="1:31">
      <c r="A590" s="29">
        <v>1518</v>
      </c>
      <c r="B590" s="29" t="s">
        <v>57</v>
      </c>
      <c r="C590" s="29" t="s">
        <v>102</v>
      </c>
      <c r="D590" s="29">
        <v>1</v>
      </c>
      <c r="E590" s="5" t="s">
        <v>28</v>
      </c>
      <c r="F590" s="14">
        <v>11</v>
      </c>
      <c r="G590" s="15">
        <v>12</v>
      </c>
      <c r="H590" s="1">
        <f t="shared" si="130"/>
        <v>11.5</v>
      </c>
      <c r="I590" s="2"/>
      <c r="J590" s="1">
        <v>456.61</v>
      </c>
      <c r="K590" s="1">
        <v>456.62</v>
      </c>
      <c r="L590" s="1">
        <f t="shared" si="128"/>
        <v>456.61500000000001</v>
      </c>
      <c r="M590" s="33">
        <v>90</v>
      </c>
      <c r="N590" s="34">
        <v>9</v>
      </c>
      <c r="O590" s="34">
        <v>0</v>
      </c>
      <c r="P590" s="34">
        <v>6</v>
      </c>
      <c r="Q590" s="6">
        <f t="shared" si="118"/>
        <v>0.10324154442978846</v>
      </c>
      <c r="R590" s="6">
        <f t="shared" si="119"/>
        <v>0.15557750067273229</v>
      </c>
      <c r="S590" s="6">
        <f t="shared" si="120"/>
        <v>-0.98227768052182107</v>
      </c>
      <c r="T590" s="3">
        <f t="shared" si="121"/>
        <v>56.431667517823136</v>
      </c>
      <c r="U590" s="10">
        <f t="shared" si="122"/>
        <v>-79.237299950629435</v>
      </c>
      <c r="V590" s="23">
        <f t="shared" si="123"/>
        <v>56.431667517823136</v>
      </c>
      <c r="W590" s="21">
        <f t="shared" si="124"/>
        <v>326.43166751782314</v>
      </c>
      <c r="X590" s="22">
        <f t="shared" si="125"/>
        <v>10.762700049370565</v>
      </c>
      <c r="Y590" s="33"/>
      <c r="Z590" s="34"/>
      <c r="AA590" s="16" t="s">
        <v>126</v>
      </c>
      <c r="AB590" s="17" t="s">
        <v>126</v>
      </c>
      <c r="AC590" s="35" t="e">
        <f t="shared" si="129"/>
        <v>#VALUE!</v>
      </c>
      <c r="AD590" s="36" t="e">
        <f t="shared" si="126"/>
        <v>#VALUE!</v>
      </c>
      <c r="AE590" s="36">
        <f t="shared" si="127"/>
        <v>10.762700049370565</v>
      </c>
    </row>
    <row r="591" spans="1:31">
      <c r="A591" s="29">
        <v>1518</v>
      </c>
      <c r="B591" s="29" t="s">
        <v>57</v>
      </c>
      <c r="C591" s="29" t="s">
        <v>102</v>
      </c>
      <c r="D591" s="29">
        <v>1</v>
      </c>
      <c r="E591" s="5" t="s">
        <v>28</v>
      </c>
      <c r="F591" s="14">
        <v>54</v>
      </c>
      <c r="G591" s="15">
        <v>55</v>
      </c>
      <c r="H591" s="1">
        <f t="shared" si="130"/>
        <v>54.5</v>
      </c>
      <c r="I591" s="2"/>
      <c r="J591" s="1">
        <v>457.04</v>
      </c>
      <c r="K591" s="1">
        <v>457.05</v>
      </c>
      <c r="L591" s="1">
        <f t="shared" si="128"/>
        <v>457.04500000000002</v>
      </c>
      <c r="M591" s="33">
        <v>90</v>
      </c>
      <c r="N591" s="34">
        <v>14</v>
      </c>
      <c r="O591" s="34">
        <v>180</v>
      </c>
      <c r="P591" s="34">
        <v>20</v>
      </c>
      <c r="Q591" s="6">
        <f t="shared" si="118"/>
        <v>0.33186068336920005</v>
      </c>
      <c r="R591" s="6">
        <f t="shared" si="119"/>
        <v>-0.22733222010154672</v>
      </c>
      <c r="S591" s="6">
        <f t="shared" si="120"/>
        <v>0.91177973396165757</v>
      </c>
      <c r="T591" s="3">
        <f t="shared" si="121"/>
        <v>325.58795743230763</v>
      </c>
      <c r="U591" s="10">
        <f t="shared" si="122"/>
        <v>66.193941996360309</v>
      </c>
      <c r="V591" s="23">
        <f t="shared" si="123"/>
        <v>145.58795743230763</v>
      </c>
      <c r="W591" s="21">
        <f t="shared" si="124"/>
        <v>55.587957432307633</v>
      </c>
      <c r="X591" s="22">
        <f t="shared" si="125"/>
        <v>23.806058003639691</v>
      </c>
      <c r="Y591" s="33"/>
      <c r="Z591" s="34"/>
      <c r="AA591" s="16" t="s">
        <v>126</v>
      </c>
      <c r="AB591" s="17" t="s">
        <v>126</v>
      </c>
      <c r="AC591" s="35" t="e">
        <f t="shared" si="129"/>
        <v>#VALUE!</v>
      </c>
      <c r="AD591" s="36" t="e">
        <f t="shared" si="126"/>
        <v>#VALUE!</v>
      </c>
      <c r="AE591" s="36">
        <f t="shared" si="127"/>
        <v>23.806058003639691</v>
      </c>
    </row>
    <row r="592" spans="1:31">
      <c r="A592" s="29">
        <v>1518</v>
      </c>
      <c r="B592" s="29" t="s">
        <v>57</v>
      </c>
      <c r="C592" s="29" t="s">
        <v>102</v>
      </c>
      <c r="D592" s="29">
        <v>1</v>
      </c>
      <c r="E592" s="5" t="s">
        <v>28</v>
      </c>
      <c r="F592" s="14">
        <v>65</v>
      </c>
      <c r="G592" s="15">
        <v>66</v>
      </c>
      <c r="H592" s="1">
        <f t="shared" si="130"/>
        <v>65.5</v>
      </c>
      <c r="I592" s="2"/>
      <c r="J592" s="1">
        <v>457.15</v>
      </c>
      <c r="K592" s="1">
        <v>457.16</v>
      </c>
      <c r="L592" s="1">
        <f t="shared" si="128"/>
        <v>457.15499999999997</v>
      </c>
      <c r="M592" s="33">
        <v>270</v>
      </c>
      <c r="N592" s="34">
        <v>4</v>
      </c>
      <c r="O592" s="34">
        <v>180</v>
      </c>
      <c r="P592" s="34">
        <v>5</v>
      </c>
      <c r="Q592" s="6">
        <f t="shared" si="118"/>
        <v>-8.6943435738757194E-2</v>
      </c>
      <c r="R592" s="6">
        <f t="shared" si="119"/>
        <v>-6.9491029301473661E-2</v>
      </c>
      <c r="S592" s="6">
        <f t="shared" si="120"/>
        <v>-0.99376801787576441</v>
      </c>
      <c r="T592" s="3">
        <f t="shared" si="121"/>
        <v>218.63419479866783</v>
      </c>
      <c r="U592" s="10">
        <f t="shared" si="122"/>
        <v>-83.609498300707514</v>
      </c>
      <c r="V592" s="23">
        <f t="shared" si="123"/>
        <v>218.63419479866783</v>
      </c>
      <c r="W592" s="21">
        <f t="shared" si="124"/>
        <v>128.63419479866783</v>
      </c>
      <c r="X592" s="22">
        <f t="shared" si="125"/>
        <v>6.3905016992924857</v>
      </c>
      <c r="Y592" s="33"/>
      <c r="Z592" s="34"/>
      <c r="AA592" s="16" t="s">
        <v>126</v>
      </c>
      <c r="AB592" s="17" t="s">
        <v>126</v>
      </c>
      <c r="AC592" s="35" t="e">
        <f t="shared" si="129"/>
        <v>#VALUE!</v>
      </c>
      <c r="AD592" s="36" t="e">
        <f t="shared" si="126"/>
        <v>#VALUE!</v>
      </c>
      <c r="AE592" s="36">
        <f t="shared" si="127"/>
        <v>6.3905016992924857</v>
      </c>
    </row>
    <row r="593" spans="1:31">
      <c r="A593" s="29">
        <v>1518</v>
      </c>
      <c r="B593" s="29" t="s">
        <v>57</v>
      </c>
      <c r="C593" s="29" t="s">
        <v>102</v>
      </c>
      <c r="D593" s="29">
        <v>1</v>
      </c>
      <c r="E593" s="5" t="s">
        <v>28</v>
      </c>
      <c r="F593" s="14">
        <v>104</v>
      </c>
      <c r="G593" s="15">
        <v>105</v>
      </c>
      <c r="H593" s="1">
        <f t="shared" si="130"/>
        <v>104.5</v>
      </c>
      <c r="I593" s="2"/>
      <c r="J593" s="1">
        <v>457.54</v>
      </c>
      <c r="K593" s="1">
        <v>457.55</v>
      </c>
      <c r="L593" s="1">
        <f t="shared" si="128"/>
        <v>457.54500000000002</v>
      </c>
      <c r="M593" s="33">
        <v>270</v>
      </c>
      <c r="N593" s="34">
        <v>4</v>
      </c>
      <c r="O593" s="34">
        <v>0</v>
      </c>
      <c r="P593" s="34">
        <v>5</v>
      </c>
      <c r="Q593" s="6">
        <f t="shared" si="118"/>
        <v>-8.694343573875718E-2</v>
      </c>
      <c r="R593" s="6">
        <f t="shared" si="119"/>
        <v>6.9491029301473689E-2</v>
      </c>
      <c r="S593" s="6">
        <f t="shared" si="120"/>
        <v>0.99376801787576441</v>
      </c>
      <c r="T593" s="3">
        <f t="shared" si="121"/>
        <v>141.36580520133217</v>
      </c>
      <c r="U593" s="10">
        <f t="shared" si="122"/>
        <v>83.609498300707472</v>
      </c>
      <c r="V593" s="23">
        <f t="shared" si="123"/>
        <v>321.36580520133214</v>
      </c>
      <c r="W593" s="21">
        <f t="shared" si="124"/>
        <v>231.36580520133214</v>
      </c>
      <c r="X593" s="22">
        <f t="shared" si="125"/>
        <v>6.3905016992925283</v>
      </c>
      <c r="Y593" s="33"/>
      <c r="Z593" s="34"/>
      <c r="AA593" s="16" t="s">
        <v>126</v>
      </c>
      <c r="AB593" s="17" t="s">
        <v>126</v>
      </c>
      <c r="AC593" s="35" t="e">
        <f t="shared" si="129"/>
        <v>#VALUE!</v>
      </c>
      <c r="AD593" s="36" t="e">
        <f t="shared" si="126"/>
        <v>#VALUE!</v>
      </c>
      <c r="AE593" s="36">
        <f t="shared" si="127"/>
        <v>6.3905016992925283</v>
      </c>
    </row>
    <row r="594" spans="1:31">
      <c r="A594" s="29">
        <v>1518</v>
      </c>
      <c r="B594" s="29" t="s">
        <v>57</v>
      </c>
      <c r="C594" s="29" t="s">
        <v>102</v>
      </c>
      <c r="D594" s="29">
        <v>1</v>
      </c>
      <c r="E594" s="5" t="s">
        <v>28</v>
      </c>
      <c r="F594" s="14">
        <v>118</v>
      </c>
      <c r="G594" s="15">
        <v>119</v>
      </c>
      <c r="H594" s="1">
        <f t="shared" si="130"/>
        <v>118.5</v>
      </c>
      <c r="I594" s="2"/>
      <c r="J594" s="1">
        <v>457.68</v>
      </c>
      <c r="K594" s="1">
        <v>457.69</v>
      </c>
      <c r="L594" s="1">
        <f t="shared" si="128"/>
        <v>457.685</v>
      </c>
      <c r="M594" s="33">
        <v>270</v>
      </c>
      <c r="N594" s="34">
        <v>4</v>
      </c>
      <c r="O594" s="34">
        <v>180</v>
      </c>
      <c r="P594" s="34">
        <v>4</v>
      </c>
      <c r="Q594" s="6">
        <f t="shared" si="118"/>
        <v>-6.9586550480032733E-2</v>
      </c>
      <c r="R594" s="6">
        <f t="shared" si="119"/>
        <v>-6.9586550480032705E-2</v>
      </c>
      <c r="S594" s="6">
        <f t="shared" si="120"/>
        <v>-0.99513403437078507</v>
      </c>
      <c r="T594" s="3">
        <f t="shared" si="121"/>
        <v>225</v>
      </c>
      <c r="U594" s="10">
        <f t="shared" si="122"/>
        <v>-84.35230034984491</v>
      </c>
      <c r="V594" s="23">
        <f t="shared" si="123"/>
        <v>225</v>
      </c>
      <c r="W594" s="21">
        <f t="shared" si="124"/>
        <v>135</v>
      </c>
      <c r="X594" s="22">
        <f t="shared" si="125"/>
        <v>5.64769965015509</v>
      </c>
      <c r="Y594" s="33"/>
      <c r="Z594" s="34"/>
      <c r="AA594" s="16" t="s">
        <v>126</v>
      </c>
      <c r="AB594" s="17" t="s">
        <v>126</v>
      </c>
      <c r="AC594" s="35" t="e">
        <f t="shared" si="129"/>
        <v>#VALUE!</v>
      </c>
      <c r="AD594" s="36" t="e">
        <f t="shared" si="126"/>
        <v>#VALUE!</v>
      </c>
      <c r="AE594" s="36">
        <f t="shared" si="127"/>
        <v>5.64769965015509</v>
      </c>
    </row>
    <row r="595" spans="1:31">
      <c r="A595" s="29">
        <v>1518</v>
      </c>
      <c r="B595" s="29" t="s">
        <v>57</v>
      </c>
      <c r="C595" s="29" t="s">
        <v>102</v>
      </c>
      <c r="D595" s="29">
        <v>2</v>
      </c>
      <c r="E595" s="5" t="s">
        <v>28</v>
      </c>
      <c r="F595" s="14">
        <v>26</v>
      </c>
      <c r="G595" s="15">
        <v>27</v>
      </c>
      <c r="H595" s="1">
        <f t="shared" si="130"/>
        <v>26.5</v>
      </c>
      <c r="I595" s="2"/>
      <c r="J595" s="1">
        <v>458.2</v>
      </c>
      <c r="K595" s="1">
        <v>458.21</v>
      </c>
      <c r="L595" s="1">
        <f t="shared" si="128"/>
        <v>458.20499999999998</v>
      </c>
      <c r="M595" s="33">
        <v>19</v>
      </c>
      <c r="N595" s="34">
        <v>15</v>
      </c>
      <c r="O595" s="34">
        <v>180</v>
      </c>
      <c r="P595" s="34">
        <v>6</v>
      </c>
      <c r="Q595" s="6">
        <f t="shared" si="118"/>
        <v>3.2871555936709103E-2</v>
      </c>
      <c r="R595" s="6">
        <f t="shared" si="119"/>
        <v>-0.35286713761028554</v>
      </c>
      <c r="S595" s="6">
        <f t="shared" si="120"/>
        <v>0.31275196335921496</v>
      </c>
      <c r="T595" s="3">
        <f t="shared" si="121"/>
        <v>275.32206425608933</v>
      </c>
      <c r="U595" s="10">
        <f t="shared" si="122"/>
        <v>41.428261948846895</v>
      </c>
      <c r="V595" s="23">
        <f t="shared" si="123"/>
        <v>95.322064256089334</v>
      </c>
      <c r="W595" s="21">
        <f t="shared" si="124"/>
        <v>5.3220642560893339</v>
      </c>
      <c r="X595" s="22">
        <f t="shared" si="125"/>
        <v>48.571738051153105</v>
      </c>
      <c r="Y595" s="33"/>
      <c r="Z595" s="34"/>
      <c r="AA595" s="16" t="s">
        <v>126</v>
      </c>
      <c r="AB595" s="17" t="s">
        <v>126</v>
      </c>
      <c r="AC595" s="35" t="e">
        <f t="shared" si="129"/>
        <v>#VALUE!</v>
      </c>
      <c r="AD595" s="36" t="e">
        <f t="shared" si="126"/>
        <v>#VALUE!</v>
      </c>
      <c r="AE595" s="36">
        <f t="shared" si="127"/>
        <v>48.571738051153105</v>
      </c>
    </row>
    <row r="596" spans="1:31">
      <c r="A596" s="29">
        <v>1518</v>
      </c>
      <c r="B596" s="29" t="s">
        <v>57</v>
      </c>
      <c r="C596" s="29" t="s">
        <v>102</v>
      </c>
      <c r="D596" s="29">
        <v>2</v>
      </c>
      <c r="E596" s="5" t="s">
        <v>28</v>
      </c>
      <c r="F596" s="14">
        <v>33</v>
      </c>
      <c r="G596" s="15">
        <v>34</v>
      </c>
      <c r="H596" s="1">
        <f t="shared" si="130"/>
        <v>33.5</v>
      </c>
      <c r="I596" s="2"/>
      <c r="J596" s="1">
        <v>458.27</v>
      </c>
      <c r="K596" s="1">
        <v>458.28</v>
      </c>
      <c r="L596" s="1">
        <f t="shared" si="128"/>
        <v>458.27499999999998</v>
      </c>
      <c r="M596" s="33">
        <v>270</v>
      </c>
      <c r="N596" s="34">
        <v>9</v>
      </c>
      <c r="O596" s="34">
        <v>0</v>
      </c>
      <c r="P596" s="34">
        <v>14</v>
      </c>
      <c r="Q596" s="6">
        <f t="shared" si="118"/>
        <v>-0.23894343561846598</v>
      </c>
      <c r="R596" s="6">
        <f t="shared" si="119"/>
        <v>0.15178769287080784</v>
      </c>
      <c r="S596" s="6">
        <f t="shared" si="120"/>
        <v>0.95834977577209302</v>
      </c>
      <c r="T596" s="3">
        <f t="shared" si="121"/>
        <v>147.57443808387234</v>
      </c>
      <c r="U596" s="10">
        <f t="shared" si="122"/>
        <v>73.543847529480772</v>
      </c>
      <c r="V596" s="23">
        <f t="shared" si="123"/>
        <v>327.57443808387234</v>
      </c>
      <c r="W596" s="21">
        <f t="shared" si="124"/>
        <v>237.57443808387234</v>
      </c>
      <c r="X596" s="22">
        <f t="shared" si="125"/>
        <v>16.456152470519228</v>
      </c>
      <c r="Y596" s="33"/>
      <c r="Z596" s="34"/>
      <c r="AA596" s="16" t="s">
        <v>126</v>
      </c>
      <c r="AB596" s="17" t="s">
        <v>126</v>
      </c>
      <c r="AC596" s="35" t="e">
        <f t="shared" si="129"/>
        <v>#VALUE!</v>
      </c>
      <c r="AD596" s="36" t="e">
        <f t="shared" si="126"/>
        <v>#VALUE!</v>
      </c>
      <c r="AE596" s="36">
        <f t="shared" si="127"/>
        <v>16.456152470519228</v>
      </c>
    </row>
    <row r="597" spans="1:31">
      <c r="A597" s="29">
        <v>1518</v>
      </c>
      <c r="B597" s="29" t="s">
        <v>57</v>
      </c>
      <c r="C597" s="29" t="s">
        <v>102</v>
      </c>
      <c r="D597" s="29">
        <v>2</v>
      </c>
      <c r="E597" s="5" t="s">
        <v>28</v>
      </c>
      <c r="F597" s="14">
        <v>53</v>
      </c>
      <c r="G597" s="15">
        <v>54</v>
      </c>
      <c r="H597" s="1">
        <f t="shared" si="130"/>
        <v>53.5</v>
      </c>
      <c r="I597" s="2"/>
      <c r="J597" s="1">
        <v>458.47</v>
      </c>
      <c r="K597" s="1">
        <v>458.48</v>
      </c>
      <c r="L597" s="1">
        <f t="shared" si="128"/>
        <v>458.47500000000002</v>
      </c>
      <c r="M597" s="33">
        <v>90</v>
      </c>
      <c r="N597" s="34">
        <v>4</v>
      </c>
      <c r="O597" s="34">
        <v>0</v>
      </c>
      <c r="P597" s="34">
        <v>25</v>
      </c>
      <c r="Q597" s="6">
        <f t="shared" si="118"/>
        <v>0.42158878489581864</v>
      </c>
      <c r="R597" s="6">
        <f t="shared" si="119"/>
        <v>6.3220835350518353E-2</v>
      </c>
      <c r="S597" s="6">
        <f t="shared" si="120"/>
        <v>-0.90410006681829869</v>
      </c>
      <c r="T597" s="3">
        <f t="shared" si="121"/>
        <v>8.528441944716322</v>
      </c>
      <c r="U597" s="10">
        <f t="shared" si="122"/>
        <v>-64.755111346160291</v>
      </c>
      <c r="V597" s="23">
        <f t="shared" si="123"/>
        <v>8.528441944716322</v>
      </c>
      <c r="W597" s="21">
        <f t="shared" si="124"/>
        <v>278.52844194471635</v>
      </c>
      <c r="X597" s="22">
        <f t="shared" si="125"/>
        <v>25.244888653839709</v>
      </c>
      <c r="Y597" s="33"/>
      <c r="Z597" s="34"/>
      <c r="AA597" s="16" t="s">
        <v>126</v>
      </c>
      <c r="AB597" s="17" t="s">
        <v>126</v>
      </c>
      <c r="AC597" s="35" t="e">
        <f t="shared" si="129"/>
        <v>#VALUE!</v>
      </c>
      <c r="AD597" s="36" t="e">
        <f t="shared" si="126"/>
        <v>#VALUE!</v>
      </c>
      <c r="AE597" s="36">
        <f t="shared" si="127"/>
        <v>25.244888653839709</v>
      </c>
    </row>
    <row r="598" spans="1:31">
      <c r="A598" s="29">
        <v>1518</v>
      </c>
      <c r="B598" s="29" t="s">
        <v>57</v>
      </c>
      <c r="C598" s="29" t="s">
        <v>102</v>
      </c>
      <c r="D598" s="4">
        <v>2</v>
      </c>
      <c r="E598" s="5" t="s">
        <v>28</v>
      </c>
      <c r="F598" s="14">
        <v>74</v>
      </c>
      <c r="G598" s="15">
        <v>75</v>
      </c>
      <c r="H598" s="1">
        <f t="shared" si="130"/>
        <v>74.5</v>
      </c>
      <c r="I598" s="2"/>
      <c r="J598" s="1">
        <v>458.68</v>
      </c>
      <c r="K598" s="1">
        <v>458.69</v>
      </c>
      <c r="L598" s="1">
        <f t="shared" si="128"/>
        <v>458.685</v>
      </c>
      <c r="M598" s="33">
        <v>270</v>
      </c>
      <c r="N598" s="34">
        <v>20</v>
      </c>
      <c r="O598" s="34">
        <v>0</v>
      </c>
      <c r="P598" s="34">
        <v>3</v>
      </c>
      <c r="Q598" s="6">
        <f t="shared" si="118"/>
        <v>-4.9179711883268508E-2</v>
      </c>
      <c r="R598" s="6">
        <f t="shared" si="119"/>
        <v>0.34155141660600519</v>
      </c>
      <c r="S598" s="6">
        <f t="shared" si="120"/>
        <v>0.93840480470773791</v>
      </c>
      <c r="T598" s="3">
        <f t="shared" si="121"/>
        <v>98.193656558947438</v>
      </c>
      <c r="U598" s="10">
        <f t="shared" si="122"/>
        <v>69.810315885827563</v>
      </c>
      <c r="V598" s="23">
        <f t="shared" si="123"/>
        <v>278.19365655894745</v>
      </c>
      <c r="W598" s="21">
        <f t="shared" si="124"/>
        <v>188.19365655894745</v>
      </c>
      <c r="X598" s="22">
        <f t="shared" si="125"/>
        <v>20.189684114172437</v>
      </c>
      <c r="Y598" s="33"/>
      <c r="Z598" s="34"/>
      <c r="AA598" s="16" t="s">
        <v>126</v>
      </c>
      <c r="AB598" s="17" t="s">
        <v>126</v>
      </c>
      <c r="AC598" s="35" t="e">
        <f t="shared" si="129"/>
        <v>#VALUE!</v>
      </c>
      <c r="AD598" s="36" t="e">
        <f t="shared" si="126"/>
        <v>#VALUE!</v>
      </c>
      <c r="AE598" s="36">
        <f t="shared" si="127"/>
        <v>20.189684114172437</v>
      </c>
    </row>
    <row r="599" spans="1:31">
      <c r="A599" s="29">
        <v>1518</v>
      </c>
      <c r="B599" s="29" t="s">
        <v>57</v>
      </c>
      <c r="C599" s="29" t="s">
        <v>102</v>
      </c>
      <c r="D599" s="4">
        <v>2</v>
      </c>
      <c r="E599" s="5" t="s">
        <v>28</v>
      </c>
      <c r="F599" s="14">
        <v>105</v>
      </c>
      <c r="G599" s="15">
        <v>109</v>
      </c>
      <c r="H599" s="1">
        <f t="shared" si="130"/>
        <v>107</v>
      </c>
      <c r="I599" s="2"/>
      <c r="J599" s="1">
        <v>458.99</v>
      </c>
      <c r="K599" s="1">
        <v>459.03</v>
      </c>
      <c r="L599" s="1">
        <f t="shared" si="128"/>
        <v>459.01</v>
      </c>
      <c r="M599" s="33">
        <v>90</v>
      </c>
      <c r="N599" s="34">
        <v>16</v>
      </c>
      <c r="O599" s="34">
        <v>180</v>
      </c>
      <c r="P599" s="34">
        <v>11</v>
      </c>
      <c r="Q599" s="6">
        <f t="shared" si="118"/>
        <v>0.18341737849594428</v>
      </c>
      <c r="R599" s="6">
        <f t="shared" si="119"/>
        <v>-0.27057312124360244</v>
      </c>
      <c r="S599" s="6">
        <f t="shared" si="120"/>
        <v>0.94360061114005678</v>
      </c>
      <c r="T599" s="3">
        <f t="shared" si="121"/>
        <v>304.13274457160452</v>
      </c>
      <c r="U599" s="10">
        <f t="shared" si="122"/>
        <v>70.892905783568011</v>
      </c>
      <c r="V599" s="23">
        <f t="shared" si="123"/>
        <v>124.13274457160452</v>
      </c>
      <c r="W599" s="21">
        <f t="shared" si="124"/>
        <v>34.132744571604519</v>
      </c>
      <c r="X599" s="22">
        <f t="shared" si="125"/>
        <v>19.107094216431989</v>
      </c>
      <c r="Y599" s="33"/>
      <c r="Z599" s="34"/>
      <c r="AA599" s="16" t="s">
        <v>126</v>
      </c>
      <c r="AB599" s="17" t="s">
        <v>126</v>
      </c>
      <c r="AC599" s="35" t="e">
        <f t="shared" si="129"/>
        <v>#VALUE!</v>
      </c>
      <c r="AD599" s="36" t="e">
        <f t="shared" si="126"/>
        <v>#VALUE!</v>
      </c>
      <c r="AE599" s="36">
        <f t="shared" si="127"/>
        <v>19.107094216431989</v>
      </c>
    </row>
    <row r="600" spans="1:31">
      <c r="A600" s="29">
        <v>1518</v>
      </c>
      <c r="B600" s="29" t="s">
        <v>57</v>
      </c>
      <c r="C600" s="29" t="s">
        <v>102</v>
      </c>
      <c r="D600" s="4">
        <v>3</v>
      </c>
      <c r="E600" s="5" t="s">
        <v>28</v>
      </c>
      <c r="F600" s="14">
        <v>18</v>
      </c>
      <c r="G600" s="15">
        <v>19</v>
      </c>
      <c r="H600" s="1">
        <f t="shared" si="130"/>
        <v>18.5</v>
      </c>
      <c r="I600" s="2"/>
      <c r="J600" s="1">
        <v>459.6</v>
      </c>
      <c r="K600" s="1">
        <v>459.61</v>
      </c>
      <c r="L600" s="1">
        <f t="shared" si="128"/>
        <v>459.60500000000002</v>
      </c>
      <c r="M600" s="33">
        <v>90</v>
      </c>
      <c r="N600" s="34">
        <v>14</v>
      </c>
      <c r="O600" s="34">
        <v>0</v>
      </c>
      <c r="P600" s="34">
        <v>4</v>
      </c>
      <c r="Q600" s="6">
        <f t="shared" si="118"/>
        <v>6.7684408354008546E-2</v>
      </c>
      <c r="R600" s="6">
        <f t="shared" si="119"/>
        <v>0.24133258602093888</v>
      </c>
      <c r="S600" s="6">
        <f t="shared" si="120"/>
        <v>-0.96793213465368078</v>
      </c>
      <c r="T600" s="3">
        <f t="shared" si="121"/>
        <v>74.333256788844324</v>
      </c>
      <c r="U600" s="10">
        <f t="shared" si="122"/>
        <v>-75.482241746033537</v>
      </c>
      <c r="V600" s="23">
        <f t="shared" si="123"/>
        <v>74.333256788844324</v>
      </c>
      <c r="W600" s="21">
        <f t="shared" si="124"/>
        <v>344.33325678884432</v>
      </c>
      <c r="X600" s="22">
        <f t="shared" si="125"/>
        <v>14.517758253966463</v>
      </c>
      <c r="Y600" s="33"/>
      <c r="Z600" s="34"/>
      <c r="AA600" s="16" t="s">
        <v>126</v>
      </c>
      <c r="AB600" s="17" t="s">
        <v>126</v>
      </c>
      <c r="AC600" s="35" t="e">
        <f t="shared" si="129"/>
        <v>#VALUE!</v>
      </c>
      <c r="AD600" s="36" t="e">
        <f t="shared" si="126"/>
        <v>#VALUE!</v>
      </c>
      <c r="AE600" s="36">
        <f t="shared" si="127"/>
        <v>14.517758253966463</v>
      </c>
    </row>
    <row r="601" spans="1:31">
      <c r="A601" s="29">
        <v>1518</v>
      </c>
      <c r="B601" s="29" t="s">
        <v>57</v>
      </c>
      <c r="C601" s="29" t="s">
        <v>102</v>
      </c>
      <c r="D601" s="4">
        <v>3</v>
      </c>
      <c r="E601" s="5" t="s">
        <v>28</v>
      </c>
      <c r="F601" s="14">
        <v>31</v>
      </c>
      <c r="G601" s="15">
        <v>31</v>
      </c>
      <c r="H601" s="1">
        <f t="shared" si="130"/>
        <v>31</v>
      </c>
      <c r="I601" s="2"/>
      <c r="J601" s="1">
        <v>459.73</v>
      </c>
      <c r="K601" s="1">
        <v>459.73</v>
      </c>
      <c r="L601" s="1">
        <f t="shared" si="128"/>
        <v>459.73</v>
      </c>
      <c r="M601" s="33">
        <v>90</v>
      </c>
      <c r="N601" s="34">
        <v>3</v>
      </c>
      <c r="O601" s="34">
        <v>0</v>
      </c>
      <c r="P601" s="34">
        <v>14</v>
      </c>
      <c r="Q601" s="6">
        <f t="shared" si="118"/>
        <v>0.24159035004964077</v>
      </c>
      <c r="R601" s="6">
        <f t="shared" si="119"/>
        <v>5.0781354673095941E-2</v>
      </c>
      <c r="S601" s="6">
        <f t="shared" si="120"/>
        <v>-0.96896596970534965</v>
      </c>
      <c r="T601" s="3">
        <f t="shared" si="121"/>
        <v>11.870541035292971</v>
      </c>
      <c r="U601" s="10">
        <f t="shared" si="122"/>
        <v>-75.706476425080368</v>
      </c>
      <c r="V601" s="23">
        <f t="shared" si="123"/>
        <v>11.870541035292971</v>
      </c>
      <c r="W601" s="21">
        <f t="shared" si="124"/>
        <v>281.87054103529294</v>
      </c>
      <c r="X601" s="22">
        <f t="shared" si="125"/>
        <v>14.293523574919632</v>
      </c>
      <c r="Y601" s="33"/>
      <c r="Z601" s="34"/>
      <c r="AA601" s="16" t="s">
        <v>126</v>
      </c>
      <c r="AB601" s="17" t="s">
        <v>126</v>
      </c>
      <c r="AC601" s="35" t="e">
        <f t="shared" si="129"/>
        <v>#VALUE!</v>
      </c>
      <c r="AD601" s="36" t="e">
        <f t="shared" si="126"/>
        <v>#VALUE!</v>
      </c>
      <c r="AE601" s="36">
        <f t="shared" si="127"/>
        <v>14.293523574919632</v>
      </c>
    </row>
    <row r="602" spans="1:31">
      <c r="A602" s="29">
        <v>1518</v>
      </c>
      <c r="B602" s="29" t="s">
        <v>57</v>
      </c>
      <c r="C602" s="29" t="s">
        <v>102</v>
      </c>
      <c r="D602" s="4">
        <v>3</v>
      </c>
      <c r="E602" s="5" t="s">
        <v>28</v>
      </c>
      <c r="F602" s="14">
        <v>52</v>
      </c>
      <c r="G602" s="15">
        <v>55</v>
      </c>
      <c r="H602" s="1">
        <f t="shared" si="130"/>
        <v>53.5</v>
      </c>
      <c r="I602" s="2"/>
      <c r="J602" s="1">
        <v>459.94</v>
      </c>
      <c r="K602" s="1">
        <v>459.97</v>
      </c>
      <c r="L602" s="1">
        <f t="shared" si="128"/>
        <v>459.95500000000004</v>
      </c>
      <c r="M602" s="33">
        <v>90</v>
      </c>
      <c r="N602" s="34">
        <v>21</v>
      </c>
      <c r="O602" s="34">
        <v>0</v>
      </c>
      <c r="P602" s="34">
        <v>9</v>
      </c>
      <c r="Q602" s="6">
        <f t="shared" si="118"/>
        <v>0.14604415459112033</v>
      </c>
      <c r="R602" s="6">
        <f t="shared" si="119"/>
        <v>0.3539558454088797</v>
      </c>
      <c r="S602" s="6">
        <f t="shared" si="120"/>
        <v>-0.92208650225912214</v>
      </c>
      <c r="T602" s="3">
        <f t="shared" si="121"/>
        <v>67.57868338939052</v>
      </c>
      <c r="U602" s="10">
        <f t="shared" si="122"/>
        <v>-67.449057041413568</v>
      </c>
      <c r="V602" s="23">
        <f t="shared" si="123"/>
        <v>67.57868338939052</v>
      </c>
      <c r="W602" s="21">
        <f t="shared" si="124"/>
        <v>337.57868338939051</v>
      </c>
      <c r="X602" s="22">
        <f t="shared" si="125"/>
        <v>22.550942958586432</v>
      </c>
      <c r="Y602" s="33"/>
      <c r="Z602" s="34"/>
      <c r="AA602" s="16" t="s">
        <v>126</v>
      </c>
      <c r="AB602" s="17" t="s">
        <v>126</v>
      </c>
      <c r="AC602" s="35" t="e">
        <f t="shared" si="129"/>
        <v>#VALUE!</v>
      </c>
      <c r="AD602" s="36" t="e">
        <f t="shared" si="126"/>
        <v>#VALUE!</v>
      </c>
      <c r="AE602" s="36">
        <f t="shared" si="127"/>
        <v>22.550942958586432</v>
      </c>
    </row>
    <row r="603" spans="1:31">
      <c r="A603" s="29">
        <v>1518</v>
      </c>
      <c r="B603" s="29" t="s">
        <v>57</v>
      </c>
      <c r="C603" s="29" t="s">
        <v>102</v>
      </c>
      <c r="D603" s="4">
        <v>3</v>
      </c>
      <c r="E603" s="5" t="s">
        <v>28</v>
      </c>
      <c r="F603" s="14">
        <v>91</v>
      </c>
      <c r="G603" s="15">
        <v>92</v>
      </c>
      <c r="H603" s="1">
        <f t="shared" si="130"/>
        <v>91.5</v>
      </c>
      <c r="I603" s="2"/>
      <c r="J603" s="1">
        <v>460.33</v>
      </c>
      <c r="K603" s="1">
        <v>460.34</v>
      </c>
      <c r="L603" s="1">
        <f t="shared" si="128"/>
        <v>460.33499999999998</v>
      </c>
      <c r="M603" s="33">
        <v>90</v>
      </c>
      <c r="N603" s="34">
        <v>6</v>
      </c>
      <c r="O603" s="34">
        <v>0</v>
      </c>
      <c r="P603" s="34">
        <v>8</v>
      </c>
      <c r="Q603" s="6">
        <f t="shared" si="118"/>
        <v>0.13841069615108434</v>
      </c>
      <c r="R603" s="6">
        <f t="shared" si="119"/>
        <v>0.10351119944858335</v>
      </c>
      <c r="S603" s="6">
        <f t="shared" si="120"/>
        <v>-0.98484327664754612</v>
      </c>
      <c r="T603" s="3">
        <f t="shared" si="121"/>
        <v>36.791179108342618</v>
      </c>
      <c r="U603" s="10">
        <f t="shared" si="122"/>
        <v>-80.04621733697256</v>
      </c>
      <c r="V603" s="23">
        <f t="shared" si="123"/>
        <v>36.791179108342618</v>
      </c>
      <c r="W603" s="21">
        <f t="shared" si="124"/>
        <v>306.79117910834259</v>
      </c>
      <c r="X603" s="22">
        <f t="shared" si="125"/>
        <v>9.9537826630274395</v>
      </c>
      <c r="Y603" s="33"/>
      <c r="Z603" s="34"/>
      <c r="AA603" s="16" t="s">
        <v>126</v>
      </c>
      <c r="AB603" s="17" t="s">
        <v>126</v>
      </c>
      <c r="AC603" s="35" t="e">
        <f t="shared" si="129"/>
        <v>#VALUE!</v>
      </c>
      <c r="AD603" s="36" t="e">
        <f t="shared" si="126"/>
        <v>#VALUE!</v>
      </c>
      <c r="AE603" s="36">
        <f t="shared" si="127"/>
        <v>9.9537826630274395</v>
      </c>
    </row>
    <row r="604" spans="1:31">
      <c r="A604" s="29">
        <v>1518</v>
      </c>
      <c r="B604" s="29" t="s">
        <v>57</v>
      </c>
      <c r="C604" s="29" t="s">
        <v>102</v>
      </c>
      <c r="D604" s="4">
        <v>3</v>
      </c>
      <c r="E604" s="5" t="s">
        <v>28</v>
      </c>
      <c r="F604" s="14">
        <v>124</v>
      </c>
      <c r="G604" s="15">
        <v>125</v>
      </c>
      <c r="H604" s="1">
        <f t="shared" si="130"/>
        <v>124.5</v>
      </c>
      <c r="I604" s="2"/>
      <c r="J604" s="1">
        <v>460.66</v>
      </c>
      <c r="K604" s="1">
        <v>460.67</v>
      </c>
      <c r="L604" s="1">
        <f t="shared" si="128"/>
        <v>460.66500000000002</v>
      </c>
      <c r="M604" s="33">
        <v>270</v>
      </c>
      <c r="N604" s="34">
        <v>2</v>
      </c>
      <c r="O604" s="34">
        <v>0</v>
      </c>
      <c r="P604" s="34">
        <v>14</v>
      </c>
      <c r="Q604" s="6">
        <f t="shared" si="118"/>
        <v>-0.24177452331737928</v>
      </c>
      <c r="R604" s="6">
        <f t="shared" si="119"/>
        <v>3.3862832499619966E-2</v>
      </c>
      <c r="S604" s="6">
        <f t="shared" si="120"/>
        <v>0.96970464833606229</v>
      </c>
      <c r="T604" s="3">
        <f t="shared" si="121"/>
        <v>172.02704289520267</v>
      </c>
      <c r="U604" s="10">
        <f t="shared" si="122"/>
        <v>75.868799862943661</v>
      </c>
      <c r="V604" s="23">
        <f t="shared" si="123"/>
        <v>352.02704289520267</v>
      </c>
      <c r="W604" s="21">
        <f t="shared" si="124"/>
        <v>262.02704289520267</v>
      </c>
      <c r="X604" s="22">
        <f t="shared" si="125"/>
        <v>14.131200137056339</v>
      </c>
      <c r="Y604" s="33"/>
      <c r="Z604" s="34"/>
      <c r="AA604" s="16" t="s">
        <v>126</v>
      </c>
      <c r="AB604" s="17" t="s">
        <v>126</v>
      </c>
      <c r="AC604" s="35" t="e">
        <f t="shared" si="129"/>
        <v>#VALUE!</v>
      </c>
      <c r="AD604" s="36" t="e">
        <f t="shared" si="126"/>
        <v>#VALUE!</v>
      </c>
      <c r="AE604" s="36">
        <f t="shared" si="127"/>
        <v>14.131200137056339</v>
      </c>
    </row>
    <row r="605" spans="1:31">
      <c r="A605" s="29">
        <v>1518</v>
      </c>
      <c r="B605" s="29" t="s">
        <v>57</v>
      </c>
      <c r="C605" s="29" t="s">
        <v>102</v>
      </c>
      <c r="D605" s="4">
        <v>4</v>
      </c>
      <c r="E605" s="5" t="s">
        <v>28</v>
      </c>
      <c r="F605" s="14">
        <v>11</v>
      </c>
      <c r="G605" s="15">
        <v>13</v>
      </c>
      <c r="H605" s="1">
        <f t="shared" si="130"/>
        <v>12</v>
      </c>
      <c r="I605" s="2"/>
      <c r="J605" s="1">
        <v>461.05</v>
      </c>
      <c r="K605" s="1">
        <v>461.07</v>
      </c>
      <c r="L605" s="1">
        <f t="shared" si="128"/>
        <v>461.06</v>
      </c>
      <c r="M605" s="33">
        <v>270</v>
      </c>
      <c r="N605" s="34">
        <v>16</v>
      </c>
      <c r="O605" s="34">
        <v>0</v>
      </c>
      <c r="P605" s="34">
        <v>12</v>
      </c>
      <c r="Q605" s="6">
        <f t="shared" si="118"/>
        <v>-0.19985754452088272</v>
      </c>
      <c r="R605" s="6">
        <f t="shared" si="119"/>
        <v>0.26961401826500808</v>
      </c>
      <c r="S605" s="6">
        <f t="shared" si="120"/>
        <v>0.9402558215593757</v>
      </c>
      <c r="T605" s="3">
        <f t="shared" si="121"/>
        <v>126.5485353497989</v>
      </c>
      <c r="U605" s="10">
        <f t="shared" si="122"/>
        <v>70.356695057479669</v>
      </c>
      <c r="V605" s="23">
        <f t="shared" si="123"/>
        <v>306.5485353497989</v>
      </c>
      <c r="W605" s="21">
        <f t="shared" si="124"/>
        <v>216.5485353497989</v>
      </c>
      <c r="X605" s="22">
        <f t="shared" si="125"/>
        <v>19.643304942520331</v>
      </c>
      <c r="Y605" s="33"/>
      <c r="Z605" s="34"/>
      <c r="AA605" s="16" t="s">
        <v>126</v>
      </c>
      <c r="AB605" s="17" t="s">
        <v>126</v>
      </c>
      <c r="AC605" s="35" t="e">
        <f t="shared" si="129"/>
        <v>#VALUE!</v>
      </c>
      <c r="AD605" s="36" t="e">
        <f t="shared" si="126"/>
        <v>#VALUE!</v>
      </c>
      <c r="AE605" s="36">
        <f t="shared" si="127"/>
        <v>19.643304942520331</v>
      </c>
    </row>
    <row r="606" spans="1:31">
      <c r="A606" s="29">
        <v>1518</v>
      </c>
      <c r="B606" s="29" t="s">
        <v>57</v>
      </c>
      <c r="C606" s="29" t="s">
        <v>102</v>
      </c>
      <c r="D606" s="4">
        <v>4</v>
      </c>
      <c r="E606" s="5" t="s">
        <v>28</v>
      </c>
      <c r="F606" s="14">
        <v>35</v>
      </c>
      <c r="G606" s="15">
        <v>38</v>
      </c>
      <c r="H606" s="1">
        <f t="shared" si="130"/>
        <v>36.5</v>
      </c>
      <c r="I606" s="2"/>
      <c r="J606" s="1">
        <v>461.29</v>
      </c>
      <c r="K606" s="1">
        <v>461.32</v>
      </c>
      <c r="L606" s="1">
        <f t="shared" si="128"/>
        <v>461.30500000000001</v>
      </c>
      <c r="M606" s="33">
        <v>27</v>
      </c>
      <c r="N606" s="34">
        <v>9</v>
      </c>
      <c r="O606" s="34">
        <v>0</v>
      </c>
      <c r="P606" s="34">
        <v>20</v>
      </c>
      <c r="Q606" s="6">
        <f t="shared" si="118"/>
        <v>0.15336221646998643</v>
      </c>
      <c r="R606" s="6">
        <f t="shared" si="119"/>
        <v>-0.15398998475665435</v>
      </c>
      <c r="S606" s="6">
        <f t="shared" si="120"/>
        <v>-0.42135922674879955</v>
      </c>
      <c r="T606" s="3">
        <f t="shared" si="121"/>
        <v>314.88297326917865</v>
      </c>
      <c r="U606" s="10">
        <f t="shared" si="122"/>
        <v>-62.715940362646954</v>
      </c>
      <c r="V606" s="23">
        <f t="shared" si="123"/>
        <v>314.88297326917865</v>
      </c>
      <c r="W606" s="21">
        <f t="shared" si="124"/>
        <v>224.88297326917865</v>
      </c>
      <c r="X606" s="22">
        <f t="shared" si="125"/>
        <v>27.284059637353046</v>
      </c>
      <c r="Y606" s="33"/>
      <c r="Z606" s="34"/>
      <c r="AA606" s="16" t="s">
        <v>126</v>
      </c>
      <c r="AB606" s="17" t="s">
        <v>126</v>
      </c>
      <c r="AC606" s="35" t="e">
        <f t="shared" si="129"/>
        <v>#VALUE!</v>
      </c>
      <c r="AD606" s="36" t="e">
        <f t="shared" si="126"/>
        <v>#VALUE!</v>
      </c>
      <c r="AE606" s="36">
        <f t="shared" si="127"/>
        <v>27.284059637353046</v>
      </c>
    </row>
    <row r="607" spans="1:31">
      <c r="A607" s="29">
        <v>1518</v>
      </c>
      <c r="B607" s="29" t="s">
        <v>57</v>
      </c>
      <c r="C607" s="29" t="s">
        <v>102</v>
      </c>
      <c r="D607" s="4">
        <v>4</v>
      </c>
      <c r="E607" s="5" t="s">
        <v>28</v>
      </c>
      <c r="F607" s="14">
        <v>66</v>
      </c>
      <c r="G607" s="15">
        <v>67</v>
      </c>
      <c r="H607" s="1">
        <f t="shared" si="130"/>
        <v>66.5</v>
      </c>
      <c r="I607" s="2"/>
      <c r="J607" s="1">
        <v>461.6</v>
      </c>
      <c r="K607" s="1">
        <v>461.61</v>
      </c>
      <c r="L607" s="1">
        <f t="shared" si="128"/>
        <v>461.60500000000002</v>
      </c>
      <c r="M607" s="33">
        <v>90</v>
      </c>
      <c r="N607" s="34">
        <v>5</v>
      </c>
      <c r="O607" s="34">
        <v>0</v>
      </c>
      <c r="P607" s="34">
        <v>18</v>
      </c>
      <c r="Q607" s="6">
        <f t="shared" si="118"/>
        <v>0.30784109141656935</v>
      </c>
      <c r="R607" s="6">
        <f t="shared" si="119"/>
        <v>8.2890037072704356E-2</v>
      </c>
      <c r="S607" s="6">
        <f t="shared" si="120"/>
        <v>-0.9474374591188377</v>
      </c>
      <c r="T607" s="3">
        <f t="shared" si="121"/>
        <v>15.070179006159888</v>
      </c>
      <c r="U607" s="10">
        <f t="shared" si="122"/>
        <v>-71.402309374292685</v>
      </c>
      <c r="V607" s="23">
        <f t="shared" si="123"/>
        <v>15.070179006159888</v>
      </c>
      <c r="W607" s="21">
        <f t="shared" si="124"/>
        <v>285.07017900615989</v>
      </c>
      <c r="X607" s="22">
        <f t="shared" si="125"/>
        <v>18.597690625707315</v>
      </c>
      <c r="Y607" s="33"/>
      <c r="Z607" s="34"/>
      <c r="AA607" s="16" t="s">
        <v>126</v>
      </c>
      <c r="AB607" s="17" t="s">
        <v>126</v>
      </c>
      <c r="AC607" s="35" t="e">
        <f t="shared" si="129"/>
        <v>#VALUE!</v>
      </c>
      <c r="AD607" s="36" t="e">
        <f t="shared" si="126"/>
        <v>#VALUE!</v>
      </c>
      <c r="AE607" s="36">
        <f t="shared" si="127"/>
        <v>18.597690625707315</v>
      </c>
    </row>
    <row r="608" spans="1:31">
      <c r="A608" s="29">
        <v>1518</v>
      </c>
      <c r="B608" s="29" t="s">
        <v>57</v>
      </c>
      <c r="C608" s="29" t="s">
        <v>102</v>
      </c>
      <c r="D608" s="4">
        <v>4</v>
      </c>
      <c r="E608" s="5" t="s">
        <v>28</v>
      </c>
      <c r="F608" s="14">
        <v>95</v>
      </c>
      <c r="G608" s="15">
        <v>101</v>
      </c>
      <c r="H608" s="1">
        <f t="shared" si="130"/>
        <v>98</v>
      </c>
      <c r="I608" s="2"/>
      <c r="J608" s="1">
        <v>461.89</v>
      </c>
      <c r="K608" s="1">
        <v>461.95</v>
      </c>
      <c r="L608" s="1">
        <f t="shared" si="128"/>
        <v>461.91999999999996</v>
      </c>
      <c r="M608" s="33">
        <v>270</v>
      </c>
      <c r="N608" s="34">
        <v>12</v>
      </c>
      <c r="O608" s="34">
        <v>0</v>
      </c>
      <c r="P608" s="34">
        <v>14</v>
      </c>
      <c r="Q608" s="6">
        <f t="shared" si="118"/>
        <v>-0.23663532174578922</v>
      </c>
      <c r="R608" s="6">
        <f t="shared" si="119"/>
        <v>0.20173582504328827</v>
      </c>
      <c r="S608" s="6">
        <f t="shared" si="120"/>
        <v>0.94909243665913146</v>
      </c>
      <c r="T608" s="3">
        <f t="shared" si="121"/>
        <v>139.55181728771038</v>
      </c>
      <c r="U608" s="10">
        <f t="shared" si="122"/>
        <v>71.859389093786291</v>
      </c>
      <c r="V608" s="23">
        <f t="shared" si="123"/>
        <v>319.55181728771038</v>
      </c>
      <c r="W608" s="21">
        <f t="shared" si="124"/>
        <v>229.55181728771038</v>
      </c>
      <c r="X608" s="22">
        <f t="shared" si="125"/>
        <v>18.140610906213709</v>
      </c>
      <c r="Y608" s="33"/>
      <c r="Z608" s="34"/>
      <c r="AA608" s="16" t="s">
        <v>126</v>
      </c>
      <c r="AB608" s="17" t="s">
        <v>126</v>
      </c>
      <c r="AC608" s="35" t="e">
        <f t="shared" si="129"/>
        <v>#VALUE!</v>
      </c>
      <c r="AD608" s="36" t="e">
        <f t="shared" si="126"/>
        <v>#VALUE!</v>
      </c>
      <c r="AE608" s="36">
        <f t="shared" si="127"/>
        <v>18.140610906213709</v>
      </c>
    </row>
    <row r="609" spans="1:31">
      <c r="A609" s="29">
        <v>1518</v>
      </c>
      <c r="B609" s="29" t="s">
        <v>57</v>
      </c>
      <c r="C609" s="29" t="s">
        <v>102</v>
      </c>
      <c r="D609" s="4">
        <v>4</v>
      </c>
      <c r="E609" s="5" t="s">
        <v>28</v>
      </c>
      <c r="F609" s="14">
        <v>109</v>
      </c>
      <c r="G609" s="15">
        <v>110</v>
      </c>
      <c r="H609" s="1">
        <f t="shared" si="130"/>
        <v>109.5</v>
      </c>
      <c r="I609" s="2"/>
      <c r="J609" s="1">
        <v>462.03</v>
      </c>
      <c r="K609" s="1">
        <v>462.04</v>
      </c>
      <c r="L609" s="1">
        <f t="shared" si="128"/>
        <v>462.03499999999997</v>
      </c>
      <c r="M609" s="33">
        <v>90</v>
      </c>
      <c r="N609" s="34">
        <v>3</v>
      </c>
      <c r="O609" s="34">
        <v>0</v>
      </c>
      <c r="P609" s="34">
        <v>9</v>
      </c>
      <c r="Q609" s="6">
        <f t="shared" si="118"/>
        <v>0.15622007704270641</v>
      </c>
      <c r="R609" s="6">
        <f t="shared" si="119"/>
        <v>5.1691613775052922E-2</v>
      </c>
      <c r="S609" s="6">
        <f t="shared" si="120"/>
        <v>-0.98633474805103949</v>
      </c>
      <c r="T609" s="3">
        <f t="shared" si="121"/>
        <v>18.308847478498297</v>
      </c>
      <c r="U609" s="10">
        <f t="shared" si="122"/>
        <v>-80.528579772654624</v>
      </c>
      <c r="V609" s="23">
        <f t="shared" si="123"/>
        <v>18.308847478498297</v>
      </c>
      <c r="W609" s="21">
        <f t="shared" si="124"/>
        <v>288.30884747849831</v>
      </c>
      <c r="X609" s="22">
        <f t="shared" si="125"/>
        <v>9.4714202273453765</v>
      </c>
      <c r="Y609" s="33"/>
      <c r="Z609" s="34"/>
      <c r="AA609" s="16" t="s">
        <v>126</v>
      </c>
      <c r="AB609" s="17" t="s">
        <v>126</v>
      </c>
      <c r="AC609" s="35" t="e">
        <f t="shared" si="129"/>
        <v>#VALUE!</v>
      </c>
      <c r="AD609" s="36" t="e">
        <f t="shared" si="126"/>
        <v>#VALUE!</v>
      </c>
      <c r="AE609" s="36">
        <f t="shared" si="127"/>
        <v>9.4714202273453765</v>
      </c>
    </row>
    <row r="610" spans="1:31">
      <c r="A610" s="29">
        <v>1518</v>
      </c>
      <c r="B610" s="29" t="s">
        <v>57</v>
      </c>
      <c r="C610" s="29" t="s">
        <v>102</v>
      </c>
      <c r="D610" s="4">
        <v>5</v>
      </c>
      <c r="E610" s="5" t="s">
        <v>28</v>
      </c>
      <c r="F610" s="14">
        <v>10</v>
      </c>
      <c r="G610" s="15">
        <v>12</v>
      </c>
      <c r="H610" s="1">
        <f t="shared" si="130"/>
        <v>11</v>
      </c>
      <c r="I610" s="2"/>
      <c r="J610" s="1">
        <v>462.24</v>
      </c>
      <c r="K610" s="1">
        <v>462.26</v>
      </c>
      <c r="L610" s="1">
        <f t="shared" si="128"/>
        <v>462.25</v>
      </c>
      <c r="M610" s="33">
        <v>270</v>
      </c>
      <c r="N610" s="34">
        <v>16</v>
      </c>
      <c r="O610" s="34">
        <v>0</v>
      </c>
      <c r="P610" s="34">
        <v>19</v>
      </c>
      <c r="Q610" s="6">
        <f t="shared" si="118"/>
        <v>-0.31295619629699495</v>
      </c>
      <c r="R610" s="6">
        <f t="shared" si="119"/>
        <v>0.26062024005405116</v>
      </c>
      <c r="S610" s="6">
        <f t="shared" si="120"/>
        <v>0.90889078952178293</v>
      </c>
      <c r="T610" s="3">
        <f t="shared" si="121"/>
        <v>140.2135142013795</v>
      </c>
      <c r="U610" s="10">
        <f t="shared" si="122"/>
        <v>65.863337949096149</v>
      </c>
      <c r="V610" s="23">
        <f t="shared" si="123"/>
        <v>320.2135142013795</v>
      </c>
      <c r="W610" s="21">
        <f t="shared" si="124"/>
        <v>230.2135142013795</v>
      </c>
      <c r="X610" s="22">
        <f t="shared" si="125"/>
        <v>24.136662050903851</v>
      </c>
      <c r="Y610" s="33"/>
      <c r="Z610" s="34"/>
      <c r="AA610" s="16" t="s">
        <v>126</v>
      </c>
      <c r="AB610" s="17" t="s">
        <v>126</v>
      </c>
      <c r="AC610" s="35" t="e">
        <f t="shared" si="129"/>
        <v>#VALUE!</v>
      </c>
      <c r="AD610" s="36" t="e">
        <f t="shared" si="126"/>
        <v>#VALUE!</v>
      </c>
      <c r="AE610" s="36">
        <f t="shared" si="127"/>
        <v>24.136662050903851</v>
      </c>
    </row>
    <row r="611" spans="1:31">
      <c r="A611" s="29">
        <v>1518</v>
      </c>
      <c r="B611" s="29" t="s">
        <v>57</v>
      </c>
      <c r="C611" s="29" t="s">
        <v>102</v>
      </c>
      <c r="D611" s="4">
        <v>5</v>
      </c>
      <c r="E611" s="5" t="s">
        <v>28</v>
      </c>
      <c r="F611" s="14">
        <v>18</v>
      </c>
      <c r="G611" s="15">
        <v>19</v>
      </c>
      <c r="H611" s="1">
        <f t="shared" si="130"/>
        <v>18.5</v>
      </c>
      <c r="I611" s="2"/>
      <c r="J611" s="1">
        <v>462.32</v>
      </c>
      <c r="K611" s="1">
        <v>462.33</v>
      </c>
      <c r="L611" s="1">
        <f t="shared" si="128"/>
        <v>462.32499999999999</v>
      </c>
      <c r="M611" s="33">
        <v>270</v>
      </c>
      <c r="N611" s="34">
        <v>15</v>
      </c>
      <c r="O611" s="34">
        <v>180</v>
      </c>
      <c r="P611" s="34">
        <v>16</v>
      </c>
      <c r="Q611" s="6">
        <f t="shared" si="118"/>
        <v>-0.26624524067366889</v>
      </c>
      <c r="R611" s="6">
        <f t="shared" si="119"/>
        <v>-0.24879283423638529</v>
      </c>
      <c r="S611" s="6">
        <f t="shared" si="120"/>
        <v>-0.9285074979292518</v>
      </c>
      <c r="T611" s="3">
        <f t="shared" si="121"/>
        <v>223.05923713848409</v>
      </c>
      <c r="U611" s="10">
        <f t="shared" si="122"/>
        <v>-68.57230536259874</v>
      </c>
      <c r="V611" s="23">
        <f t="shared" si="123"/>
        <v>223.05923713848409</v>
      </c>
      <c r="W611" s="21">
        <f t="shared" si="124"/>
        <v>133.05923713848409</v>
      </c>
      <c r="X611" s="22">
        <f t="shared" si="125"/>
        <v>21.42769463740126</v>
      </c>
      <c r="Y611" s="33"/>
      <c r="Z611" s="34"/>
      <c r="AA611" s="16" t="s">
        <v>126</v>
      </c>
      <c r="AB611" s="17" t="s">
        <v>126</v>
      </c>
      <c r="AC611" s="35" t="e">
        <f t="shared" si="129"/>
        <v>#VALUE!</v>
      </c>
      <c r="AD611" s="36" t="e">
        <f t="shared" si="126"/>
        <v>#VALUE!</v>
      </c>
      <c r="AE611" s="36">
        <f t="shared" si="127"/>
        <v>21.42769463740126</v>
      </c>
    </row>
    <row r="612" spans="1:31">
      <c r="A612" s="29">
        <v>1518</v>
      </c>
      <c r="B612" s="29" t="s">
        <v>57</v>
      </c>
      <c r="C612" s="29" t="s">
        <v>102</v>
      </c>
      <c r="D612" s="4">
        <v>5</v>
      </c>
      <c r="E612" s="5" t="s">
        <v>28</v>
      </c>
      <c r="F612" s="14">
        <v>31</v>
      </c>
      <c r="G612" s="15">
        <v>32</v>
      </c>
      <c r="H612" s="1">
        <f t="shared" si="130"/>
        <v>31.5</v>
      </c>
      <c r="I612" s="2"/>
      <c r="J612" s="1">
        <v>462.45</v>
      </c>
      <c r="K612" s="1">
        <v>462.46</v>
      </c>
      <c r="L612" s="1">
        <f t="shared" si="128"/>
        <v>462.45499999999998</v>
      </c>
      <c r="M612" s="33">
        <v>90</v>
      </c>
      <c r="N612" s="34">
        <v>8</v>
      </c>
      <c r="O612" s="34">
        <v>0</v>
      </c>
      <c r="P612" s="34">
        <v>0</v>
      </c>
      <c r="Q612" s="6">
        <f t="shared" si="118"/>
        <v>0</v>
      </c>
      <c r="R612" s="6">
        <f t="shared" si="119"/>
        <v>0.13917310096006544</v>
      </c>
      <c r="S612" s="6">
        <f t="shared" si="120"/>
        <v>-0.99026806874157036</v>
      </c>
      <c r="T612" s="3">
        <f t="shared" si="121"/>
        <v>90</v>
      </c>
      <c r="U612" s="10">
        <f t="shared" si="122"/>
        <v>-82.000000000000028</v>
      </c>
      <c r="V612" s="23">
        <f t="shared" si="123"/>
        <v>90</v>
      </c>
      <c r="W612" s="21">
        <f t="shared" si="124"/>
        <v>0</v>
      </c>
      <c r="X612" s="22">
        <f t="shared" si="125"/>
        <v>7.9999999999999716</v>
      </c>
      <c r="Y612" s="33"/>
      <c r="Z612" s="34"/>
      <c r="AA612" s="16" t="s">
        <v>126</v>
      </c>
      <c r="AB612" s="17" t="s">
        <v>126</v>
      </c>
      <c r="AC612" s="35" t="e">
        <f t="shared" si="129"/>
        <v>#VALUE!</v>
      </c>
      <c r="AD612" s="36" t="e">
        <f t="shared" si="126"/>
        <v>#VALUE!</v>
      </c>
      <c r="AE612" s="36">
        <f t="shared" si="127"/>
        <v>7.9999999999999716</v>
      </c>
    </row>
    <row r="613" spans="1:31">
      <c r="A613" s="29">
        <v>1518</v>
      </c>
      <c r="B613" s="29" t="s">
        <v>57</v>
      </c>
      <c r="C613" s="29" t="s">
        <v>102</v>
      </c>
      <c r="D613" s="4">
        <v>5</v>
      </c>
      <c r="E613" s="5" t="s">
        <v>28</v>
      </c>
      <c r="F613" s="14">
        <v>38</v>
      </c>
      <c r="G613" s="15">
        <v>41</v>
      </c>
      <c r="H613" s="1">
        <f t="shared" si="130"/>
        <v>39.5</v>
      </c>
      <c r="I613" s="2"/>
      <c r="J613" s="1">
        <v>462.52</v>
      </c>
      <c r="K613" s="1">
        <v>462.55</v>
      </c>
      <c r="L613" s="1">
        <f t="shared" si="128"/>
        <v>462.53499999999997</v>
      </c>
      <c r="M613" s="33">
        <v>270</v>
      </c>
      <c r="N613" s="34">
        <v>4</v>
      </c>
      <c r="O613" s="34">
        <v>180</v>
      </c>
      <c r="P613" s="34">
        <v>2</v>
      </c>
      <c r="Q613" s="6">
        <f t="shared" si="118"/>
        <v>-3.4814483282576254E-2</v>
      </c>
      <c r="R613" s="6">
        <f t="shared" si="119"/>
        <v>-6.9713979985077223E-2</v>
      </c>
      <c r="S613" s="6">
        <f t="shared" si="120"/>
        <v>-0.99695636119368447</v>
      </c>
      <c r="T613" s="3">
        <f t="shared" si="121"/>
        <v>243.46290360641922</v>
      </c>
      <c r="U613" s="10">
        <f t="shared" si="122"/>
        <v>-85.530762667528776</v>
      </c>
      <c r="V613" s="23">
        <f t="shared" si="123"/>
        <v>243.46290360641922</v>
      </c>
      <c r="W613" s="21">
        <f t="shared" si="124"/>
        <v>153.46290360641922</v>
      </c>
      <c r="X613" s="22">
        <f t="shared" si="125"/>
        <v>4.4692373324712236</v>
      </c>
      <c r="Y613" s="33"/>
      <c r="Z613" s="34"/>
      <c r="AA613" s="16" t="s">
        <v>126</v>
      </c>
      <c r="AB613" s="17" t="s">
        <v>126</v>
      </c>
      <c r="AC613" s="35" t="e">
        <f t="shared" si="129"/>
        <v>#VALUE!</v>
      </c>
      <c r="AD613" s="36" t="e">
        <f t="shared" si="126"/>
        <v>#VALUE!</v>
      </c>
      <c r="AE613" s="36">
        <f t="shared" si="127"/>
        <v>4.4692373324712236</v>
      </c>
    </row>
    <row r="614" spans="1:31">
      <c r="A614" s="29">
        <v>1518</v>
      </c>
      <c r="B614" s="29" t="s">
        <v>57</v>
      </c>
      <c r="C614" s="29" t="s">
        <v>103</v>
      </c>
      <c r="D614" s="4">
        <v>1</v>
      </c>
      <c r="E614" s="5" t="s">
        <v>28</v>
      </c>
      <c r="F614" s="14">
        <v>50</v>
      </c>
      <c r="G614" s="15">
        <v>60</v>
      </c>
      <c r="H614" s="1">
        <f t="shared" si="130"/>
        <v>55</v>
      </c>
      <c r="I614" s="2"/>
      <c r="J614" s="1">
        <v>466.6</v>
      </c>
      <c r="K614" s="1">
        <v>466.7</v>
      </c>
      <c r="L614" s="1">
        <f t="shared" si="128"/>
        <v>466.65</v>
      </c>
      <c r="M614" s="33">
        <v>90</v>
      </c>
      <c r="N614" s="34">
        <v>15</v>
      </c>
      <c r="O614" s="34">
        <v>180</v>
      </c>
      <c r="P614" s="34">
        <v>11</v>
      </c>
      <c r="Q614" s="6">
        <f t="shared" si="118"/>
        <v>0.18430733652247602</v>
      </c>
      <c r="R614" s="6">
        <f t="shared" si="119"/>
        <v>-0.25406381026660135</v>
      </c>
      <c r="S614" s="6">
        <f t="shared" si="120"/>
        <v>0.94817904827949562</v>
      </c>
      <c r="T614" s="3">
        <f t="shared" si="121"/>
        <v>305.95852738663791</v>
      </c>
      <c r="U614" s="10">
        <f t="shared" si="122"/>
        <v>71.683937439689785</v>
      </c>
      <c r="V614" s="23">
        <f t="shared" si="123"/>
        <v>125.95852738663791</v>
      </c>
      <c r="W614" s="21">
        <f t="shared" si="124"/>
        <v>35.958527386637911</v>
      </c>
      <c r="X614" s="22">
        <f t="shared" si="125"/>
        <v>18.316062560310215</v>
      </c>
      <c r="Y614" s="33"/>
      <c r="Z614" s="34"/>
      <c r="AA614" s="16" t="s">
        <v>126</v>
      </c>
      <c r="AB614" s="17" t="s">
        <v>126</v>
      </c>
      <c r="AC614" s="35" t="e">
        <f t="shared" si="129"/>
        <v>#VALUE!</v>
      </c>
      <c r="AD614" s="36" t="e">
        <f t="shared" si="126"/>
        <v>#VALUE!</v>
      </c>
      <c r="AE614" s="36">
        <f t="shared" si="127"/>
        <v>18.316062560310215</v>
      </c>
    </row>
    <row r="615" spans="1:31">
      <c r="A615" s="29">
        <v>1518</v>
      </c>
      <c r="B615" s="29" t="s">
        <v>57</v>
      </c>
      <c r="C615" s="29" t="s">
        <v>103</v>
      </c>
      <c r="D615" s="4">
        <v>1</v>
      </c>
      <c r="E615" s="5" t="s">
        <v>28</v>
      </c>
      <c r="F615" s="14">
        <v>117</v>
      </c>
      <c r="G615" s="15">
        <v>118</v>
      </c>
      <c r="H615" s="1">
        <f t="shared" si="130"/>
        <v>117.5</v>
      </c>
      <c r="I615" s="2"/>
      <c r="J615" s="1">
        <v>467.27</v>
      </c>
      <c r="K615" s="1">
        <v>467.28</v>
      </c>
      <c r="L615" s="1">
        <f t="shared" si="128"/>
        <v>467.27499999999998</v>
      </c>
      <c r="M615" s="33">
        <v>270</v>
      </c>
      <c r="N615" s="34">
        <v>8</v>
      </c>
      <c r="O615" s="34">
        <v>0</v>
      </c>
      <c r="P615" s="34">
        <v>3</v>
      </c>
      <c r="Q615" s="6">
        <f t="shared" si="118"/>
        <v>-5.1826626314443319E-2</v>
      </c>
      <c r="R615" s="6">
        <f t="shared" si="119"/>
        <v>0.13898236906210149</v>
      </c>
      <c r="S615" s="6">
        <f t="shared" si="120"/>
        <v>0.98891094076970476</v>
      </c>
      <c r="T615" s="3">
        <f t="shared" si="121"/>
        <v>110.45052195012669</v>
      </c>
      <c r="U615" s="10">
        <f t="shared" si="122"/>
        <v>81.469551638742331</v>
      </c>
      <c r="V615" s="23">
        <f t="shared" si="123"/>
        <v>290.4505219501267</v>
      </c>
      <c r="W615" s="21">
        <f t="shared" si="124"/>
        <v>200.4505219501267</v>
      </c>
      <c r="X615" s="22">
        <f t="shared" si="125"/>
        <v>8.5304483612576689</v>
      </c>
      <c r="Y615" s="33"/>
      <c r="Z615" s="34"/>
      <c r="AA615" s="16" t="s">
        <v>126</v>
      </c>
      <c r="AB615" s="17" t="s">
        <v>126</v>
      </c>
      <c r="AC615" s="35" t="e">
        <f t="shared" si="129"/>
        <v>#VALUE!</v>
      </c>
      <c r="AD615" s="36" t="e">
        <f t="shared" si="126"/>
        <v>#VALUE!</v>
      </c>
      <c r="AE615" s="36">
        <f t="shared" si="127"/>
        <v>8.5304483612576689</v>
      </c>
    </row>
    <row r="616" spans="1:31">
      <c r="A616" s="29">
        <v>1518</v>
      </c>
      <c r="B616" s="29" t="s">
        <v>57</v>
      </c>
      <c r="C616" s="29" t="s">
        <v>103</v>
      </c>
      <c r="D616" s="4">
        <v>2</v>
      </c>
      <c r="E616" s="5" t="s">
        <v>28</v>
      </c>
      <c r="F616" s="14">
        <v>32</v>
      </c>
      <c r="G616" s="15">
        <v>42</v>
      </c>
      <c r="H616" s="1">
        <f t="shared" si="130"/>
        <v>37</v>
      </c>
      <c r="I616" s="2"/>
      <c r="J616" s="1">
        <v>467.74</v>
      </c>
      <c r="K616" s="1">
        <v>467.84</v>
      </c>
      <c r="L616" s="1">
        <f t="shared" si="128"/>
        <v>467.78999999999996</v>
      </c>
      <c r="M616" s="33">
        <v>90</v>
      </c>
      <c r="N616" s="34">
        <v>9</v>
      </c>
      <c r="O616" s="34">
        <v>0</v>
      </c>
      <c r="P616" s="34">
        <v>7</v>
      </c>
      <c r="Q616" s="6">
        <f t="shared" si="118"/>
        <v>0.12036892955724911</v>
      </c>
      <c r="R616" s="6">
        <f t="shared" si="119"/>
        <v>0.15526842625975007</v>
      </c>
      <c r="S616" s="6">
        <f t="shared" si="120"/>
        <v>-0.98032626147870727</v>
      </c>
      <c r="T616" s="3">
        <f t="shared" si="121"/>
        <v>52.216040349028539</v>
      </c>
      <c r="U616" s="10">
        <f t="shared" si="122"/>
        <v>-78.667823577665132</v>
      </c>
      <c r="V616" s="23">
        <f t="shared" si="123"/>
        <v>52.216040349028539</v>
      </c>
      <c r="W616" s="21">
        <f t="shared" si="124"/>
        <v>322.21604034902856</v>
      </c>
      <c r="X616" s="22">
        <f t="shared" si="125"/>
        <v>11.332176422334868</v>
      </c>
      <c r="Y616" s="33"/>
      <c r="Z616" s="34"/>
      <c r="AA616" s="16" t="s">
        <v>126</v>
      </c>
      <c r="AB616" s="17" t="s">
        <v>126</v>
      </c>
      <c r="AC616" s="35" t="e">
        <f t="shared" si="129"/>
        <v>#VALUE!</v>
      </c>
      <c r="AD616" s="36" t="e">
        <f t="shared" si="126"/>
        <v>#VALUE!</v>
      </c>
      <c r="AE616" s="36">
        <f t="shared" si="127"/>
        <v>11.332176422334868</v>
      </c>
    </row>
    <row r="617" spans="1:31">
      <c r="A617" s="29">
        <v>1518</v>
      </c>
      <c r="B617" s="29" t="s">
        <v>57</v>
      </c>
      <c r="C617" s="29" t="s">
        <v>103</v>
      </c>
      <c r="D617" s="4">
        <v>2</v>
      </c>
      <c r="E617" s="5" t="s">
        <v>30</v>
      </c>
      <c r="F617" s="14">
        <v>32</v>
      </c>
      <c r="G617" s="15">
        <v>42</v>
      </c>
      <c r="H617" s="1">
        <f t="shared" si="130"/>
        <v>37</v>
      </c>
      <c r="I617" s="2"/>
      <c r="J617" s="1">
        <v>467.74</v>
      </c>
      <c r="K617" s="1">
        <v>467.84</v>
      </c>
      <c r="L617" s="1">
        <f t="shared" si="128"/>
        <v>467.78999999999996</v>
      </c>
      <c r="M617" s="33">
        <v>270</v>
      </c>
      <c r="N617" s="34">
        <v>78</v>
      </c>
      <c r="O617" s="34">
        <v>338</v>
      </c>
      <c r="P617" s="34">
        <v>0</v>
      </c>
      <c r="Q617" s="6">
        <f t="shared" si="118"/>
        <v>0.36642054056883888</v>
      </c>
      <c r="R617" s="6">
        <f t="shared" si="119"/>
        <v>0.90692266278362477</v>
      </c>
      <c r="S617" s="6">
        <f t="shared" si="120"/>
        <v>0.19277236290190836</v>
      </c>
      <c r="T617" s="3">
        <f t="shared" si="121"/>
        <v>67.999999999999972</v>
      </c>
      <c r="U617" s="10">
        <f t="shared" si="122"/>
        <v>11.148919110425785</v>
      </c>
      <c r="V617" s="23">
        <f t="shared" si="123"/>
        <v>247.99999999999997</v>
      </c>
      <c r="W617" s="21">
        <f t="shared" si="124"/>
        <v>157.99999999999997</v>
      </c>
      <c r="X617" s="22">
        <f t="shared" si="125"/>
        <v>78.85108088957422</v>
      </c>
      <c r="Y617" s="33"/>
      <c r="Z617" s="34"/>
      <c r="AA617" s="16" t="s">
        <v>126</v>
      </c>
      <c r="AB617" s="17" t="s">
        <v>126</v>
      </c>
      <c r="AC617" s="35" t="e">
        <f t="shared" si="129"/>
        <v>#VALUE!</v>
      </c>
      <c r="AD617" s="36" t="e">
        <f t="shared" si="126"/>
        <v>#VALUE!</v>
      </c>
      <c r="AE617" s="36">
        <f t="shared" si="127"/>
        <v>78.85108088957422</v>
      </c>
    </row>
    <row r="618" spans="1:31">
      <c r="A618" s="29">
        <v>1518</v>
      </c>
      <c r="B618" s="29" t="s">
        <v>57</v>
      </c>
      <c r="C618" s="29" t="s">
        <v>103</v>
      </c>
      <c r="D618" s="4">
        <v>3</v>
      </c>
      <c r="E618" s="5" t="s">
        <v>28</v>
      </c>
      <c r="F618" s="14">
        <v>15</v>
      </c>
      <c r="G618" s="15">
        <v>18</v>
      </c>
      <c r="H618" s="1">
        <f t="shared" si="130"/>
        <v>16.5</v>
      </c>
      <c r="I618" s="2"/>
      <c r="J618" s="1">
        <v>468.38</v>
      </c>
      <c r="K618" s="1">
        <v>468.41</v>
      </c>
      <c r="L618" s="1">
        <f t="shared" si="128"/>
        <v>468.39499999999998</v>
      </c>
      <c r="M618" s="33">
        <v>90</v>
      </c>
      <c r="N618" s="34">
        <v>17</v>
      </c>
      <c r="O618" s="34">
        <v>180</v>
      </c>
      <c r="P618" s="34">
        <v>2</v>
      </c>
      <c r="Q618" s="6">
        <f t="shared" si="118"/>
        <v>3.3374554677317918E-2</v>
      </c>
      <c r="R618" s="6">
        <f t="shared" si="119"/>
        <v>-0.29219359977983878</v>
      </c>
      <c r="S618" s="6">
        <f t="shared" si="120"/>
        <v>0.95572220094419258</v>
      </c>
      <c r="T618" s="3">
        <f t="shared" si="121"/>
        <v>276.51612416004235</v>
      </c>
      <c r="U618" s="10">
        <f t="shared" si="122"/>
        <v>72.895897190622293</v>
      </c>
      <c r="V618" s="23">
        <f t="shared" si="123"/>
        <v>96.516124160042352</v>
      </c>
      <c r="W618" s="21">
        <f t="shared" si="124"/>
        <v>6.5161241600423523</v>
      </c>
      <c r="X618" s="22">
        <f t="shared" si="125"/>
        <v>17.104102809377707</v>
      </c>
      <c r="Y618" s="33"/>
      <c r="Z618" s="34"/>
      <c r="AA618" s="16" t="s">
        <v>126</v>
      </c>
      <c r="AB618" s="17" t="s">
        <v>126</v>
      </c>
      <c r="AC618" s="35" t="e">
        <f t="shared" si="129"/>
        <v>#VALUE!</v>
      </c>
      <c r="AD618" s="36" t="e">
        <f t="shared" si="126"/>
        <v>#VALUE!</v>
      </c>
      <c r="AE618" s="36">
        <f t="shared" si="127"/>
        <v>17.104102809377707</v>
      </c>
    </row>
    <row r="619" spans="1:31">
      <c r="A619" s="29">
        <v>1518</v>
      </c>
      <c r="B619" s="29" t="s">
        <v>57</v>
      </c>
      <c r="C619" s="29" t="s">
        <v>103</v>
      </c>
      <c r="D619" s="4">
        <v>3</v>
      </c>
      <c r="E619" s="5" t="s">
        <v>28</v>
      </c>
      <c r="F619" s="14">
        <v>86</v>
      </c>
      <c r="G619" s="15">
        <v>87</v>
      </c>
      <c r="H619" s="1">
        <f t="shared" si="130"/>
        <v>86.5</v>
      </c>
      <c r="I619" s="2"/>
      <c r="J619" s="1">
        <v>469.09</v>
      </c>
      <c r="K619" s="1">
        <v>469.1</v>
      </c>
      <c r="L619" s="1">
        <f t="shared" si="128"/>
        <v>469.09500000000003</v>
      </c>
      <c r="M619" s="33">
        <v>270</v>
      </c>
      <c r="N619" s="34">
        <v>15</v>
      </c>
      <c r="O619" s="34">
        <v>0</v>
      </c>
      <c r="P619" s="34">
        <v>14</v>
      </c>
      <c r="Q619" s="6">
        <f t="shared" si="118"/>
        <v>-0.23367860690452677</v>
      </c>
      <c r="R619" s="6">
        <f t="shared" si="119"/>
        <v>0.25113101334181032</v>
      </c>
      <c r="S619" s="6">
        <f t="shared" si="120"/>
        <v>0.93723370114789351</v>
      </c>
      <c r="T619" s="3">
        <f t="shared" si="121"/>
        <v>132.93832963794921</v>
      </c>
      <c r="U619" s="10">
        <f t="shared" si="122"/>
        <v>69.897013712341789</v>
      </c>
      <c r="V619" s="23">
        <f t="shared" si="123"/>
        <v>312.93832963794921</v>
      </c>
      <c r="W619" s="21">
        <f t="shared" si="124"/>
        <v>222.93832963794921</v>
      </c>
      <c r="X619" s="22">
        <f t="shared" si="125"/>
        <v>20.102986287658211</v>
      </c>
      <c r="Y619" s="33"/>
      <c r="Z619" s="34"/>
      <c r="AA619" s="16" t="s">
        <v>126</v>
      </c>
      <c r="AB619" s="17" t="s">
        <v>126</v>
      </c>
      <c r="AC619" s="35" t="e">
        <f t="shared" si="129"/>
        <v>#VALUE!</v>
      </c>
      <c r="AD619" s="36" t="e">
        <f t="shared" si="126"/>
        <v>#VALUE!</v>
      </c>
      <c r="AE619" s="36">
        <f t="shared" si="127"/>
        <v>20.102986287658211</v>
      </c>
    </row>
    <row r="620" spans="1:31">
      <c r="A620" s="29">
        <v>1518</v>
      </c>
      <c r="B620" s="29" t="s">
        <v>57</v>
      </c>
      <c r="C620" s="29" t="s">
        <v>103</v>
      </c>
      <c r="D620" s="4">
        <v>4</v>
      </c>
      <c r="E620" s="5" t="s">
        <v>30</v>
      </c>
      <c r="F620" s="14">
        <v>7</v>
      </c>
      <c r="G620" s="15">
        <v>9</v>
      </c>
      <c r="H620" s="1">
        <f t="shared" si="130"/>
        <v>8</v>
      </c>
      <c r="I620" s="2"/>
      <c r="J620" s="1">
        <v>469.42</v>
      </c>
      <c r="K620" s="1">
        <v>469.44</v>
      </c>
      <c r="L620" s="1">
        <f t="shared" si="128"/>
        <v>469.43</v>
      </c>
      <c r="M620" s="33">
        <v>90</v>
      </c>
      <c r="N620" s="34">
        <v>40</v>
      </c>
      <c r="O620" s="34">
        <v>180</v>
      </c>
      <c r="P620" s="34">
        <v>20</v>
      </c>
      <c r="Q620" s="6">
        <f t="shared" si="118"/>
        <v>0.26200263022938486</v>
      </c>
      <c r="R620" s="6">
        <f t="shared" si="119"/>
        <v>-0.60402277355505363</v>
      </c>
      <c r="S620" s="6">
        <f t="shared" si="120"/>
        <v>0.71984631039295421</v>
      </c>
      <c r="T620" s="3">
        <f t="shared" si="121"/>
        <v>293.44940774024315</v>
      </c>
      <c r="U620" s="10">
        <f t="shared" si="122"/>
        <v>47.552780457020994</v>
      </c>
      <c r="V620" s="23">
        <f t="shared" si="123"/>
        <v>113.44940774024315</v>
      </c>
      <c r="W620" s="21">
        <f t="shared" si="124"/>
        <v>23.449407740243146</v>
      </c>
      <c r="X620" s="22">
        <f t="shared" si="125"/>
        <v>42.447219542979006</v>
      </c>
      <c r="Y620" s="33"/>
      <c r="Z620" s="34"/>
      <c r="AA620" s="16" t="s">
        <v>126</v>
      </c>
      <c r="AB620" s="17" t="s">
        <v>126</v>
      </c>
      <c r="AC620" s="35" t="e">
        <f t="shared" si="129"/>
        <v>#VALUE!</v>
      </c>
      <c r="AD620" s="36" t="e">
        <f t="shared" si="126"/>
        <v>#VALUE!</v>
      </c>
      <c r="AE620" s="36">
        <f t="shared" si="127"/>
        <v>42.447219542979006</v>
      </c>
    </row>
    <row r="621" spans="1:31">
      <c r="A621" s="29">
        <v>1518</v>
      </c>
      <c r="B621" s="29" t="s">
        <v>57</v>
      </c>
      <c r="C621" s="29" t="s">
        <v>103</v>
      </c>
      <c r="D621" s="4">
        <v>4</v>
      </c>
      <c r="E621" s="5" t="s">
        <v>28</v>
      </c>
      <c r="F621" s="14">
        <v>119</v>
      </c>
      <c r="G621" s="15">
        <v>120</v>
      </c>
      <c r="H621" s="1">
        <f t="shared" si="130"/>
        <v>119.5</v>
      </c>
      <c r="I621" s="2"/>
      <c r="J621" s="1">
        <v>470.54</v>
      </c>
      <c r="K621" s="1">
        <v>470.55</v>
      </c>
      <c r="L621" s="1">
        <f t="shared" si="128"/>
        <v>470.54500000000002</v>
      </c>
      <c r="M621" s="33">
        <v>90</v>
      </c>
      <c r="N621" s="34">
        <v>12</v>
      </c>
      <c r="O621" s="34">
        <v>0</v>
      </c>
      <c r="P621" s="34">
        <v>14</v>
      </c>
      <c r="Q621" s="6">
        <f t="shared" si="118"/>
        <v>0.23663532174578922</v>
      </c>
      <c r="R621" s="6">
        <f t="shared" si="119"/>
        <v>0.20173582504328819</v>
      </c>
      <c r="S621" s="6">
        <f t="shared" si="120"/>
        <v>-0.94909243665913146</v>
      </c>
      <c r="T621" s="3">
        <f t="shared" si="121"/>
        <v>40.448182712289636</v>
      </c>
      <c r="U621" s="10">
        <f t="shared" si="122"/>
        <v>-71.859389093786291</v>
      </c>
      <c r="V621" s="23">
        <f t="shared" si="123"/>
        <v>40.448182712289636</v>
      </c>
      <c r="W621" s="21">
        <f t="shared" si="124"/>
        <v>310.44818271228962</v>
      </c>
      <c r="X621" s="22">
        <f t="shared" si="125"/>
        <v>18.140610906213709</v>
      </c>
      <c r="Y621" s="33"/>
      <c r="Z621" s="34"/>
      <c r="AA621" s="16" t="s">
        <v>126</v>
      </c>
      <c r="AB621" s="17" t="s">
        <v>126</v>
      </c>
      <c r="AC621" s="35" t="e">
        <f t="shared" si="129"/>
        <v>#VALUE!</v>
      </c>
      <c r="AD621" s="36" t="e">
        <f t="shared" si="126"/>
        <v>#VALUE!</v>
      </c>
      <c r="AE621" s="36">
        <f t="shared" si="127"/>
        <v>18.140610906213709</v>
      </c>
    </row>
    <row r="622" spans="1:31">
      <c r="A622" s="29">
        <v>1518</v>
      </c>
      <c r="B622" s="29" t="s">
        <v>57</v>
      </c>
      <c r="C622" s="29" t="s">
        <v>103</v>
      </c>
      <c r="D622" s="4">
        <v>5</v>
      </c>
      <c r="E622" s="5" t="s">
        <v>28</v>
      </c>
      <c r="F622" s="14">
        <v>83</v>
      </c>
      <c r="G622" s="15">
        <v>85</v>
      </c>
      <c r="H622" s="1">
        <f t="shared" si="130"/>
        <v>84</v>
      </c>
      <c r="I622" s="2"/>
      <c r="J622" s="1">
        <v>471.55</v>
      </c>
      <c r="K622" s="1">
        <v>471.57</v>
      </c>
      <c r="L622" s="1">
        <f t="shared" si="128"/>
        <v>471.56</v>
      </c>
      <c r="M622" s="33">
        <v>270</v>
      </c>
      <c r="N622" s="34">
        <v>13</v>
      </c>
      <c r="O622" s="34">
        <v>180</v>
      </c>
      <c r="P622" s="34">
        <v>20</v>
      </c>
      <c r="Q622" s="6">
        <f t="shared" si="118"/>
        <v>-0.33325418921008726</v>
      </c>
      <c r="R622" s="6">
        <f t="shared" si="119"/>
        <v>-0.21138484580493977</v>
      </c>
      <c r="S622" s="6">
        <f t="shared" si="120"/>
        <v>-0.91560835979337307</v>
      </c>
      <c r="T622" s="3">
        <f t="shared" si="121"/>
        <v>212.38716631405896</v>
      </c>
      <c r="U622" s="10">
        <f t="shared" si="122"/>
        <v>-66.683203691101625</v>
      </c>
      <c r="V622" s="23">
        <f t="shared" si="123"/>
        <v>212.38716631405896</v>
      </c>
      <c r="W622" s="21">
        <f t="shared" si="124"/>
        <v>122.38716631405896</v>
      </c>
      <c r="X622" s="22">
        <f t="shared" si="125"/>
        <v>23.316796308898375</v>
      </c>
      <c r="Y622" s="33"/>
      <c r="Z622" s="34"/>
      <c r="AA622" s="16" t="s">
        <v>126</v>
      </c>
      <c r="AB622" s="17" t="s">
        <v>126</v>
      </c>
      <c r="AC622" s="35" t="e">
        <f t="shared" si="129"/>
        <v>#VALUE!</v>
      </c>
      <c r="AD622" s="36" t="e">
        <f t="shared" si="126"/>
        <v>#VALUE!</v>
      </c>
      <c r="AE622" s="36">
        <f t="shared" si="127"/>
        <v>23.316796308898375</v>
      </c>
    </row>
    <row r="623" spans="1:31">
      <c r="A623" s="29">
        <v>1518</v>
      </c>
      <c r="B623" s="29" t="s">
        <v>57</v>
      </c>
      <c r="C623" s="29" t="s">
        <v>103</v>
      </c>
      <c r="D623" s="4">
        <v>6</v>
      </c>
      <c r="E623" s="5" t="s">
        <v>28</v>
      </c>
      <c r="F623" s="14">
        <v>25</v>
      </c>
      <c r="G623" s="15">
        <v>27</v>
      </c>
      <c r="H623" s="1">
        <f t="shared" si="130"/>
        <v>26</v>
      </c>
      <c r="I623" s="2"/>
      <c r="J623" s="1">
        <v>472.12</v>
      </c>
      <c r="K623" s="1">
        <v>472.14</v>
      </c>
      <c r="L623" s="1">
        <f t="shared" si="128"/>
        <v>472.13</v>
      </c>
      <c r="M623" s="33">
        <v>90</v>
      </c>
      <c r="N623" s="34">
        <v>5</v>
      </c>
      <c r="O623" s="34">
        <v>0</v>
      </c>
      <c r="P623" s="34">
        <v>32</v>
      </c>
      <c r="Q623" s="6">
        <f t="shared" si="118"/>
        <v>0.52790276144579751</v>
      </c>
      <c r="R623" s="6">
        <f t="shared" si="119"/>
        <v>7.3912261706250704E-2</v>
      </c>
      <c r="S623" s="6">
        <f t="shared" si="120"/>
        <v>-0.84482101711783031</v>
      </c>
      <c r="T623" s="3">
        <f t="shared" si="121"/>
        <v>7.9702357883857813</v>
      </c>
      <c r="U623" s="10">
        <f t="shared" si="122"/>
        <v>-57.749536559720781</v>
      </c>
      <c r="V623" s="23">
        <f t="shared" si="123"/>
        <v>7.9702357883857813</v>
      </c>
      <c r="W623" s="21">
        <f t="shared" si="124"/>
        <v>277.97023578838576</v>
      </c>
      <c r="X623" s="22">
        <f t="shared" si="125"/>
        <v>32.250463440279219</v>
      </c>
      <c r="Y623" s="33"/>
      <c r="Z623" s="34"/>
      <c r="AA623" s="16" t="s">
        <v>126</v>
      </c>
      <c r="AB623" s="17" t="s">
        <v>126</v>
      </c>
      <c r="AC623" s="35" t="e">
        <f t="shared" si="129"/>
        <v>#VALUE!</v>
      </c>
      <c r="AD623" s="36" t="e">
        <f t="shared" si="126"/>
        <v>#VALUE!</v>
      </c>
      <c r="AE623" s="36">
        <f t="shared" si="127"/>
        <v>32.250463440279219</v>
      </c>
    </row>
    <row r="624" spans="1:31">
      <c r="A624" s="29">
        <v>1518</v>
      </c>
      <c r="B624" s="29" t="s">
        <v>57</v>
      </c>
      <c r="C624" s="29" t="s">
        <v>103</v>
      </c>
      <c r="D624" s="4">
        <v>6</v>
      </c>
      <c r="E624" s="5" t="s">
        <v>30</v>
      </c>
      <c r="F624" s="14">
        <v>64</v>
      </c>
      <c r="G624" s="15">
        <v>73</v>
      </c>
      <c r="H624" s="1">
        <f t="shared" si="130"/>
        <v>68.5</v>
      </c>
      <c r="I624" s="2"/>
      <c r="J624" s="1">
        <v>472.51</v>
      </c>
      <c r="K624" s="1">
        <v>472.6</v>
      </c>
      <c r="L624" s="1">
        <f t="shared" si="128"/>
        <v>472.55500000000001</v>
      </c>
      <c r="M624" s="33">
        <v>90</v>
      </c>
      <c r="N624" s="34">
        <v>43</v>
      </c>
      <c r="O624" s="34">
        <v>180</v>
      </c>
      <c r="P624" s="34">
        <v>70</v>
      </c>
      <c r="Q624" s="6">
        <f t="shared" si="118"/>
        <v>0.68724767659599362</v>
      </c>
      <c r="R624" s="6">
        <f t="shared" si="119"/>
        <v>-0.23325717685644687</v>
      </c>
      <c r="S624" s="6">
        <f t="shared" si="120"/>
        <v>0.25013769784954715</v>
      </c>
      <c r="T624" s="3">
        <f t="shared" si="121"/>
        <v>341.25239026699415</v>
      </c>
      <c r="U624" s="10">
        <f t="shared" si="122"/>
        <v>19.016986195873006</v>
      </c>
      <c r="V624" s="23">
        <f t="shared" si="123"/>
        <v>161.25239026699415</v>
      </c>
      <c r="W624" s="21">
        <f t="shared" si="124"/>
        <v>71.252390266994155</v>
      </c>
      <c r="X624" s="22">
        <f t="shared" si="125"/>
        <v>70.983013804126998</v>
      </c>
      <c r="Y624" s="33"/>
      <c r="Z624" s="34"/>
      <c r="AA624" s="16" t="s">
        <v>126</v>
      </c>
      <c r="AB624" s="17" t="s">
        <v>126</v>
      </c>
      <c r="AC624" s="35" t="e">
        <f t="shared" si="129"/>
        <v>#VALUE!</v>
      </c>
      <c r="AD624" s="36" t="e">
        <f t="shared" si="126"/>
        <v>#VALUE!</v>
      </c>
      <c r="AE624" s="36">
        <f t="shared" si="127"/>
        <v>70.983013804126998</v>
      </c>
    </row>
    <row r="625" spans="1:31">
      <c r="A625" s="29">
        <v>1518</v>
      </c>
      <c r="B625" s="29" t="s">
        <v>57</v>
      </c>
      <c r="C625" s="29" t="s">
        <v>103</v>
      </c>
      <c r="D625" s="4">
        <v>6</v>
      </c>
      <c r="E625" s="5" t="s">
        <v>30</v>
      </c>
      <c r="F625" s="14">
        <v>64</v>
      </c>
      <c r="G625" s="15">
        <v>73</v>
      </c>
      <c r="H625" s="1">
        <f t="shared" si="130"/>
        <v>68.5</v>
      </c>
      <c r="I625" s="2"/>
      <c r="J625" s="1">
        <v>472.51</v>
      </c>
      <c r="K625" s="1">
        <v>472.6</v>
      </c>
      <c r="L625" s="1">
        <f t="shared" si="128"/>
        <v>472.55500000000001</v>
      </c>
      <c r="M625" s="33">
        <v>90</v>
      </c>
      <c r="N625" s="34">
        <v>43</v>
      </c>
      <c r="O625" s="34">
        <v>180</v>
      </c>
      <c r="P625" s="34">
        <v>73</v>
      </c>
      <c r="Q625" s="6">
        <f t="shared" si="118"/>
        <v>0.69939702314958352</v>
      </c>
      <c r="R625" s="6">
        <f t="shared" si="119"/>
        <v>-0.19939702314958357</v>
      </c>
      <c r="S625" s="6">
        <f t="shared" si="120"/>
        <v>0.21382712849768068</v>
      </c>
      <c r="T625" s="3">
        <f t="shared" si="121"/>
        <v>344.08722998182481</v>
      </c>
      <c r="U625" s="10">
        <f t="shared" si="122"/>
        <v>16.384135146182281</v>
      </c>
      <c r="V625" s="23">
        <f t="shared" si="123"/>
        <v>164.08722998182481</v>
      </c>
      <c r="W625" s="21">
        <f t="shared" si="124"/>
        <v>74.087229981824805</v>
      </c>
      <c r="X625" s="22">
        <f t="shared" si="125"/>
        <v>73.615864853817726</v>
      </c>
      <c r="Y625" s="33"/>
      <c r="Z625" s="34"/>
      <c r="AA625" s="16" t="s">
        <v>126</v>
      </c>
      <c r="AB625" s="17" t="s">
        <v>126</v>
      </c>
      <c r="AC625" s="35" t="e">
        <f t="shared" si="129"/>
        <v>#VALUE!</v>
      </c>
      <c r="AD625" s="36" t="e">
        <f t="shared" si="126"/>
        <v>#VALUE!</v>
      </c>
      <c r="AE625" s="36">
        <f t="shared" si="127"/>
        <v>73.615864853817726</v>
      </c>
    </row>
    <row r="626" spans="1:31">
      <c r="A626" s="29">
        <v>1518</v>
      </c>
      <c r="B626" s="29" t="s">
        <v>57</v>
      </c>
      <c r="C626" s="29" t="s">
        <v>103</v>
      </c>
      <c r="D626" s="4">
        <v>6</v>
      </c>
      <c r="E626" s="5" t="s">
        <v>30</v>
      </c>
      <c r="F626" s="14">
        <v>64</v>
      </c>
      <c r="G626" s="15">
        <v>73</v>
      </c>
      <c r="H626" s="1">
        <f t="shared" si="130"/>
        <v>68.5</v>
      </c>
      <c r="I626" s="2"/>
      <c r="J626" s="1">
        <v>472.51</v>
      </c>
      <c r="K626" s="1">
        <v>472.6</v>
      </c>
      <c r="L626" s="1">
        <f t="shared" si="128"/>
        <v>472.55500000000001</v>
      </c>
      <c r="M626" s="33">
        <v>90</v>
      </c>
      <c r="N626" s="34">
        <v>5</v>
      </c>
      <c r="O626" s="34">
        <v>180</v>
      </c>
      <c r="P626" s="34">
        <v>12</v>
      </c>
      <c r="Q626" s="6">
        <f t="shared" si="118"/>
        <v>0.20712052406394207</v>
      </c>
      <c r="R626" s="6">
        <f t="shared" si="119"/>
        <v>-8.525118065879464E-2</v>
      </c>
      <c r="S626" s="6">
        <f t="shared" si="120"/>
        <v>0.97442545380217882</v>
      </c>
      <c r="T626" s="3">
        <f t="shared" si="121"/>
        <v>337.62784606513912</v>
      </c>
      <c r="U626" s="10">
        <f t="shared" si="122"/>
        <v>77.054979767368948</v>
      </c>
      <c r="V626" s="23">
        <f t="shared" si="123"/>
        <v>157.62784606513912</v>
      </c>
      <c r="W626" s="21">
        <f t="shared" si="124"/>
        <v>67.627846065139124</v>
      </c>
      <c r="X626" s="22">
        <f t="shared" si="125"/>
        <v>12.945020232631052</v>
      </c>
      <c r="Y626" s="33"/>
      <c r="Z626" s="34"/>
      <c r="AA626" s="16" t="s">
        <v>126</v>
      </c>
      <c r="AB626" s="17" t="s">
        <v>126</v>
      </c>
      <c r="AC626" s="35" t="e">
        <f t="shared" si="129"/>
        <v>#VALUE!</v>
      </c>
      <c r="AD626" s="36" t="e">
        <f t="shared" si="126"/>
        <v>#VALUE!</v>
      </c>
      <c r="AE626" s="36">
        <f t="shared" si="127"/>
        <v>12.945020232631052</v>
      </c>
    </row>
    <row r="627" spans="1:31">
      <c r="A627" s="29">
        <v>1518</v>
      </c>
      <c r="B627" s="29" t="s">
        <v>57</v>
      </c>
      <c r="C627" s="29" t="s">
        <v>103</v>
      </c>
      <c r="D627" s="4">
        <v>7</v>
      </c>
      <c r="E627" s="5" t="s">
        <v>28</v>
      </c>
      <c r="F627" s="14">
        <v>19</v>
      </c>
      <c r="G627" s="15">
        <v>22</v>
      </c>
      <c r="H627" s="1">
        <f t="shared" si="130"/>
        <v>20.5</v>
      </c>
      <c r="I627" s="2"/>
      <c r="J627" s="1">
        <v>473.03</v>
      </c>
      <c r="K627" s="1">
        <v>473.06</v>
      </c>
      <c r="L627" s="1">
        <f t="shared" si="128"/>
        <v>473.04499999999996</v>
      </c>
      <c r="M627" s="33">
        <v>90</v>
      </c>
      <c r="N627" s="34">
        <v>20</v>
      </c>
      <c r="O627" s="34">
        <v>180</v>
      </c>
      <c r="P627" s="34">
        <v>21</v>
      </c>
      <c r="Q627" s="6">
        <f t="shared" si="118"/>
        <v>0.33675571771389534</v>
      </c>
      <c r="R627" s="6">
        <f t="shared" si="119"/>
        <v>-0.31930331127661188</v>
      </c>
      <c r="S627" s="6">
        <f t="shared" si="120"/>
        <v>0.8772786376895817</v>
      </c>
      <c r="T627" s="3">
        <f t="shared" si="121"/>
        <v>316.52381632193567</v>
      </c>
      <c r="U627" s="10">
        <f t="shared" si="122"/>
        <v>62.121797397552029</v>
      </c>
      <c r="V627" s="23">
        <f t="shared" si="123"/>
        <v>136.52381632193567</v>
      </c>
      <c r="W627" s="21">
        <f t="shared" si="124"/>
        <v>46.523816321935669</v>
      </c>
      <c r="X627" s="22">
        <f t="shared" si="125"/>
        <v>27.878202602447971</v>
      </c>
      <c r="Y627" s="33"/>
      <c r="Z627" s="34"/>
      <c r="AA627" s="16" t="s">
        <v>126</v>
      </c>
      <c r="AB627" s="17" t="s">
        <v>126</v>
      </c>
      <c r="AC627" s="35" t="e">
        <f t="shared" si="129"/>
        <v>#VALUE!</v>
      </c>
      <c r="AD627" s="36" t="e">
        <f t="shared" si="126"/>
        <v>#VALUE!</v>
      </c>
      <c r="AE627" s="36">
        <f t="shared" si="127"/>
        <v>27.878202602447971</v>
      </c>
    </row>
    <row r="628" spans="1:31">
      <c r="A628" s="29">
        <v>1518</v>
      </c>
      <c r="B628" s="29" t="s">
        <v>57</v>
      </c>
      <c r="C628" s="29" t="s">
        <v>103</v>
      </c>
      <c r="D628" s="4">
        <v>8</v>
      </c>
      <c r="E628" s="5" t="s">
        <v>28</v>
      </c>
      <c r="F628" s="14">
        <v>28</v>
      </c>
      <c r="G628" s="15">
        <v>28</v>
      </c>
      <c r="H628" s="1">
        <f t="shared" si="130"/>
        <v>28</v>
      </c>
      <c r="I628" s="2"/>
      <c r="J628" s="1">
        <v>473.88</v>
      </c>
      <c r="K628" s="1">
        <v>473.88</v>
      </c>
      <c r="L628" s="1">
        <f t="shared" si="128"/>
        <v>473.88</v>
      </c>
      <c r="M628" s="33">
        <v>270</v>
      </c>
      <c r="N628" s="34">
        <v>5</v>
      </c>
      <c r="O628" s="34">
        <v>180</v>
      </c>
      <c r="P628" s="34">
        <v>10</v>
      </c>
      <c r="Q628" s="6">
        <f t="shared" si="118"/>
        <v>-0.17298739392508944</v>
      </c>
      <c r="R628" s="6">
        <f t="shared" si="119"/>
        <v>-8.5831651177431259E-2</v>
      </c>
      <c r="S628" s="6">
        <f t="shared" si="120"/>
        <v>-0.98106026219040687</v>
      </c>
      <c r="T628" s="3">
        <f t="shared" si="121"/>
        <v>206.38935990889311</v>
      </c>
      <c r="U628" s="10">
        <f t="shared" si="122"/>
        <v>-78.864336058805264</v>
      </c>
      <c r="V628" s="23">
        <f t="shared" si="123"/>
        <v>206.38935990889311</v>
      </c>
      <c r="W628" s="21">
        <f t="shared" si="124"/>
        <v>116.38935990889311</v>
      </c>
      <c r="X628" s="22">
        <f t="shared" si="125"/>
        <v>11.135663941194736</v>
      </c>
      <c r="Y628" s="33"/>
      <c r="Z628" s="34"/>
      <c r="AA628" s="16" t="s">
        <v>126</v>
      </c>
      <c r="AB628" s="17" t="s">
        <v>126</v>
      </c>
      <c r="AC628" s="35" t="e">
        <f t="shared" si="129"/>
        <v>#VALUE!</v>
      </c>
      <c r="AD628" s="36" t="e">
        <f t="shared" si="126"/>
        <v>#VALUE!</v>
      </c>
      <c r="AE628" s="36">
        <f t="shared" si="127"/>
        <v>11.135663941194736</v>
      </c>
    </row>
    <row r="629" spans="1:31">
      <c r="A629" s="29">
        <v>1518</v>
      </c>
      <c r="B629" s="29" t="s">
        <v>57</v>
      </c>
      <c r="C629" s="29" t="s">
        <v>104</v>
      </c>
      <c r="D629" s="4">
        <v>1</v>
      </c>
      <c r="E629" s="5" t="s">
        <v>28</v>
      </c>
      <c r="F629" s="14">
        <v>22</v>
      </c>
      <c r="G629" s="15">
        <v>22</v>
      </c>
      <c r="H629" s="1">
        <f t="shared" si="130"/>
        <v>22</v>
      </c>
      <c r="I629" s="2"/>
      <c r="J629" s="1">
        <v>475.92</v>
      </c>
      <c r="K629" s="1">
        <v>475.92</v>
      </c>
      <c r="L629" s="1">
        <f t="shared" si="128"/>
        <v>475.92</v>
      </c>
      <c r="M629" s="33">
        <v>270</v>
      </c>
      <c r="N629" s="34">
        <v>15</v>
      </c>
      <c r="O629" s="34">
        <v>180</v>
      </c>
      <c r="P629" s="34">
        <v>4</v>
      </c>
      <c r="Q629" s="6">
        <f t="shared" si="118"/>
        <v>-6.7379579540305962E-2</v>
      </c>
      <c r="R629" s="6">
        <f t="shared" si="119"/>
        <v>-0.25818857491685071</v>
      </c>
      <c r="S629" s="6">
        <f t="shared" si="120"/>
        <v>-0.96357287952349036</v>
      </c>
      <c r="T629" s="3">
        <f t="shared" si="121"/>
        <v>255.3737160513266</v>
      </c>
      <c r="U629" s="10">
        <f t="shared" si="122"/>
        <v>-74.521348554015361</v>
      </c>
      <c r="V629" s="23">
        <f t="shared" si="123"/>
        <v>255.3737160513266</v>
      </c>
      <c r="W629" s="21">
        <f t="shared" si="124"/>
        <v>165.3737160513266</v>
      </c>
      <c r="X629" s="22">
        <f t="shared" si="125"/>
        <v>15.478651445984639</v>
      </c>
      <c r="Y629" s="33"/>
      <c r="Z629" s="34"/>
      <c r="AA629" s="16" t="s">
        <v>126</v>
      </c>
      <c r="AB629" s="17" t="s">
        <v>126</v>
      </c>
      <c r="AC629" s="35" t="e">
        <f t="shared" si="129"/>
        <v>#VALUE!</v>
      </c>
      <c r="AD629" s="36" t="e">
        <f t="shared" si="126"/>
        <v>#VALUE!</v>
      </c>
      <c r="AE629" s="36">
        <f t="shared" si="127"/>
        <v>15.478651445984639</v>
      </c>
    </row>
    <row r="630" spans="1:31">
      <c r="A630" s="29">
        <v>1518</v>
      </c>
      <c r="B630" s="29" t="s">
        <v>57</v>
      </c>
      <c r="C630" s="29" t="s">
        <v>104</v>
      </c>
      <c r="D630" s="4">
        <v>1</v>
      </c>
      <c r="E630" s="5" t="s">
        <v>28</v>
      </c>
      <c r="F630" s="14">
        <v>69</v>
      </c>
      <c r="G630" s="15">
        <v>69</v>
      </c>
      <c r="H630" s="1">
        <f t="shared" si="130"/>
        <v>69</v>
      </c>
      <c r="I630" s="2"/>
      <c r="J630" s="1">
        <v>476.39</v>
      </c>
      <c r="K630" s="1">
        <v>476.39</v>
      </c>
      <c r="L630" s="1">
        <f t="shared" si="128"/>
        <v>476.39</v>
      </c>
      <c r="M630" s="33">
        <v>270</v>
      </c>
      <c r="N630" s="34">
        <v>20</v>
      </c>
      <c r="O630" s="34">
        <v>0</v>
      </c>
      <c r="P630" s="34">
        <v>10</v>
      </c>
      <c r="Q630" s="6">
        <f t="shared" si="118"/>
        <v>-0.16317591116653482</v>
      </c>
      <c r="R630" s="6">
        <f t="shared" si="119"/>
        <v>0.33682408883346521</v>
      </c>
      <c r="S630" s="6">
        <f t="shared" si="120"/>
        <v>0.92541657839832336</v>
      </c>
      <c r="T630" s="3">
        <f t="shared" si="121"/>
        <v>115.84807211187916</v>
      </c>
      <c r="U630" s="10">
        <f t="shared" si="122"/>
        <v>67.979998392282766</v>
      </c>
      <c r="V630" s="23">
        <f t="shared" si="123"/>
        <v>295.84807211187916</v>
      </c>
      <c r="W630" s="21">
        <f t="shared" si="124"/>
        <v>205.84807211187916</v>
      </c>
      <c r="X630" s="22">
        <f t="shared" si="125"/>
        <v>22.020001607717234</v>
      </c>
      <c r="Y630" s="33"/>
      <c r="Z630" s="34"/>
      <c r="AA630" s="16" t="s">
        <v>126</v>
      </c>
      <c r="AB630" s="17" t="s">
        <v>126</v>
      </c>
      <c r="AC630" s="35" t="e">
        <f t="shared" si="129"/>
        <v>#VALUE!</v>
      </c>
      <c r="AD630" s="36" t="e">
        <f t="shared" si="126"/>
        <v>#VALUE!</v>
      </c>
      <c r="AE630" s="36">
        <f t="shared" si="127"/>
        <v>22.020001607717234</v>
      </c>
    </row>
    <row r="631" spans="1:31">
      <c r="A631" s="29">
        <v>1518</v>
      </c>
      <c r="B631" s="29" t="s">
        <v>57</v>
      </c>
      <c r="C631" s="29" t="s">
        <v>104</v>
      </c>
      <c r="D631" s="4">
        <v>1</v>
      </c>
      <c r="E631" s="5" t="s">
        <v>28</v>
      </c>
      <c r="F631" s="14">
        <v>88</v>
      </c>
      <c r="G631" s="15">
        <v>88</v>
      </c>
      <c r="H631" s="1">
        <f t="shared" si="130"/>
        <v>88</v>
      </c>
      <c r="I631" s="2"/>
      <c r="J631" s="1">
        <v>476.58</v>
      </c>
      <c r="K631" s="1">
        <v>476.58</v>
      </c>
      <c r="L631" s="1">
        <f t="shared" si="128"/>
        <v>476.58</v>
      </c>
      <c r="M631" s="33">
        <v>90</v>
      </c>
      <c r="N631" s="34">
        <v>17</v>
      </c>
      <c r="O631" s="34">
        <v>0</v>
      </c>
      <c r="P631" s="34">
        <v>15</v>
      </c>
      <c r="Q631" s="6">
        <f t="shared" si="118"/>
        <v>0.24750988376535196</v>
      </c>
      <c r="R631" s="6">
        <f t="shared" si="119"/>
        <v>0.28240938046785302</v>
      </c>
      <c r="S631" s="6">
        <f t="shared" si="120"/>
        <v>-0.92371946158776086</v>
      </c>
      <c r="T631" s="3">
        <f t="shared" si="121"/>
        <v>48.767952140152637</v>
      </c>
      <c r="U631" s="10">
        <f t="shared" si="122"/>
        <v>-67.876699444233552</v>
      </c>
      <c r="V631" s="23">
        <f t="shared" si="123"/>
        <v>48.767952140152637</v>
      </c>
      <c r="W631" s="21">
        <f t="shared" si="124"/>
        <v>318.76795214015266</v>
      </c>
      <c r="X631" s="22">
        <f t="shared" si="125"/>
        <v>22.123300555766448</v>
      </c>
      <c r="Y631" s="33"/>
      <c r="Z631" s="34"/>
      <c r="AA631" s="16" t="s">
        <v>126</v>
      </c>
      <c r="AB631" s="17" t="s">
        <v>126</v>
      </c>
      <c r="AC631" s="35" t="e">
        <f t="shared" si="129"/>
        <v>#VALUE!</v>
      </c>
      <c r="AD631" s="36" t="e">
        <f t="shared" si="126"/>
        <v>#VALUE!</v>
      </c>
      <c r="AE631" s="36">
        <f t="shared" si="127"/>
        <v>22.123300555766448</v>
      </c>
    </row>
    <row r="632" spans="1:31">
      <c r="A632" s="29">
        <v>1518</v>
      </c>
      <c r="B632" s="29" t="s">
        <v>57</v>
      </c>
      <c r="C632" s="29" t="s">
        <v>104</v>
      </c>
      <c r="D632" s="4">
        <v>1</v>
      </c>
      <c r="E632" s="5" t="s">
        <v>28</v>
      </c>
      <c r="F632" s="14">
        <v>114</v>
      </c>
      <c r="G632" s="15">
        <v>114</v>
      </c>
      <c r="H632" s="1">
        <f t="shared" si="130"/>
        <v>114</v>
      </c>
      <c r="I632" s="2"/>
      <c r="J632" s="1">
        <v>476.84</v>
      </c>
      <c r="K632" s="1">
        <v>476.84</v>
      </c>
      <c r="L632" s="1">
        <f t="shared" si="128"/>
        <v>476.84</v>
      </c>
      <c r="M632" s="33">
        <v>270</v>
      </c>
      <c r="N632" s="34">
        <v>5</v>
      </c>
      <c r="O632" s="34">
        <v>0</v>
      </c>
      <c r="P632" s="34">
        <v>6</v>
      </c>
      <c r="Q632" s="6">
        <f t="shared" si="118"/>
        <v>-0.10413070090691415</v>
      </c>
      <c r="R632" s="6">
        <f t="shared" si="119"/>
        <v>8.6678294469630657E-2</v>
      </c>
      <c r="S632" s="6">
        <f t="shared" si="120"/>
        <v>0.99073743930202751</v>
      </c>
      <c r="T632" s="3">
        <f t="shared" si="121"/>
        <v>140.22603585620644</v>
      </c>
      <c r="U632" s="10">
        <f t="shared" si="122"/>
        <v>82.212978012717613</v>
      </c>
      <c r="V632" s="23">
        <f t="shared" si="123"/>
        <v>320.22603585620641</v>
      </c>
      <c r="W632" s="21">
        <f t="shared" si="124"/>
        <v>230.22603585620641</v>
      </c>
      <c r="X632" s="22">
        <f t="shared" si="125"/>
        <v>7.7870219872823867</v>
      </c>
      <c r="Y632" s="33"/>
      <c r="Z632" s="34"/>
      <c r="AA632" s="16" t="s">
        <v>126</v>
      </c>
      <c r="AB632" s="17" t="s">
        <v>126</v>
      </c>
      <c r="AC632" s="35" t="e">
        <f t="shared" si="129"/>
        <v>#VALUE!</v>
      </c>
      <c r="AD632" s="36" t="e">
        <f t="shared" si="126"/>
        <v>#VALUE!</v>
      </c>
      <c r="AE632" s="36">
        <f t="shared" si="127"/>
        <v>7.7870219872823867</v>
      </c>
    </row>
    <row r="633" spans="1:31">
      <c r="A633" s="29">
        <v>1518</v>
      </c>
      <c r="B633" s="29" t="s">
        <v>57</v>
      </c>
      <c r="C633" s="29" t="s">
        <v>104</v>
      </c>
      <c r="D633" s="4">
        <v>2</v>
      </c>
      <c r="E633" s="5" t="s">
        <v>28</v>
      </c>
      <c r="F633" s="14">
        <v>26</v>
      </c>
      <c r="G633" s="15">
        <v>26</v>
      </c>
      <c r="H633" s="1">
        <f t="shared" si="130"/>
        <v>26</v>
      </c>
      <c r="I633" s="2"/>
      <c r="J633" s="1">
        <v>477.46</v>
      </c>
      <c r="K633" s="1">
        <v>477.46</v>
      </c>
      <c r="L633" s="1">
        <f t="shared" si="128"/>
        <v>477.46</v>
      </c>
      <c r="M633" s="33">
        <v>270</v>
      </c>
      <c r="N633" s="34">
        <v>15</v>
      </c>
      <c r="O633" s="34">
        <v>180</v>
      </c>
      <c r="P633" s="34">
        <v>7</v>
      </c>
      <c r="Q633" s="6">
        <f t="shared" si="118"/>
        <v>-0.11771674622792332</v>
      </c>
      <c r="R633" s="6">
        <f t="shared" si="119"/>
        <v>-0.25688984718798868</v>
      </c>
      <c r="S633" s="6">
        <f t="shared" si="120"/>
        <v>-0.95872596165417878</v>
      </c>
      <c r="T633" s="3">
        <f t="shared" si="121"/>
        <v>245.38093892853044</v>
      </c>
      <c r="U633" s="10">
        <f t="shared" si="122"/>
        <v>-73.577543140447318</v>
      </c>
      <c r="V633" s="23">
        <f t="shared" si="123"/>
        <v>245.38093892853044</v>
      </c>
      <c r="W633" s="21">
        <f t="shared" si="124"/>
        <v>155.38093892853044</v>
      </c>
      <c r="X633" s="22">
        <f t="shared" si="125"/>
        <v>16.422456859552682</v>
      </c>
      <c r="Y633" s="33"/>
      <c r="Z633" s="34"/>
      <c r="AA633" s="16" t="s">
        <v>126</v>
      </c>
      <c r="AB633" s="17" t="s">
        <v>126</v>
      </c>
      <c r="AC633" s="35" t="e">
        <f t="shared" si="129"/>
        <v>#VALUE!</v>
      </c>
      <c r="AD633" s="36" t="e">
        <f t="shared" si="126"/>
        <v>#VALUE!</v>
      </c>
      <c r="AE633" s="36">
        <f t="shared" si="127"/>
        <v>16.422456859552682</v>
      </c>
    </row>
    <row r="634" spans="1:31">
      <c r="A634" s="29">
        <v>1518</v>
      </c>
      <c r="B634" s="29" t="s">
        <v>57</v>
      </c>
      <c r="C634" s="29" t="s">
        <v>104</v>
      </c>
      <c r="D634" s="4">
        <v>2</v>
      </c>
      <c r="E634" s="5" t="s">
        <v>28</v>
      </c>
      <c r="F634" s="14">
        <v>45</v>
      </c>
      <c r="G634" s="15">
        <v>45</v>
      </c>
      <c r="H634" s="1">
        <f t="shared" si="130"/>
        <v>45</v>
      </c>
      <c r="I634" s="2"/>
      <c r="J634" s="1">
        <v>477.65</v>
      </c>
      <c r="K634" s="1">
        <v>477.65</v>
      </c>
      <c r="L634" s="1">
        <f t="shared" si="128"/>
        <v>477.65</v>
      </c>
      <c r="M634" s="33">
        <v>270</v>
      </c>
      <c r="N634" s="34">
        <v>10</v>
      </c>
      <c r="O634" s="34">
        <v>0</v>
      </c>
      <c r="P634" s="34">
        <v>14</v>
      </c>
      <c r="Q634" s="6">
        <f t="shared" si="118"/>
        <v>-0.23824655840996276</v>
      </c>
      <c r="R634" s="6">
        <f t="shared" si="119"/>
        <v>0.16849008466583748</v>
      </c>
      <c r="S634" s="6">
        <f t="shared" si="120"/>
        <v>0.95555475395121259</v>
      </c>
      <c r="T634" s="3">
        <f t="shared" si="121"/>
        <v>144.73171014801039</v>
      </c>
      <c r="U634" s="10">
        <f t="shared" si="122"/>
        <v>73.018487290916624</v>
      </c>
      <c r="V634" s="23">
        <f t="shared" si="123"/>
        <v>324.73171014801039</v>
      </c>
      <c r="W634" s="21">
        <f t="shared" si="124"/>
        <v>234.73171014801039</v>
      </c>
      <c r="X634" s="22">
        <f t="shared" si="125"/>
        <v>16.981512709083376</v>
      </c>
      <c r="Y634" s="33"/>
      <c r="Z634" s="34"/>
      <c r="AA634" s="16" t="s">
        <v>126</v>
      </c>
      <c r="AB634" s="17" t="s">
        <v>126</v>
      </c>
      <c r="AC634" s="35" t="e">
        <f t="shared" si="129"/>
        <v>#VALUE!</v>
      </c>
      <c r="AD634" s="36" t="e">
        <f t="shared" si="126"/>
        <v>#VALUE!</v>
      </c>
      <c r="AE634" s="36">
        <f t="shared" si="127"/>
        <v>16.981512709083376</v>
      </c>
    </row>
    <row r="635" spans="1:31">
      <c r="A635" s="29">
        <v>1518</v>
      </c>
      <c r="B635" s="29" t="s">
        <v>57</v>
      </c>
      <c r="C635" s="29" t="s">
        <v>104</v>
      </c>
      <c r="D635" s="4">
        <v>2</v>
      </c>
      <c r="E635" s="5" t="s">
        <v>28</v>
      </c>
      <c r="F635" s="14">
        <v>115</v>
      </c>
      <c r="G635" s="15">
        <v>115</v>
      </c>
      <c r="H635" s="1">
        <f t="shared" si="130"/>
        <v>115</v>
      </c>
      <c r="I635" s="2"/>
      <c r="J635" s="1">
        <v>478.35</v>
      </c>
      <c r="K635" s="1">
        <v>478.35</v>
      </c>
      <c r="L635" s="1">
        <f t="shared" si="128"/>
        <v>478.35</v>
      </c>
      <c r="M635" s="33">
        <v>270</v>
      </c>
      <c r="N635" s="34">
        <v>17</v>
      </c>
      <c r="O635" s="34">
        <v>0</v>
      </c>
      <c r="P635" s="34">
        <v>18</v>
      </c>
      <c r="Q635" s="6">
        <f t="shared" si="118"/>
        <v>-0.29551442139416478</v>
      </c>
      <c r="R635" s="6">
        <f t="shared" si="119"/>
        <v>0.27806201495688138</v>
      </c>
      <c r="S635" s="6">
        <f t="shared" si="120"/>
        <v>0.90949986972269148</v>
      </c>
      <c r="T635" s="3">
        <f t="shared" si="121"/>
        <v>136.74282056777434</v>
      </c>
      <c r="U635" s="10">
        <f t="shared" si="122"/>
        <v>65.956269187508994</v>
      </c>
      <c r="V635" s="23">
        <f t="shared" si="123"/>
        <v>316.74282056777434</v>
      </c>
      <c r="W635" s="21">
        <f t="shared" si="124"/>
        <v>226.74282056777434</v>
      </c>
      <c r="X635" s="22">
        <f t="shared" si="125"/>
        <v>24.043730812491006</v>
      </c>
      <c r="Y635" s="33"/>
      <c r="Z635" s="34"/>
      <c r="AA635" s="16" t="s">
        <v>126</v>
      </c>
      <c r="AB635" s="17" t="s">
        <v>126</v>
      </c>
      <c r="AC635" s="35" t="e">
        <f t="shared" si="129"/>
        <v>#VALUE!</v>
      </c>
      <c r="AD635" s="36" t="e">
        <f t="shared" si="126"/>
        <v>#VALUE!</v>
      </c>
      <c r="AE635" s="36">
        <f t="shared" si="127"/>
        <v>24.043730812491006</v>
      </c>
    </row>
    <row r="636" spans="1:31">
      <c r="A636" s="29">
        <v>1518</v>
      </c>
      <c r="B636" s="29" t="s">
        <v>57</v>
      </c>
      <c r="C636" s="29" t="s">
        <v>104</v>
      </c>
      <c r="D636" s="4">
        <v>3</v>
      </c>
      <c r="E636" s="5" t="s">
        <v>28</v>
      </c>
      <c r="F636" s="14">
        <v>15</v>
      </c>
      <c r="G636" s="15">
        <v>15</v>
      </c>
      <c r="H636" s="1">
        <f t="shared" si="130"/>
        <v>15</v>
      </c>
      <c r="I636" s="2"/>
      <c r="J636" s="1">
        <v>478.85</v>
      </c>
      <c r="K636" s="1">
        <v>478.85</v>
      </c>
      <c r="L636" s="1">
        <f t="shared" si="128"/>
        <v>478.85</v>
      </c>
      <c r="M636" s="33">
        <v>270</v>
      </c>
      <c r="N636" s="34">
        <v>20</v>
      </c>
      <c r="O636" s="34">
        <v>0</v>
      </c>
      <c r="P636" s="34">
        <v>11</v>
      </c>
      <c r="Q636" s="6">
        <f t="shared" si="118"/>
        <v>-0.17930180493491168</v>
      </c>
      <c r="R636" s="6">
        <f t="shared" si="119"/>
        <v>0.33573626997514261</v>
      </c>
      <c r="S636" s="6">
        <f t="shared" si="120"/>
        <v>0.92242782064862505</v>
      </c>
      <c r="T636" s="3">
        <f t="shared" si="121"/>
        <v>118.10469173460228</v>
      </c>
      <c r="U636" s="10">
        <f t="shared" si="122"/>
        <v>67.577812629572094</v>
      </c>
      <c r="V636" s="23">
        <f t="shared" si="123"/>
        <v>298.10469173460228</v>
      </c>
      <c r="W636" s="21">
        <f t="shared" si="124"/>
        <v>208.10469173460228</v>
      </c>
      <c r="X636" s="22">
        <f t="shared" si="125"/>
        <v>22.422187370427906</v>
      </c>
      <c r="Y636" s="33"/>
      <c r="Z636" s="34"/>
      <c r="AA636" s="16" t="s">
        <v>126</v>
      </c>
      <c r="AB636" s="17" t="s">
        <v>126</v>
      </c>
      <c r="AC636" s="35" t="e">
        <f t="shared" si="129"/>
        <v>#VALUE!</v>
      </c>
      <c r="AD636" s="36" t="e">
        <f t="shared" si="126"/>
        <v>#VALUE!</v>
      </c>
      <c r="AE636" s="36">
        <f t="shared" si="127"/>
        <v>22.422187370427906</v>
      </c>
    </row>
    <row r="637" spans="1:31">
      <c r="A637" s="29">
        <v>1518</v>
      </c>
      <c r="B637" s="29" t="s">
        <v>57</v>
      </c>
      <c r="C637" s="29" t="s">
        <v>104</v>
      </c>
      <c r="D637" s="4">
        <v>3</v>
      </c>
      <c r="E637" s="5" t="s">
        <v>28</v>
      </c>
      <c r="F637" s="14">
        <v>72</v>
      </c>
      <c r="G637" s="15">
        <v>72</v>
      </c>
      <c r="H637" s="1">
        <f t="shared" si="130"/>
        <v>72</v>
      </c>
      <c r="I637" s="2"/>
      <c r="J637" s="1">
        <v>479.42</v>
      </c>
      <c r="K637" s="1">
        <v>479.42</v>
      </c>
      <c r="L637" s="1">
        <f t="shared" si="128"/>
        <v>479.42</v>
      </c>
      <c r="M637" s="33">
        <v>270</v>
      </c>
      <c r="N637" s="34">
        <v>13</v>
      </c>
      <c r="O637" s="34">
        <v>0</v>
      </c>
      <c r="P637" s="34">
        <v>11</v>
      </c>
      <c r="Q637" s="6">
        <f t="shared" si="118"/>
        <v>-0.18591857318664962</v>
      </c>
      <c r="R637" s="6">
        <f t="shared" si="119"/>
        <v>0.22081806988915062</v>
      </c>
      <c r="S637" s="6">
        <f t="shared" si="120"/>
        <v>0.95646814233084831</v>
      </c>
      <c r="T637" s="3">
        <f t="shared" si="121"/>
        <v>130.09582359389748</v>
      </c>
      <c r="U637" s="10">
        <f t="shared" si="122"/>
        <v>73.206134815926674</v>
      </c>
      <c r="V637" s="23">
        <f t="shared" si="123"/>
        <v>310.09582359389748</v>
      </c>
      <c r="W637" s="21">
        <f t="shared" si="124"/>
        <v>220.09582359389748</v>
      </c>
      <c r="X637" s="22">
        <f t="shared" si="125"/>
        <v>16.793865184073326</v>
      </c>
      <c r="Y637" s="33"/>
      <c r="Z637" s="34"/>
      <c r="AA637" s="16" t="s">
        <v>126</v>
      </c>
      <c r="AB637" s="17" t="s">
        <v>126</v>
      </c>
      <c r="AC637" s="35" t="e">
        <f t="shared" si="129"/>
        <v>#VALUE!</v>
      </c>
      <c r="AD637" s="36" t="e">
        <f t="shared" si="126"/>
        <v>#VALUE!</v>
      </c>
      <c r="AE637" s="36">
        <f t="shared" si="127"/>
        <v>16.793865184073326</v>
      </c>
    </row>
    <row r="638" spans="1:31">
      <c r="A638" s="29">
        <v>1518</v>
      </c>
      <c r="B638" s="29" t="s">
        <v>57</v>
      </c>
      <c r="C638" s="29" t="s">
        <v>104</v>
      </c>
      <c r="D638" s="4">
        <v>4</v>
      </c>
      <c r="E638" s="5" t="s">
        <v>28</v>
      </c>
      <c r="F638" s="14">
        <v>12</v>
      </c>
      <c r="G638" s="15">
        <v>12</v>
      </c>
      <c r="H638" s="1">
        <f t="shared" si="130"/>
        <v>12</v>
      </c>
      <c r="I638" s="2"/>
      <c r="J638" s="1">
        <v>480.28</v>
      </c>
      <c r="K638" s="1">
        <v>480.28</v>
      </c>
      <c r="L638" s="1">
        <f t="shared" si="128"/>
        <v>480.28</v>
      </c>
      <c r="M638" s="33">
        <v>90</v>
      </c>
      <c r="N638" s="34">
        <v>2</v>
      </c>
      <c r="O638" s="34">
        <v>0</v>
      </c>
      <c r="P638" s="34">
        <v>12</v>
      </c>
      <c r="Q638" s="6">
        <f t="shared" si="118"/>
        <v>0.20778503663329903</v>
      </c>
      <c r="R638" s="6">
        <f t="shared" si="119"/>
        <v>3.4136858966368672E-2</v>
      </c>
      <c r="S638" s="6">
        <f t="shared" si="120"/>
        <v>-0.97755173964410236</v>
      </c>
      <c r="T638" s="3">
        <f t="shared" si="121"/>
        <v>9.3297398903272857</v>
      </c>
      <c r="U638" s="10">
        <f t="shared" si="122"/>
        <v>-77.843886462714565</v>
      </c>
      <c r="V638" s="23">
        <f t="shared" si="123"/>
        <v>9.3297398903272857</v>
      </c>
      <c r="W638" s="21">
        <f t="shared" si="124"/>
        <v>279.32973989032729</v>
      </c>
      <c r="X638" s="22">
        <f t="shared" si="125"/>
        <v>12.156113537285435</v>
      </c>
      <c r="Y638" s="33"/>
      <c r="Z638" s="34"/>
      <c r="AA638" s="16" t="s">
        <v>126</v>
      </c>
      <c r="AB638" s="17" t="s">
        <v>126</v>
      </c>
      <c r="AC638" s="35" t="e">
        <f t="shared" si="129"/>
        <v>#VALUE!</v>
      </c>
      <c r="AD638" s="36" t="e">
        <f t="shared" si="126"/>
        <v>#VALUE!</v>
      </c>
      <c r="AE638" s="36">
        <f t="shared" si="127"/>
        <v>12.156113537285435</v>
      </c>
    </row>
    <row r="639" spans="1:31">
      <c r="A639" s="29">
        <v>1518</v>
      </c>
      <c r="B639" s="29" t="s">
        <v>57</v>
      </c>
      <c r="C639" s="29" t="s">
        <v>104</v>
      </c>
      <c r="D639" s="4">
        <v>4</v>
      </c>
      <c r="E639" s="5" t="s">
        <v>59</v>
      </c>
      <c r="F639" s="14">
        <v>45</v>
      </c>
      <c r="G639" s="15">
        <v>49</v>
      </c>
      <c r="H639" s="1">
        <f t="shared" si="130"/>
        <v>47</v>
      </c>
      <c r="I639" s="2"/>
      <c r="J639" s="1">
        <v>480.61</v>
      </c>
      <c r="K639" s="1">
        <v>480.65</v>
      </c>
      <c r="L639" s="1">
        <f t="shared" si="128"/>
        <v>480.63</v>
      </c>
      <c r="M639" s="33">
        <v>270</v>
      </c>
      <c r="N639" s="34">
        <v>30</v>
      </c>
      <c r="O639" s="34">
        <v>0</v>
      </c>
      <c r="P639" s="34">
        <v>12</v>
      </c>
      <c r="Q639" s="6">
        <f t="shared" si="118"/>
        <v>-0.18005680599195539</v>
      </c>
      <c r="R639" s="6">
        <f t="shared" si="119"/>
        <v>0.48907380036690284</v>
      </c>
      <c r="S639" s="6">
        <f t="shared" si="120"/>
        <v>0.84710067088627405</v>
      </c>
      <c r="T639" s="3">
        <f t="shared" si="121"/>
        <v>110.21162632178535</v>
      </c>
      <c r="U639" s="10">
        <f t="shared" si="122"/>
        <v>58.398732080731435</v>
      </c>
      <c r="V639" s="23">
        <f t="shared" si="123"/>
        <v>290.21162632178533</v>
      </c>
      <c r="W639" s="21">
        <f t="shared" si="124"/>
        <v>200.21162632178533</v>
      </c>
      <c r="X639" s="22">
        <f t="shared" si="125"/>
        <v>31.601267919268565</v>
      </c>
      <c r="Y639" s="33"/>
      <c r="Z639" s="34"/>
      <c r="AA639" s="16" t="s">
        <v>126</v>
      </c>
      <c r="AB639" s="17" t="s">
        <v>126</v>
      </c>
      <c r="AC639" s="35" t="e">
        <f t="shared" si="129"/>
        <v>#VALUE!</v>
      </c>
      <c r="AD639" s="36" t="e">
        <f t="shared" si="126"/>
        <v>#VALUE!</v>
      </c>
      <c r="AE639" s="36">
        <f t="shared" si="127"/>
        <v>31.601267919268565</v>
      </c>
    </row>
    <row r="640" spans="1:31">
      <c r="A640" s="29">
        <v>1518</v>
      </c>
      <c r="B640" s="29" t="s">
        <v>57</v>
      </c>
      <c r="C640" s="29" t="s">
        <v>104</v>
      </c>
      <c r="D640" s="4">
        <v>4</v>
      </c>
      <c r="E640" s="5" t="s">
        <v>28</v>
      </c>
      <c r="F640" s="14">
        <v>59</v>
      </c>
      <c r="G640" s="15">
        <v>59</v>
      </c>
      <c r="H640" s="1">
        <f t="shared" si="130"/>
        <v>59</v>
      </c>
      <c r="I640" s="2"/>
      <c r="J640" s="1">
        <v>480.75</v>
      </c>
      <c r="K640" s="1">
        <v>480.75</v>
      </c>
      <c r="L640" s="1">
        <f t="shared" si="128"/>
        <v>480.75</v>
      </c>
      <c r="M640" s="33">
        <v>270</v>
      </c>
      <c r="N640" s="34">
        <v>7</v>
      </c>
      <c r="O640" s="34">
        <v>0</v>
      </c>
      <c r="P640" s="34">
        <v>6</v>
      </c>
      <c r="Q640" s="6">
        <f t="shared" si="118"/>
        <v>-0.10374932395329073</v>
      </c>
      <c r="R640" s="6">
        <f t="shared" si="119"/>
        <v>0.12120173039057426</v>
      </c>
      <c r="S640" s="6">
        <f t="shared" si="120"/>
        <v>0.98710887997081309</v>
      </c>
      <c r="T640" s="3">
        <f t="shared" si="121"/>
        <v>130.56370086802929</v>
      </c>
      <c r="U640" s="10">
        <f t="shared" si="122"/>
        <v>80.818911321384903</v>
      </c>
      <c r="V640" s="23">
        <f t="shared" si="123"/>
        <v>310.56370086802929</v>
      </c>
      <c r="W640" s="21">
        <f t="shared" si="124"/>
        <v>220.56370086802929</v>
      </c>
      <c r="X640" s="22">
        <f t="shared" si="125"/>
        <v>9.1810886786150974</v>
      </c>
      <c r="Y640" s="33"/>
      <c r="Z640" s="34"/>
      <c r="AA640" s="16" t="s">
        <v>126</v>
      </c>
      <c r="AB640" s="17" t="s">
        <v>126</v>
      </c>
      <c r="AC640" s="35" t="e">
        <f t="shared" si="129"/>
        <v>#VALUE!</v>
      </c>
      <c r="AD640" s="36" t="e">
        <f t="shared" si="126"/>
        <v>#VALUE!</v>
      </c>
      <c r="AE640" s="36">
        <f t="shared" si="127"/>
        <v>9.1810886786150974</v>
      </c>
    </row>
    <row r="641" spans="1:31">
      <c r="A641" s="29">
        <v>1518</v>
      </c>
      <c r="B641" s="29" t="s">
        <v>57</v>
      </c>
      <c r="C641" s="29" t="s">
        <v>104</v>
      </c>
      <c r="D641" s="4">
        <v>4</v>
      </c>
      <c r="E641" s="5" t="s">
        <v>31</v>
      </c>
      <c r="F641" s="14">
        <v>126</v>
      </c>
      <c r="G641" s="15">
        <v>130</v>
      </c>
      <c r="H641" s="1">
        <f t="shared" si="130"/>
        <v>128</v>
      </c>
      <c r="I641" s="2"/>
      <c r="J641" s="1">
        <v>481.42</v>
      </c>
      <c r="K641" s="1">
        <v>481.46</v>
      </c>
      <c r="L641" s="1">
        <f t="shared" si="128"/>
        <v>481.44</v>
      </c>
      <c r="M641" s="33">
        <v>90</v>
      </c>
      <c r="N641" s="34">
        <v>52</v>
      </c>
      <c r="O641" s="34">
        <v>180</v>
      </c>
      <c r="P641" s="34">
        <v>9</v>
      </c>
      <c r="Q641" s="6">
        <f t="shared" si="118"/>
        <v>9.6310673538448549E-2</v>
      </c>
      <c r="R641" s="6">
        <f t="shared" si="119"/>
        <v>-0.77830903360094728</v>
      </c>
      <c r="S641" s="6">
        <f t="shared" si="120"/>
        <v>0.60808166093275384</v>
      </c>
      <c r="T641" s="3">
        <f t="shared" si="121"/>
        <v>277.05412009466886</v>
      </c>
      <c r="U641" s="10">
        <f t="shared" si="122"/>
        <v>37.78898933741165</v>
      </c>
      <c r="V641" s="23">
        <f t="shared" si="123"/>
        <v>97.05412009466886</v>
      </c>
      <c r="W641" s="21">
        <f t="shared" si="124"/>
        <v>7.0541200946688605</v>
      </c>
      <c r="X641" s="22">
        <f t="shared" si="125"/>
        <v>52.21101066258835</v>
      </c>
      <c r="Y641" s="33"/>
      <c r="Z641" s="34"/>
      <c r="AA641" s="16" t="s">
        <v>126</v>
      </c>
      <c r="AB641" s="17" t="s">
        <v>126</v>
      </c>
      <c r="AC641" s="35" t="e">
        <f t="shared" si="129"/>
        <v>#VALUE!</v>
      </c>
      <c r="AD641" s="36" t="e">
        <f t="shared" si="126"/>
        <v>#VALUE!</v>
      </c>
      <c r="AE641" s="36">
        <f t="shared" si="127"/>
        <v>52.21101066258835</v>
      </c>
    </row>
    <row r="642" spans="1:31">
      <c r="A642" s="29">
        <v>1518</v>
      </c>
      <c r="B642" s="29" t="s">
        <v>57</v>
      </c>
      <c r="C642" s="29" t="s">
        <v>104</v>
      </c>
      <c r="D642" s="4">
        <v>5</v>
      </c>
      <c r="E642" s="5" t="s">
        <v>31</v>
      </c>
      <c r="F642" s="14">
        <v>8</v>
      </c>
      <c r="G642" s="15">
        <v>10</v>
      </c>
      <c r="H642" s="1">
        <f t="shared" si="130"/>
        <v>9</v>
      </c>
      <c r="I642" s="2"/>
      <c r="J642" s="1">
        <v>481.75</v>
      </c>
      <c r="K642" s="1">
        <v>481.77</v>
      </c>
      <c r="L642" s="1">
        <f t="shared" si="128"/>
        <v>481.76</v>
      </c>
      <c r="M642" s="33">
        <v>270</v>
      </c>
      <c r="N642" s="34">
        <v>50</v>
      </c>
      <c r="O642" s="34">
        <v>349</v>
      </c>
      <c r="P642" s="34">
        <v>0</v>
      </c>
      <c r="Q642" s="6">
        <f t="shared" si="118"/>
        <v>0.14616817060531681</v>
      </c>
      <c r="R642" s="6">
        <f t="shared" si="119"/>
        <v>0.75197004909461662</v>
      </c>
      <c r="S642" s="6">
        <f t="shared" si="120"/>
        <v>0.63097779085165395</v>
      </c>
      <c r="T642" s="3">
        <f t="shared" si="121"/>
        <v>79.000000000000014</v>
      </c>
      <c r="U642" s="10">
        <f t="shared" si="122"/>
        <v>39.477703398166923</v>
      </c>
      <c r="V642" s="23">
        <f t="shared" si="123"/>
        <v>259</v>
      </c>
      <c r="W642" s="21">
        <f t="shared" si="124"/>
        <v>169</v>
      </c>
      <c r="X642" s="22">
        <f t="shared" si="125"/>
        <v>50.522296601833077</v>
      </c>
      <c r="Y642" s="33"/>
      <c r="Z642" s="34"/>
      <c r="AA642" s="16" t="s">
        <v>126</v>
      </c>
      <c r="AB642" s="17" t="s">
        <v>126</v>
      </c>
      <c r="AC642" s="35" t="e">
        <f t="shared" si="129"/>
        <v>#VALUE!</v>
      </c>
      <c r="AD642" s="36" t="e">
        <f t="shared" si="126"/>
        <v>#VALUE!</v>
      </c>
      <c r="AE642" s="36">
        <f t="shared" si="127"/>
        <v>50.522296601833077</v>
      </c>
    </row>
    <row r="643" spans="1:31">
      <c r="A643" s="29">
        <v>1518</v>
      </c>
      <c r="B643" s="29" t="s">
        <v>57</v>
      </c>
      <c r="C643" s="29" t="s">
        <v>104</v>
      </c>
      <c r="D643" s="4">
        <v>5</v>
      </c>
      <c r="E643" s="5" t="s">
        <v>28</v>
      </c>
      <c r="F643" s="14">
        <v>34</v>
      </c>
      <c r="G643" s="15">
        <v>34</v>
      </c>
      <c r="H643" s="1">
        <f t="shared" si="130"/>
        <v>34</v>
      </c>
      <c r="I643" s="2"/>
      <c r="J643" s="1">
        <v>482.01</v>
      </c>
      <c r="K643" s="1">
        <v>482.01</v>
      </c>
      <c r="L643" s="1">
        <f t="shared" si="128"/>
        <v>482.01</v>
      </c>
      <c r="M643" s="33">
        <v>90</v>
      </c>
      <c r="N643" s="34">
        <v>4</v>
      </c>
      <c r="O643" s="34">
        <v>0</v>
      </c>
      <c r="P643" s="34">
        <v>13</v>
      </c>
      <c r="Q643" s="6">
        <f t="shared" ref="Q643:Q667" si="131">COS(N643*PI()/180)*SIN(M643*PI()/180)*(SIN(P643*PI()/180))-(COS(P643*PI()/180)*SIN(O643*PI()/180))*(SIN(N643*PI()/180))</f>
        <v>0.22440308488148381</v>
      </c>
      <c r="R643" s="6">
        <f t="shared" ref="R643:R667" si="132">(SIN(N643*PI()/180))*(COS(P643*PI()/180)*COS(O643*PI()/180))-(SIN(P643*PI()/180))*(COS(N643*PI()/180)*COS(M643*PI()/180))</f>
        <v>6.7968619841252922E-2</v>
      </c>
      <c r="S643" s="6">
        <f t="shared" ref="S643:S667" si="133">(COS(N643*PI()/180)*COS(M643*PI()/180))*(COS(P643*PI()/180)*SIN(O643*PI()/180))-(COS(N643*PI()/180)*SIN(M643*PI()/180))*(COS(P643*PI()/180)*COS(O643*PI()/180))</f>
        <v>-0.97199654827908655</v>
      </c>
      <c r="T643" s="3">
        <f t="shared" ref="T643:T667" si="134">IF(Q643=0,IF(R643&gt;=0,90,270),IF(Q643&gt;0,IF(R643&gt;=0,ATAN(R643/Q643)*180/PI(),ATAN(R643/Q643)*180/PI()+360),ATAN(R643/Q643)*180/PI()+180))</f>
        <v>16.850841566884998</v>
      </c>
      <c r="U643" s="10">
        <f t="shared" ref="U643:U667" si="135">ASIN(S643/SQRT(Q643^2+R643^2+S643^2))*180/PI()</f>
        <v>-76.437877814621132</v>
      </c>
      <c r="V643" s="23">
        <f t="shared" ref="V643:V667" si="136">IF(S643&lt;0,T643,IF(T643+180&gt;=360,T643-180,T643+180))</f>
        <v>16.850841566884998</v>
      </c>
      <c r="W643" s="21">
        <f t="shared" ref="W643:W667" si="137">IF(V643-90&lt;0,V643+270,V643-90)</f>
        <v>286.85084156688498</v>
      </c>
      <c r="X643" s="22">
        <f t="shared" ref="X643:X667" si="138">IF(S643&lt;0,90+U643,90-U643)</f>
        <v>13.562122185378868</v>
      </c>
      <c r="Y643" s="33"/>
      <c r="Z643" s="34"/>
      <c r="AA643" s="16" t="s">
        <v>126</v>
      </c>
      <c r="AB643" s="17" t="s">
        <v>126</v>
      </c>
      <c r="AC643" s="35" t="e">
        <f t="shared" si="129"/>
        <v>#VALUE!</v>
      </c>
      <c r="AD643" s="36" t="e">
        <f t="shared" ref="AD643:AD667" si="139">IF(AC643-90&lt;0,AC643+270,AC643-90)</f>
        <v>#VALUE!</v>
      </c>
      <c r="AE643" s="36">
        <f t="shared" ref="AE643:AE667" si="140">X643</f>
        <v>13.562122185378868</v>
      </c>
    </row>
    <row r="644" spans="1:31">
      <c r="A644" s="29">
        <v>1518</v>
      </c>
      <c r="B644" s="29" t="s">
        <v>57</v>
      </c>
      <c r="C644" s="29" t="s">
        <v>104</v>
      </c>
      <c r="D644" s="4">
        <v>5</v>
      </c>
      <c r="E644" s="5" t="s">
        <v>28</v>
      </c>
      <c r="F644" s="14">
        <v>123</v>
      </c>
      <c r="G644" s="15">
        <v>123</v>
      </c>
      <c r="H644" s="1">
        <f t="shared" si="130"/>
        <v>123</v>
      </c>
      <c r="I644" s="2"/>
      <c r="J644" s="1">
        <v>482.89</v>
      </c>
      <c r="K644" s="1">
        <v>482.89</v>
      </c>
      <c r="L644" s="1">
        <f t="shared" ref="L644:L667" si="141">(J644+K644)/2</f>
        <v>482.89</v>
      </c>
      <c r="M644" s="33">
        <v>270</v>
      </c>
      <c r="N644" s="34">
        <v>15</v>
      </c>
      <c r="O644" s="34">
        <v>0</v>
      </c>
      <c r="P644" s="34">
        <v>7</v>
      </c>
      <c r="Q644" s="6">
        <f t="shared" si="131"/>
        <v>-0.11771674622792329</v>
      </c>
      <c r="R644" s="6">
        <f t="shared" si="132"/>
        <v>0.25688984718798868</v>
      </c>
      <c r="S644" s="6">
        <f t="shared" si="133"/>
        <v>0.95872596165417878</v>
      </c>
      <c r="T644" s="3">
        <f t="shared" si="134"/>
        <v>114.61906107146953</v>
      </c>
      <c r="U644" s="10">
        <f t="shared" si="135"/>
        <v>73.577543140447318</v>
      </c>
      <c r="V644" s="23">
        <f t="shared" si="136"/>
        <v>294.61906107146956</v>
      </c>
      <c r="W644" s="21">
        <f t="shared" si="137"/>
        <v>204.61906107146956</v>
      </c>
      <c r="X644" s="22">
        <f t="shared" si="138"/>
        <v>16.422456859552682</v>
      </c>
      <c r="Y644" s="33"/>
      <c r="Z644" s="34"/>
      <c r="AA644" s="16" t="s">
        <v>126</v>
      </c>
      <c r="AB644" s="17" t="s">
        <v>126</v>
      </c>
      <c r="AC644" s="35" t="e">
        <f t="shared" ref="AC644:AC667" si="142">IF(AB644&lt;=0,IF(V644&gt;=AA644,V644-AA644,V644-AA644+360),IF((V644-AA644-180)&lt;0,IF(V644-AA644+180&lt;0,V644-AA644+540,V644-AA644+180),V644-AA644-180))</f>
        <v>#VALUE!</v>
      </c>
      <c r="AD644" s="36" t="e">
        <f t="shared" si="139"/>
        <v>#VALUE!</v>
      </c>
      <c r="AE644" s="36">
        <f t="shared" si="140"/>
        <v>16.422456859552682</v>
      </c>
    </row>
    <row r="645" spans="1:31">
      <c r="A645" s="29">
        <v>1518</v>
      </c>
      <c r="B645" s="29" t="s">
        <v>57</v>
      </c>
      <c r="C645" s="29" t="s">
        <v>104</v>
      </c>
      <c r="D645" s="4">
        <v>6</v>
      </c>
      <c r="E645" s="5" t="s">
        <v>28</v>
      </c>
      <c r="F645" s="14">
        <v>12</v>
      </c>
      <c r="G645" s="15">
        <v>12</v>
      </c>
      <c r="H645" s="1">
        <f t="shared" si="130"/>
        <v>12</v>
      </c>
      <c r="I645" s="2"/>
      <c r="J645" s="1">
        <v>483.29</v>
      </c>
      <c r="K645" s="1">
        <v>483.29</v>
      </c>
      <c r="L645" s="1">
        <f t="shared" si="141"/>
        <v>483.29</v>
      </c>
      <c r="M645" s="33">
        <v>90</v>
      </c>
      <c r="N645" s="34">
        <v>18</v>
      </c>
      <c r="O645" s="34">
        <v>0</v>
      </c>
      <c r="P645" s="34">
        <v>3</v>
      </c>
      <c r="Q645" s="6">
        <f t="shared" si="131"/>
        <v>4.9774452221389751E-2</v>
      </c>
      <c r="R645" s="6">
        <f t="shared" si="132"/>
        <v>0.3085934973239105</v>
      </c>
      <c r="S645" s="6">
        <f t="shared" si="133"/>
        <v>-0.94975312639313492</v>
      </c>
      <c r="T645" s="3">
        <f t="shared" si="134"/>
        <v>80.837416350870754</v>
      </c>
      <c r="U645" s="10">
        <f t="shared" si="135"/>
        <v>-71.782637041272707</v>
      </c>
      <c r="V645" s="23">
        <f t="shared" si="136"/>
        <v>80.837416350870754</v>
      </c>
      <c r="W645" s="21">
        <f t="shared" si="137"/>
        <v>350.83741635087074</v>
      </c>
      <c r="X645" s="22">
        <f t="shared" si="138"/>
        <v>18.217362958727293</v>
      </c>
      <c r="Y645" s="33"/>
      <c r="Z645" s="34"/>
      <c r="AA645" s="16" t="s">
        <v>126</v>
      </c>
      <c r="AB645" s="17" t="s">
        <v>126</v>
      </c>
      <c r="AC645" s="35" t="e">
        <f t="shared" si="142"/>
        <v>#VALUE!</v>
      </c>
      <c r="AD645" s="36" t="e">
        <f t="shared" si="139"/>
        <v>#VALUE!</v>
      </c>
      <c r="AE645" s="36">
        <f t="shared" si="140"/>
        <v>18.217362958727293</v>
      </c>
    </row>
    <row r="646" spans="1:31">
      <c r="A646" s="29">
        <v>1518</v>
      </c>
      <c r="B646" s="29" t="s">
        <v>57</v>
      </c>
      <c r="C646" s="29" t="s">
        <v>104</v>
      </c>
      <c r="D646" s="4">
        <v>6</v>
      </c>
      <c r="E646" s="5" t="s">
        <v>28</v>
      </c>
      <c r="F646" s="14">
        <v>44</v>
      </c>
      <c r="G646" s="15">
        <v>44</v>
      </c>
      <c r="H646" s="1">
        <f t="shared" si="130"/>
        <v>44</v>
      </c>
      <c r="I646" s="2"/>
      <c r="J646" s="1">
        <v>483.61</v>
      </c>
      <c r="K646" s="1">
        <v>483.61</v>
      </c>
      <c r="L646" s="1">
        <f t="shared" si="141"/>
        <v>483.61</v>
      </c>
      <c r="M646" s="33">
        <v>90</v>
      </c>
      <c r="N646" s="34">
        <v>5</v>
      </c>
      <c r="O646" s="34">
        <v>0</v>
      </c>
      <c r="P646" s="34">
        <v>4</v>
      </c>
      <c r="Q646" s="6">
        <f t="shared" si="131"/>
        <v>6.9491029301473675E-2</v>
      </c>
      <c r="R646" s="6">
        <f t="shared" si="132"/>
        <v>8.694343573875718E-2</v>
      </c>
      <c r="S646" s="6">
        <f t="shared" si="133"/>
        <v>-0.99376801787576441</v>
      </c>
      <c r="T646" s="3">
        <f t="shared" si="134"/>
        <v>51.365805201332158</v>
      </c>
      <c r="U646" s="10">
        <f t="shared" si="135"/>
        <v>-83.609498300707514</v>
      </c>
      <c r="V646" s="23">
        <f t="shared" si="136"/>
        <v>51.365805201332158</v>
      </c>
      <c r="W646" s="21">
        <f t="shared" si="137"/>
        <v>321.36580520133214</v>
      </c>
      <c r="X646" s="22">
        <f t="shared" si="138"/>
        <v>6.3905016992924857</v>
      </c>
      <c r="Y646" s="33"/>
      <c r="Z646" s="34"/>
      <c r="AA646" s="16" t="s">
        <v>126</v>
      </c>
      <c r="AB646" s="17" t="s">
        <v>126</v>
      </c>
      <c r="AC646" s="35" t="e">
        <f t="shared" si="142"/>
        <v>#VALUE!</v>
      </c>
      <c r="AD646" s="36" t="e">
        <f t="shared" si="139"/>
        <v>#VALUE!</v>
      </c>
      <c r="AE646" s="36">
        <f t="shared" si="140"/>
        <v>6.3905016992924857</v>
      </c>
    </row>
    <row r="647" spans="1:31">
      <c r="A647" s="29">
        <v>1518</v>
      </c>
      <c r="B647" s="29" t="s">
        <v>57</v>
      </c>
      <c r="C647" s="29" t="s">
        <v>104</v>
      </c>
      <c r="D647" s="4">
        <v>6</v>
      </c>
      <c r="E647" s="5" t="s">
        <v>28</v>
      </c>
      <c r="F647" s="14">
        <v>122</v>
      </c>
      <c r="G647" s="15">
        <v>122</v>
      </c>
      <c r="H647" s="1">
        <f t="shared" si="130"/>
        <v>122</v>
      </c>
      <c r="I647" s="2"/>
      <c r="J647" s="1">
        <v>484.39</v>
      </c>
      <c r="K647" s="1">
        <v>484.39</v>
      </c>
      <c r="L647" s="1">
        <f t="shared" si="141"/>
        <v>484.39</v>
      </c>
      <c r="M647" s="33">
        <v>270</v>
      </c>
      <c r="N647" s="34">
        <v>7</v>
      </c>
      <c r="O647" s="34">
        <v>0</v>
      </c>
      <c r="P647" s="34">
        <v>6</v>
      </c>
      <c r="Q647" s="6">
        <f t="shared" si="131"/>
        <v>-0.10374932395329073</v>
      </c>
      <c r="R647" s="6">
        <f t="shared" si="132"/>
        <v>0.12120173039057426</v>
      </c>
      <c r="S647" s="6">
        <f t="shared" si="133"/>
        <v>0.98710887997081309</v>
      </c>
      <c r="T647" s="3">
        <f t="shared" si="134"/>
        <v>130.56370086802929</v>
      </c>
      <c r="U647" s="10">
        <f t="shared" si="135"/>
        <v>80.818911321384903</v>
      </c>
      <c r="V647" s="23">
        <f t="shared" si="136"/>
        <v>310.56370086802929</v>
      </c>
      <c r="W647" s="21">
        <f t="shared" si="137"/>
        <v>220.56370086802929</v>
      </c>
      <c r="X647" s="22">
        <f t="shared" si="138"/>
        <v>9.1810886786150974</v>
      </c>
      <c r="Y647" s="33"/>
      <c r="Z647" s="34"/>
      <c r="AA647" s="16" t="s">
        <v>126</v>
      </c>
      <c r="AB647" s="17" t="s">
        <v>126</v>
      </c>
      <c r="AC647" s="35" t="e">
        <f t="shared" si="142"/>
        <v>#VALUE!</v>
      </c>
      <c r="AD647" s="36" t="e">
        <f t="shared" si="139"/>
        <v>#VALUE!</v>
      </c>
      <c r="AE647" s="36">
        <f t="shared" si="140"/>
        <v>9.1810886786150974</v>
      </c>
    </row>
    <row r="648" spans="1:31">
      <c r="A648" s="29">
        <v>1518</v>
      </c>
      <c r="B648" s="29" t="s">
        <v>57</v>
      </c>
      <c r="C648" s="29" t="s">
        <v>106</v>
      </c>
      <c r="D648" s="4">
        <v>1</v>
      </c>
      <c r="E648" s="5" t="s">
        <v>28</v>
      </c>
      <c r="F648" s="14">
        <v>22</v>
      </c>
      <c r="G648" s="15">
        <v>22</v>
      </c>
      <c r="H648" s="1">
        <f t="shared" si="130"/>
        <v>22</v>
      </c>
      <c r="I648" s="2"/>
      <c r="J648" s="1">
        <v>485.52</v>
      </c>
      <c r="K648" s="1">
        <v>485.52</v>
      </c>
      <c r="L648" s="1">
        <f t="shared" si="141"/>
        <v>485.52</v>
      </c>
      <c r="M648" s="33">
        <v>90</v>
      </c>
      <c r="N648" s="34">
        <v>6</v>
      </c>
      <c r="O648" s="34">
        <v>180</v>
      </c>
      <c r="P648" s="34">
        <v>12</v>
      </c>
      <c r="Q648" s="6">
        <f t="shared" si="131"/>
        <v>0.20677272882130041</v>
      </c>
      <c r="R648" s="6">
        <f t="shared" si="132"/>
        <v>-0.10224426555364698</v>
      </c>
      <c r="S648" s="6">
        <f t="shared" si="133"/>
        <v>0.97278920583171347</v>
      </c>
      <c r="T648" s="3">
        <f t="shared" si="134"/>
        <v>333.68868407032483</v>
      </c>
      <c r="U648" s="10">
        <f t="shared" si="135"/>
        <v>76.660244740818172</v>
      </c>
      <c r="V648" s="23">
        <f t="shared" si="136"/>
        <v>153.68868407032483</v>
      </c>
      <c r="W648" s="21">
        <f t="shared" si="137"/>
        <v>63.688684070324825</v>
      </c>
      <c r="X648" s="22">
        <f t="shared" si="138"/>
        <v>13.339755259181828</v>
      </c>
      <c r="Y648" s="33"/>
      <c r="Z648" s="34"/>
      <c r="AA648" s="16" t="s">
        <v>126</v>
      </c>
      <c r="AB648" s="17" t="s">
        <v>126</v>
      </c>
      <c r="AC648" s="35" t="e">
        <f t="shared" si="142"/>
        <v>#VALUE!</v>
      </c>
      <c r="AD648" s="36" t="e">
        <f t="shared" si="139"/>
        <v>#VALUE!</v>
      </c>
      <c r="AE648" s="36">
        <f t="shared" si="140"/>
        <v>13.339755259181828</v>
      </c>
    </row>
    <row r="649" spans="1:31">
      <c r="A649" s="29">
        <v>1518</v>
      </c>
      <c r="B649" s="29" t="s">
        <v>57</v>
      </c>
      <c r="C649" s="29" t="s">
        <v>106</v>
      </c>
      <c r="D649" s="4">
        <v>1</v>
      </c>
      <c r="E649" s="5" t="s">
        <v>28</v>
      </c>
      <c r="F649" s="14">
        <v>86</v>
      </c>
      <c r="G649" s="15">
        <v>86</v>
      </c>
      <c r="H649" s="1">
        <f t="shared" si="130"/>
        <v>86</v>
      </c>
      <c r="I649" s="2"/>
      <c r="J649" s="1">
        <v>486.16</v>
      </c>
      <c r="K649" s="1">
        <v>486.16</v>
      </c>
      <c r="L649" s="1">
        <f t="shared" si="141"/>
        <v>486.16</v>
      </c>
      <c r="M649" s="33">
        <v>90</v>
      </c>
      <c r="N649" s="34">
        <v>15</v>
      </c>
      <c r="O649" s="34">
        <v>180</v>
      </c>
      <c r="P649" s="34">
        <v>12</v>
      </c>
      <c r="Q649" s="6">
        <f t="shared" si="131"/>
        <v>0.20082727174830142</v>
      </c>
      <c r="R649" s="6">
        <f t="shared" si="132"/>
        <v>-0.2531632279912453</v>
      </c>
      <c r="S649" s="6">
        <f t="shared" si="133"/>
        <v>0.94481802947147098</v>
      </c>
      <c r="T649" s="3">
        <f t="shared" si="134"/>
        <v>308.42397922172631</v>
      </c>
      <c r="U649" s="10">
        <f t="shared" si="135"/>
        <v>71.118332521694214</v>
      </c>
      <c r="V649" s="23">
        <f t="shared" si="136"/>
        <v>128.42397922172631</v>
      </c>
      <c r="W649" s="21">
        <f t="shared" si="137"/>
        <v>38.423979221726313</v>
      </c>
      <c r="X649" s="22">
        <f t="shared" si="138"/>
        <v>18.881667478305786</v>
      </c>
      <c r="Y649" s="33"/>
      <c r="Z649" s="34"/>
      <c r="AA649" s="16" t="s">
        <v>126</v>
      </c>
      <c r="AB649" s="17" t="s">
        <v>126</v>
      </c>
      <c r="AC649" s="35" t="e">
        <f t="shared" si="142"/>
        <v>#VALUE!</v>
      </c>
      <c r="AD649" s="36" t="e">
        <f t="shared" si="139"/>
        <v>#VALUE!</v>
      </c>
      <c r="AE649" s="36">
        <f t="shared" si="140"/>
        <v>18.881667478305786</v>
      </c>
    </row>
    <row r="650" spans="1:31">
      <c r="A650" s="29">
        <v>1518</v>
      </c>
      <c r="B650" s="29" t="s">
        <v>57</v>
      </c>
      <c r="C650" s="29" t="s">
        <v>106</v>
      </c>
      <c r="D650" s="4">
        <v>2</v>
      </c>
      <c r="E650" s="5" t="s">
        <v>28</v>
      </c>
      <c r="F650" s="14">
        <v>36</v>
      </c>
      <c r="G650" s="15">
        <v>36</v>
      </c>
      <c r="H650" s="1">
        <f t="shared" si="130"/>
        <v>36</v>
      </c>
      <c r="I650" s="2"/>
      <c r="J650" s="1">
        <v>486.77</v>
      </c>
      <c r="K650" s="1">
        <v>486.77</v>
      </c>
      <c r="L650" s="1">
        <f t="shared" si="141"/>
        <v>486.77</v>
      </c>
      <c r="M650" s="33">
        <v>270</v>
      </c>
      <c r="N650" s="34">
        <v>13</v>
      </c>
      <c r="O650" s="34">
        <v>180</v>
      </c>
      <c r="P650" s="34">
        <v>7</v>
      </c>
      <c r="Q650" s="6">
        <f t="shared" si="131"/>
        <v>-0.11874584002900766</v>
      </c>
      <c r="R650" s="6">
        <f t="shared" si="132"/>
        <v>-0.22327430329666106</v>
      </c>
      <c r="S650" s="6">
        <f t="shared" si="133"/>
        <v>-0.96710725807709086</v>
      </c>
      <c r="T650" s="3">
        <f t="shared" si="134"/>
        <v>241.99424124333683</v>
      </c>
      <c r="U650" s="10">
        <f t="shared" si="135"/>
        <v>-75.345934954020905</v>
      </c>
      <c r="V650" s="23">
        <f t="shared" si="136"/>
        <v>241.99424124333683</v>
      </c>
      <c r="W650" s="21">
        <f t="shared" si="137"/>
        <v>151.99424124333683</v>
      </c>
      <c r="X650" s="22">
        <f t="shared" si="138"/>
        <v>14.654065045979095</v>
      </c>
      <c r="Y650" s="33"/>
      <c r="Z650" s="34"/>
      <c r="AA650" s="16" t="s">
        <v>126</v>
      </c>
      <c r="AB650" s="17" t="s">
        <v>126</v>
      </c>
      <c r="AC650" s="35" t="e">
        <f t="shared" si="142"/>
        <v>#VALUE!</v>
      </c>
      <c r="AD650" s="36" t="e">
        <f t="shared" si="139"/>
        <v>#VALUE!</v>
      </c>
      <c r="AE650" s="36">
        <f t="shared" si="140"/>
        <v>14.654065045979095</v>
      </c>
    </row>
    <row r="651" spans="1:31">
      <c r="A651" s="29">
        <v>1518</v>
      </c>
      <c r="B651" s="29" t="s">
        <v>57</v>
      </c>
      <c r="C651" s="29" t="s">
        <v>106</v>
      </c>
      <c r="D651" s="4">
        <v>2</v>
      </c>
      <c r="E651" s="5" t="s">
        <v>28</v>
      </c>
      <c r="F651" s="14">
        <v>50</v>
      </c>
      <c r="G651" s="15">
        <v>50</v>
      </c>
      <c r="H651" s="1">
        <f t="shared" ref="H651:H667" si="143">(+F651+G651)/2</f>
        <v>50</v>
      </c>
      <c r="I651" s="2"/>
      <c r="J651" s="1">
        <v>486.91</v>
      </c>
      <c r="K651" s="1">
        <v>486.91</v>
      </c>
      <c r="L651" s="1">
        <f t="shared" si="141"/>
        <v>486.91</v>
      </c>
      <c r="M651" s="33">
        <v>90</v>
      </c>
      <c r="N651" s="34">
        <v>15</v>
      </c>
      <c r="O651" s="34">
        <v>180</v>
      </c>
      <c r="P651" s="34">
        <v>7</v>
      </c>
      <c r="Q651" s="6">
        <f t="shared" si="131"/>
        <v>0.11771674622792326</v>
      </c>
      <c r="R651" s="6">
        <f t="shared" si="132"/>
        <v>-0.25688984718798868</v>
      </c>
      <c r="S651" s="6">
        <f t="shared" si="133"/>
        <v>0.95872596165417878</v>
      </c>
      <c r="T651" s="3">
        <f t="shared" si="134"/>
        <v>294.61906107146956</v>
      </c>
      <c r="U651" s="10">
        <f t="shared" si="135"/>
        <v>73.577543140447318</v>
      </c>
      <c r="V651" s="23">
        <f t="shared" si="136"/>
        <v>114.61906107146956</v>
      </c>
      <c r="W651" s="21">
        <f t="shared" si="137"/>
        <v>24.619061071469559</v>
      </c>
      <c r="X651" s="22">
        <f t="shared" si="138"/>
        <v>16.422456859552682</v>
      </c>
      <c r="Y651" s="33"/>
      <c r="Z651" s="34"/>
      <c r="AA651" s="16" t="s">
        <v>126</v>
      </c>
      <c r="AB651" s="17" t="s">
        <v>126</v>
      </c>
      <c r="AC651" s="35" t="e">
        <f t="shared" si="142"/>
        <v>#VALUE!</v>
      </c>
      <c r="AD651" s="36" t="e">
        <f t="shared" si="139"/>
        <v>#VALUE!</v>
      </c>
      <c r="AE651" s="36">
        <f t="shared" si="140"/>
        <v>16.422456859552682</v>
      </c>
    </row>
    <row r="652" spans="1:31">
      <c r="A652" s="29">
        <v>1518</v>
      </c>
      <c r="B652" s="29" t="s">
        <v>57</v>
      </c>
      <c r="C652" s="29" t="s">
        <v>106</v>
      </c>
      <c r="D652" s="4">
        <v>2</v>
      </c>
      <c r="E652" s="5" t="s">
        <v>28</v>
      </c>
      <c r="F652" s="14">
        <v>66</v>
      </c>
      <c r="G652" s="15">
        <v>66</v>
      </c>
      <c r="H652" s="1">
        <f t="shared" si="143"/>
        <v>66</v>
      </c>
      <c r="I652" s="2"/>
      <c r="J652" s="1">
        <v>487.07</v>
      </c>
      <c r="K652" s="1">
        <v>487.07</v>
      </c>
      <c r="L652" s="1">
        <f t="shared" si="141"/>
        <v>487.07</v>
      </c>
      <c r="M652" s="33">
        <v>90</v>
      </c>
      <c r="N652" s="34">
        <v>16</v>
      </c>
      <c r="O652" s="34">
        <v>0</v>
      </c>
      <c r="P652" s="34">
        <v>7</v>
      </c>
      <c r="Q652" s="6">
        <f t="shared" si="131"/>
        <v>0.11714833172452144</v>
      </c>
      <c r="R652" s="6">
        <f t="shared" si="132"/>
        <v>0.27358279676475228</v>
      </c>
      <c r="S652" s="6">
        <f t="shared" si="133"/>
        <v>-0.95409659702378902</v>
      </c>
      <c r="T652" s="3">
        <f t="shared" si="134"/>
        <v>66.819359395866968</v>
      </c>
      <c r="U652" s="10">
        <f t="shared" si="135"/>
        <v>-72.675847064857777</v>
      </c>
      <c r="V652" s="23">
        <f t="shared" si="136"/>
        <v>66.819359395866968</v>
      </c>
      <c r="W652" s="21">
        <f t="shared" si="137"/>
        <v>336.81935939586697</v>
      </c>
      <c r="X652" s="22">
        <f t="shared" si="138"/>
        <v>17.324152935142223</v>
      </c>
      <c r="Y652" s="33"/>
      <c r="Z652" s="34"/>
      <c r="AA652" s="16" t="s">
        <v>126</v>
      </c>
      <c r="AB652" s="17" t="s">
        <v>126</v>
      </c>
      <c r="AC652" s="35" t="e">
        <f t="shared" si="142"/>
        <v>#VALUE!</v>
      </c>
      <c r="AD652" s="36" t="e">
        <f t="shared" si="139"/>
        <v>#VALUE!</v>
      </c>
      <c r="AE652" s="36">
        <f t="shared" si="140"/>
        <v>17.324152935142223</v>
      </c>
    </row>
    <row r="653" spans="1:31">
      <c r="A653" s="29">
        <v>1518</v>
      </c>
      <c r="B653" s="29" t="s">
        <v>57</v>
      </c>
      <c r="C653" s="29" t="s">
        <v>106</v>
      </c>
      <c r="D653" s="4">
        <v>3</v>
      </c>
      <c r="E653" s="5" t="s">
        <v>28</v>
      </c>
      <c r="F653" s="14">
        <v>5</v>
      </c>
      <c r="G653" s="15">
        <v>5</v>
      </c>
      <c r="H653" s="1">
        <f t="shared" si="143"/>
        <v>5</v>
      </c>
      <c r="I653" s="2"/>
      <c r="J653" s="1">
        <v>487.29</v>
      </c>
      <c r="K653" s="1">
        <v>487.29</v>
      </c>
      <c r="L653" s="1">
        <f t="shared" si="141"/>
        <v>487.29</v>
      </c>
      <c r="M653" s="33">
        <v>90</v>
      </c>
      <c r="N653" s="34">
        <v>16</v>
      </c>
      <c r="O653" s="34">
        <v>180</v>
      </c>
      <c r="P653" s="34">
        <v>6</v>
      </c>
      <c r="Q653" s="6">
        <f t="shared" si="131"/>
        <v>0.1004792078744908</v>
      </c>
      <c r="R653" s="6">
        <f t="shared" si="132"/>
        <v>-0.27412738554142113</v>
      </c>
      <c r="S653" s="6">
        <f t="shared" si="133"/>
        <v>0.95599580378949767</v>
      </c>
      <c r="T653" s="3">
        <f t="shared" si="134"/>
        <v>290.13000823479484</v>
      </c>
      <c r="U653" s="10">
        <f t="shared" si="135"/>
        <v>73.017272339871909</v>
      </c>
      <c r="V653" s="23">
        <f t="shared" si="136"/>
        <v>110.13000823479484</v>
      </c>
      <c r="W653" s="21">
        <f t="shared" si="137"/>
        <v>20.130008234794843</v>
      </c>
      <c r="X653" s="22">
        <f t="shared" si="138"/>
        <v>16.982727660128091</v>
      </c>
      <c r="Y653" s="33"/>
      <c r="Z653" s="34"/>
      <c r="AA653" s="16" t="s">
        <v>126</v>
      </c>
      <c r="AB653" s="17" t="s">
        <v>126</v>
      </c>
      <c r="AC653" s="35" t="e">
        <f t="shared" si="142"/>
        <v>#VALUE!</v>
      </c>
      <c r="AD653" s="36" t="e">
        <f t="shared" si="139"/>
        <v>#VALUE!</v>
      </c>
      <c r="AE653" s="36">
        <f t="shared" si="140"/>
        <v>16.982727660128091</v>
      </c>
    </row>
    <row r="654" spans="1:31">
      <c r="A654" s="29">
        <v>1518</v>
      </c>
      <c r="B654" s="29" t="s">
        <v>57</v>
      </c>
      <c r="C654" s="29" t="s">
        <v>106</v>
      </c>
      <c r="D654" s="4">
        <v>3</v>
      </c>
      <c r="E654" s="5" t="s">
        <v>28</v>
      </c>
      <c r="F654" s="14">
        <v>58</v>
      </c>
      <c r="G654" s="15">
        <v>58</v>
      </c>
      <c r="H654" s="1">
        <f t="shared" si="143"/>
        <v>58</v>
      </c>
      <c r="I654" s="2"/>
      <c r="J654" s="1">
        <v>487.82</v>
      </c>
      <c r="K654" s="1">
        <v>487.82</v>
      </c>
      <c r="L654" s="1">
        <f t="shared" si="141"/>
        <v>487.82</v>
      </c>
      <c r="M654" s="33">
        <v>90</v>
      </c>
      <c r="N654" s="34">
        <v>13</v>
      </c>
      <c r="O654" s="34">
        <v>180</v>
      </c>
      <c r="P654" s="34">
        <v>15</v>
      </c>
      <c r="Q654" s="6">
        <f t="shared" si="131"/>
        <v>0.25218552974419584</v>
      </c>
      <c r="R654" s="6">
        <f t="shared" si="132"/>
        <v>-0.21728603304169494</v>
      </c>
      <c r="S654" s="6">
        <f t="shared" si="133"/>
        <v>0.94116920993901143</v>
      </c>
      <c r="T654" s="3">
        <f t="shared" si="134"/>
        <v>319.25142407760796</v>
      </c>
      <c r="U654" s="10">
        <f t="shared" si="135"/>
        <v>70.521802385222315</v>
      </c>
      <c r="V654" s="23">
        <f t="shared" si="136"/>
        <v>139.25142407760796</v>
      </c>
      <c r="W654" s="21">
        <f t="shared" si="137"/>
        <v>49.251424077607965</v>
      </c>
      <c r="X654" s="22">
        <f t="shared" si="138"/>
        <v>19.478197614777685</v>
      </c>
      <c r="Y654" s="33"/>
      <c r="Z654" s="34"/>
      <c r="AA654" s="16" t="s">
        <v>126</v>
      </c>
      <c r="AB654" s="17" t="s">
        <v>126</v>
      </c>
      <c r="AC654" s="35" t="e">
        <f t="shared" si="142"/>
        <v>#VALUE!</v>
      </c>
      <c r="AD654" s="36" t="e">
        <f t="shared" si="139"/>
        <v>#VALUE!</v>
      </c>
      <c r="AE654" s="36">
        <f t="shared" si="140"/>
        <v>19.478197614777685</v>
      </c>
    </row>
    <row r="655" spans="1:31">
      <c r="A655" s="29">
        <v>1518</v>
      </c>
      <c r="B655" s="29" t="s">
        <v>57</v>
      </c>
      <c r="C655" s="29" t="s">
        <v>106</v>
      </c>
      <c r="D655" s="4">
        <v>3</v>
      </c>
      <c r="E655" s="5" t="s">
        <v>28</v>
      </c>
      <c r="F655" s="14">
        <v>88</v>
      </c>
      <c r="G655" s="15">
        <v>88</v>
      </c>
      <c r="H655" s="1">
        <f t="shared" si="143"/>
        <v>88</v>
      </c>
      <c r="I655" s="2"/>
      <c r="J655" s="1">
        <v>488.12</v>
      </c>
      <c r="K655" s="1">
        <v>488.12</v>
      </c>
      <c r="L655" s="1">
        <f t="shared" si="141"/>
        <v>488.12</v>
      </c>
      <c r="M655" s="33">
        <v>270</v>
      </c>
      <c r="N655" s="34">
        <v>11</v>
      </c>
      <c r="O655" s="34">
        <v>0</v>
      </c>
      <c r="P655" s="34">
        <v>5</v>
      </c>
      <c r="Q655" s="6">
        <f t="shared" si="131"/>
        <v>-8.5554446274672846E-2</v>
      </c>
      <c r="R655" s="6">
        <f t="shared" si="132"/>
        <v>0.19008290954232634</v>
      </c>
      <c r="S655" s="6">
        <f t="shared" si="133"/>
        <v>0.97789179565329609</v>
      </c>
      <c r="T655" s="3">
        <f t="shared" si="134"/>
        <v>114.23204082196979</v>
      </c>
      <c r="U655" s="10">
        <f t="shared" si="135"/>
        <v>77.966823208955546</v>
      </c>
      <c r="V655" s="23">
        <f t="shared" si="136"/>
        <v>294.2320408219698</v>
      </c>
      <c r="W655" s="21">
        <f t="shared" si="137"/>
        <v>204.2320408219698</v>
      </c>
      <c r="X655" s="22">
        <f t="shared" si="138"/>
        <v>12.033176791044454</v>
      </c>
      <c r="Y655" s="33"/>
      <c r="Z655" s="34"/>
      <c r="AA655" s="16" t="s">
        <v>126</v>
      </c>
      <c r="AB655" s="17" t="s">
        <v>126</v>
      </c>
      <c r="AC655" s="35" t="e">
        <f t="shared" si="142"/>
        <v>#VALUE!</v>
      </c>
      <c r="AD655" s="36" t="e">
        <f t="shared" si="139"/>
        <v>#VALUE!</v>
      </c>
      <c r="AE655" s="36">
        <f t="shared" si="140"/>
        <v>12.033176791044454</v>
      </c>
    </row>
    <row r="656" spans="1:31">
      <c r="A656" s="29">
        <v>1518</v>
      </c>
      <c r="B656" s="29" t="s">
        <v>57</v>
      </c>
      <c r="C656" s="29" t="s">
        <v>106</v>
      </c>
      <c r="D656" s="4">
        <v>4</v>
      </c>
      <c r="E656" s="5" t="s">
        <v>28</v>
      </c>
      <c r="F656" s="14">
        <v>68</v>
      </c>
      <c r="G656" s="15">
        <v>68</v>
      </c>
      <c r="H656" s="1">
        <f t="shared" si="143"/>
        <v>68</v>
      </c>
      <c r="I656" s="2"/>
      <c r="J656" s="1">
        <v>489.12</v>
      </c>
      <c r="K656" s="1">
        <v>489.12</v>
      </c>
      <c r="L656" s="1">
        <f t="shared" si="141"/>
        <v>489.12</v>
      </c>
      <c r="M656" s="33">
        <v>90</v>
      </c>
      <c r="N656" s="34">
        <v>1</v>
      </c>
      <c r="O656" s="34">
        <v>0</v>
      </c>
      <c r="P656" s="34">
        <v>2</v>
      </c>
      <c r="Q656" s="6">
        <f t="shared" si="131"/>
        <v>3.489418134011367E-2</v>
      </c>
      <c r="R656" s="6">
        <f t="shared" si="132"/>
        <v>1.7441774902830155E-2</v>
      </c>
      <c r="S656" s="6">
        <f t="shared" si="133"/>
        <v>-0.99923861495548261</v>
      </c>
      <c r="T656" s="3">
        <f t="shared" si="134"/>
        <v>26.558068016581089</v>
      </c>
      <c r="U656" s="10">
        <f t="shared" si="135"/>
        <v>-87.764295062177368</v>
      </c>
      <c r="V656" s="23">
        <f t="shared" si="136"/>
        <v>26.558068016581089</v>
      </c>
      <c r="W656" s="21">
        <f t="shared" si="137"/>
        <v>296.5580680165811</v>
      </c>
      <c r="X656" s="22">
        <f t="shared" si="138"/>
        <v>2.2357049378226321</v>
      </c>
      <c r="Y656" s="33"/>
      <c r="Z656" s="34"/>
      <c r="AA656" s="16" t="s">
        <v>126</v>
      </c>
      <c r="AB656" s="17" t="s">
        <v>126</v>
      </c>
      <c r="AC656" s="35" t="e">
        <f t="shared" si="142"/>
        <v>#VALUE!</v>
      </c>
      <c r="AD656" s="36" t="e">
        <f t="shared" si="139"/>
        <v>#VALUE!</v>
      </c>
      <c r="AE656" s="36">
        <f t="shared" si="140"/>
        <v>2.2357049378226321</v>
      </c>
    </row>
    <row r="657" spans="1:31">
      <c r="A657" s="29">
        <v>1518</v>
      </c>
      <c r="B657" s="29" t="s">
        <v>57</v>
      </c>
      <c r="C657" s="29" t="s">
        <v>106</v>
      </c>
      <c r="D657" s="4">
        <v>4</v>
      </c>
      <c r="E657" s="5" t="s">
        <v>28</v>
      </c>
      <c r="F657" s="14">
        <v>71</v>
      </c>
      <c r="G657" s="15">
        <v>71</v>
      </c>
      <c r="H657" s="1">
        <f t="shared" si="143"/>
        <v>71</v>
      </c>
      <c r="I657" s="2"/>
      <c r="J657" s="1">
        <v>489.15</v>
      </c>
      <c r="K657" s="1">
        <v>489.15</v>
      </c>
      <c r="L657" s="1">
        <f t="shared" si="141"/>
        <v>489.15</v>
      </c>
      <c r="M657" s="33">
        <v>270</v>
      </c>
      <c r="N657" s="34">
        <v>7</v>
      </c>
      <c r="O657" s="34">
        <v>0</v>
      </c>
      <c r="P657" s="34">
        <v>3</v>
      </c>
      <c r="Q657" s="6">
        <f t="shared" si="131"/>
        <v>-5.1945851961402514E-2</v>
      </c>
      <c r="R657" s="6">
        <f t="shared" si="132"/>
        <v>0.12170232570552783</v>
      </c>
      <c r="S657" s="6">
        <f t="shared" si="133"/>
        <v>0.99118590163601605</v>
      </c>
      <c r="T657" s="3">
        <f t="shared" si="134"/>
        <v>113.11410337936557</v>
      </c>
      <c r="U657" s="10">
        <f t="shared" si="135"/>
        <v>82.395895546307358</v>
      </c>
      <c r="V657" s="23">
        <f t="shared" si="136"/>
        <v>293.11410337936559</v>
      </c>
      <c r="W657" s="21">
        <f t="shared" si="137"/>
        <v>203.11410337936559</v>
      </c>
      <c r="X657" s="22">
        <f t="shared" si="138"/>
        <v>7.6041044536926421</v>
      </c>
      <c r="Y657" s="33"/>
      <c r="Z657" s="34"/>
      <c r="AA657" s="16" t="s">
        <v>126</v>
      </c>
      <c r="AB657" s="17" t="s">
        <v>126</v>
      </c>
      <c r="AC657" s="35" t="e">
        <f t="shared" si="142"/>
        <v>#VALUE!</v>
      </c>
      <c r="AD657" s="36" t="e">
        <f t="shared" si="139"/>
        <v>#VALUE!</v>
      </c>
      <c r="AE657" s="36">
        <f t="shared" si="140"/>
        <v>7.6041044536926421</v>
      </c>
    </row>
    <row r="658" spans="1:31">
      <c r="A658" s="29">
        <v>1518</v>
      </c>
      <c r="B658" s="29" t="s">
        <v>57</v>
      </c>
      <c r="C658" s="29" t="s">
        <v>106</v>
      </c>
      <c r="D658" s="4">
        <v>5</v>
      </c>
      <c r="E658" s="5" t="s">
        <v>28</v>
      </c>
      <c r="F658" s="14">
        <v>13</v>
      </c>
      <c r="G658" s="15">
        <v>13</v>
      </c>
      <c r="H658" s="1">
        <f t="shared" si="143"/>
        <v>13</v>
      </c>
      <c r="I658" s="2"/>
      <c r="J658" s="1">
        <v>489.59</v>
      </c>
      <c r="K658" s="1">
        <v>489.59</v>
      </c>
      <c r="L658" s="1">
        <f t="shared" si="141"/>
        <v>489.59</v>
      </c>
      <c r="M658" s="33">
        <v>270</v>
      </c>
      <c r="N658" s="34">
        <v>9</v>
      </c>
      <c r="O658" s="34">
        <v>0</v>
      </c>
      <c r="P658" s="34">
        <v>14</v>
      </c>
      <c r="Q658" s="6">
        <f t="shared" si="131"/>
        <v>-0.23894343561846598</v>
      </c>
      <c r="R658" s="6">
        <f t="shared" si="132"/>
        <v>0.15178769287080784</v>
      </c>
      <c r="S658" s="6">
        <f t="shared" si="133"/>
        <v>0.95834977577209302</v>
      </c>
      <c r="T658" s="3">
        <f t="shared" si="134"/>
        <v>147.57443808387234</v>
      </c>
      <c r="U658" s="10">
        <f t="shared" si="135"/>
        <v>73.543847529480772</v>
      </c>
      <c r="V658" s="23">
        <f t="shared" si="136"/>
        <v>327.57443808387234</v>
      </c>
      <c r="W658" s="21">
        <f t="shared" si="137"/>
        <v>237.57443808387234</v>
      </c>
      <c r="X658" s="22">
        <f t="shared" si="138"/>
        <v>16.456152470519228</v>
      </c>
      <c r="Y658" s="33"/>
      <c r="Z658" s="34"/>
      <c r="AA658" s="16" t="s">
        <v>126</v>
      </c>
      <c r="AB658" s="17" t="s">
        <v>126</v>
      </c>
      <c r="AC658" s="35" t="e">
        <f t="shared" si="142"/>
        <v>#VALUE!</v>
      </c>
      <c r="AD658" s="36" t="e">
        <f t="shared" si="139"/>
        <v>#VALUE!</v>
      </c>
      <c r="AE658" s="36">
        <f t="shared" si="140"/>
        <v>16.456152470519228</v>
      </c>
    </row>
    <row r="659" spans="1:31">
      <c r="A659" s="29">
        <v>1518</v>
      </c>
      <c r="B659" s="29" t="s">
        <v>57</v>
      </c>
      <c r="C659" s="29" t="s">
        <v>106</v>
      </c>
      <c r="D659" s="4">
        <v>5</v>
      </c>
      <c r="E659" s="5" t="s">
        <v>28</v>
      </c>
      <c r="F659" s="14">
        <v>39</v>
      </c>
      <c r="G659" s="15">
        <v>39</v>
      </c>
      <c r="H659" s="1">
        <f t="shared" si="143"/>
        <v>39</v>
      </c>
      <c r="I659" s="2"/>
      <c r="J659" s="1">
        <v>489.85</v>
      </c>
      <c r="K659" s="1">
        <v>489.85</v>
      </c>
      <c r="L659" s="1">
        <f t="shared" si="141"/>
        <v>489.85</v>
      </c>
      <c r="M659" s="33">
        <v>270</v>
      </c>
      <c r="N659" s="34">
        <v>18</v>
      </c>
      <c r="O659" s="34">
        <v>0</v>
      </c>
      <c r="P659" s="34">
        <v>12</v>
      </c>
      <c r="Q659" s="6">
        <f t="shared" si="131"/>
        <v>-0.19773576836617324</v>
      </c>
      <c r="R659" s="6">
        <f t="shared" si="132"/>
        <v>0.30226423163382676</v>
      </c>
      <c r="S659" s="6">
        <f t="shared" si="133"/>
        <v>0.93027364957635605</v>
      </c>
      <c r="T659" s="3">
        <f t="shared" si="134"/>
        <v>123.19198255490767</v>
      </c>
      <c r="U659" s="10">
        <f t="shared" si="135"/>
        <v>68.780333949651947</v>
      </c>
      <c r="V659" s="23">
        <f t="shared" si="136"/>
        <v>303.19198255490767</v>
      </c>
      <c r="W659" s="21">
        <f t="shared" si="137"/>
        <v>213.19198255490767</v>
      </c>
      <c r="X659" s="22">
        <f t="shared" si="138"/>
        <v>21.219666050348053</v>
      </c>
      <c r="Y659" s="33"/>
      <c r="Z659" s="34"/>
      <c r="AA659" s="16" t="s">
        <v>126</v>
      </c>
      <c r="AB659" s="17" t="s">
        <v>126</v>
      </c>
      <c r="AC659" s="35" t="e">
        <f t="shared" si="142"/>
        <v>#VALUE!</v>
      </c>
      <c r="AD659" s="36" t="e">
        <f t="shared" si="139"/>
        <v>#VALUE!</v>
      </c>
      <c r="AE659" s="36">
        <f t="shared" si="140"/>
        <v>21.219666050348053</v>
      </c>
    </row>
    <row r="660" spans="1:31">
      <c r="A660" s="29">
        <v>1518</v>
      </c>
      <c r="B660" s="29" t="s">
        <v>57</v>
      </c>
      <c r="C660" s="29" t="s">
        <v>106</v>
      </c>
      <c r="D660" s="4">
        <v>6</v>
      </c>
      <c r="E660" s="5" t="s">
        <v>31</v>
      </c>
      <c r="F660" s="14">
        <v>5</v>
      </c>
      <c r="G660" s="15">
        <v>15</v>
      </c>
      <c r="H660" s="1">
        <f t="shared" si="143"/>
        <v>10</v>
      </c>
      <c r="I660" s="2"/>
      <c r="J660" s="1">
        <v>490.6</v>
      </c>
      <c r="K660" s="1">
        <v>490.7</v>
      </c>
      <c r="L660" s="1">
        <f t="shared" si="141"/>
        <v>490.65</v>
      </c>
      <c r="M660" s="33">
        <v>270</v>
      </c>
      <c r="N660" s="34">
        <v>57</v>
      </c>
      <c r="O660" s="34">
        <v>180</v>
      </c>
      <c r="P660" s="34">
        <v>10</v>
      </c>
      <c r="Q660" s="6">
        <f t="shared" si="131"/>
        <v>-9.4575575916635027E-2</v>
      </c>
      <c r="R660" s="6">
        <f t="shared" si="132"/>
        <v>-0.82592927753580525</v>
      </c>
      <c r="S660" s="6">
        <f t="shared" si="133"/>
        <v>-0.53636474427588621</v>
      </c>
      <c r="T660" s="3">
        <f t="shared" si="134"/>
        <v>263.46762220075578</v>
      </c>
      <c r="U660" s="10">
        <f t="shared" si="135"/>
        <v>-32.829762379945919</v>
      </c>
      <c r="V660" s="23">
        <f t="shared" si="136"/>
        <v>263.46762220075578</v>
      </c>
      <c r="W660" s="21">
        <f t="shared" si="137"/>
        <v>173.46762220075578</v>
      </c>
      <c r="X660" s="22">
        <f t="shared" si="138"/>
        <v>57.170237620054081</v>
      </c>
      <c r="Y660" s="33"/>
      <c r="Z660" s="34"/>
      <c r="AA660" s="16" t="s">
        <v>126</v>
      </c>
      <c r="AB660" s="17" t="s">
        <v>126</v>
      </c>
      <c r="AC660" s="35" t="e">
        <f t="shared" si="142"/>
        <v>#VALUE!</v>
      </c>
      <c r="AD660" s="36" t="e">
        <f t="shared" si="139"/>
        <v>#VALUE!</v>
      </c>
      <c r="AE660" s="36">
        <f t="shared" si="140"/>
        <v>57.170237620054081</v>
      </c>
    </row>
    <row r="661" spans="1:31">
      <c r="A661" s="29">
        <v>1518</v>
      </c>
      <c r="B661" s="29" t="s">
        <v>57</v>
      </c>
      <c r="C661" s="29" t="s">
        <v>106</v>
      </c>
      <c r="D661" s="4">
        <v>6</v>
      </c>
      <c r="E661" s="5" t="s">
        <v>28</v>
      </c>
      <c r="F661" s="14">
        <v>18</v>
      </c>
      <c r="G661" s="15">
        <v>18</v>
      </c>
      <c r="H661" s="1">
        <f t="shared" si="143"/>
        <v>18</v>
      </c>
      <c r="I661" s="2"/>
      <c r="J661" s="1">
        <v>490.73</v>
      </c>
      <c r="K661" s="1">
        <v>490.73</v>
      </c>
      <c r="L661" s="1">
        <f t="shared" si="141"/>
        <v>490.73</v>
      </c>
      <c r="M661" s="33">
        <v>270</v>
      </c>
      <c r="N661" s="34">
        <v>11</v>
      </c>
      <c r="O661" s="34">
        <v>0</v>
      </c>
      <c r="P661" s="34">
        <v>10</v>
      </c>
      <c r="Q661" s="6">
        <f t="shared" si="131"/>
        <v>-0.17045777155400837</v>
      </c>
      <c r="R661" s="6">
        <f t="shared" si="132"/>
        <v>0.18791017799129189</v>
      </c>
      <c r="S661" s="6">
        <f t="shared" si="133"/>
        <v>0.96671406082679645</v>
      </c>
      <c r="T661" s="3">
        <f t="shared" si="134"/>
        <v>132.21191629307765</v>
      </c>
      <c r="U661" s="10">
        <f t="shared" si="135"/>
        <v>75.294896442323633</v>
      </c>
      <c r="V661" s="23">
        <f t="shared" si="136"/>
        <v>312.21191629307765</v>
      </c>
      <c r="W661" s="21">
        <f t="shared" si="137"/>
        <v>222.21191629307765</v>
      </c>
      <c r="X661" s="22">
        <f t="shared" si="138"/>
        <v>14.705103557676367</v>
      </c>
      <c r="Y661" s="33"/>
      <c r="Z661" s="34"/>
      <c r="AA661" s="16" t="s">
        <v>126</v>
      </c>
      <c r="AB661" s="17" t="s">
        <v>126</v>
      </c>
      <c r="AC661" s="35" t="e">
        <f t="shared" si="142"/>
        <v>#VALUE!</v>
      </c>
      <c r="AD661" s="36" t="e">
        <f t="shared" si="139"/>
        <v>#VALUE!</v>
      </c>
      <c r="AE661" s="36">
        <f t="shared" si="140"/>
        <v>14.705103557676367</v>
      </c>
    </row>
    <row r="662" spans="1:31">
      <c r="A662" s="29">
        <v>1518</v>
      </c>
      <c r="B662" s="29" t="s">
        <v>57</v>
      </c>
      <c r="C662" s="29" t="s">
        <v>106</v>
      </c>
      <c r="D662" s="4">
        <v>6</v>
      </c>
      <c r="E662" s="5" t="s">
        <v>59</v>
      </c>
      <c r="F662" s="14">
        <v>32</v>
      </c>
      <c r="G662" s="15">
        <v>35</v>
      </c>
      <c r="H662" s="1">
        <f t="shared" si="143"/>
        <v>33.5</v>
      </c>
      <c r="I662" s="2"/>
      <c r="J662" s="1">
        <v>490.87</v>
      </c>
      <c r="K662" s="1">
        <v>490.9</v>
      </c>
      <c r="L662" s="1">
        <f t="shared" si="141"/>
        <v>490.88499999999999</v>
      </c>
      <c r="M662" s="33">
        <v>90</v>
      </c>
      <c r="N662" s="34">
        <v>21</v>
      </c>
      <c r="O662" s="34">
        <v>180</v>
      </c>
      <c r="P662" s="34">
        <v>10</v>
      </c>
      <c r="Q662" s="6">
        <f t="shared" si="131"/>
        <v>0.16211453976675463</v>
      </c>
      <c r="R662" s="6">
        <f t="shared" si="132"/>
        <v>-0.35292353514329949</v>
      </c>
      <c r="S662" s="6">
        <f t="shared" si="133"/>
        <v>0.91939724207488804</v>
      </c>
      <c r="T662" s="3">
        <f t="shared" si="134"/>
        <v>294.67156577388448</v>
      </c>
      <c r="U662" s="10">
        <f t="shared" si="135"/>
        <v>67.099593143525396</v>
      </c>
      <c r="V662" s="23">
        <f t="shared" si="136"/>
        <v>114.67156577388448</v>
      </c>
      <c r="W662" s="21">
        <f t="shared" si="137"/>
        <v>24.671565773884481</v>
      </c>
      <c r="X662" s="22">
        <f t="shared" si="138"/>
        <v>22.900406856474604</v>
      </c>
      <c r="Y662" s="33"/>
      <c r="Z662" s="34"/>
      <c r="AA662" s="16" t="s">
        <v>126</v>
      </c>
      <c r="AB662" s="17" t="s">
        <v>126</v>
      </c>
      <c r="AC662" s="35" t="e">
        <f t="shared" si="142"/>
        <v>#VALUE!</v>
      </c>
      <c r="AD662" s="36" t="e">
        <f t="shared" si="139"/>
        <v>#VALUE!</v>
      </c>
      <c r="AE662" s="36">
        <f t="shared" si="140"/>
        <v>22.900406856474604</v>
      </c>
    </row>
    <row r="663" spans="1:31">
      <c r="A663" s="29">
        <v>1518</v>
      </c>
      <c r="B663" s="29" t="s">
        <v>57</v>
      </c>
      <c r="C663" s="29" t="s">
        <v>106</v>
      </c>
      <c r="D663" s="4">
        <v>6</v>
      </c>
      <c r="E663" s="5" t="s">
        <v>31</v>
      </c>
      <c r="F663" s="14">
        <v>42</v>
      </c>
      <c r="G663" s="15">
        <v>49</v>
      </c>
      <c r="H663" s="1">
        <f t="shared" si="143"/>
        <v>45.5</v>
      </c>
      <c r="I663" s="2"/>
      <c r="J663" s="1">
        <v>490.97</v>
      </c>
      <c r="K663" s="1">
        <v>491.04</v>
      </c>
      <c r="L663" s="1">
        <f t="shared" si="141"/>
        <v>491.005</v>
      </c>
      <c r="M663" s="33">
        <v>90</v>
      </c>
      <c r="N663" s="34">
        <v>47</v>
      </c>
      <c r="O663" s="34">
        <v>0</v>
      </c>
      <c r="P663" s="34">
        <v>5</v>
      </c>
      <c r="Q663" s="6">
        <f t="shared" si="131"/>
        <v>5.9440073623931867E-2</v>
      </c>
      <c r="R663" s="6">
        <f t="shared" si="132"/>
        <v>0.72857067998279013</v>
      </c>
      <c r="S663" s="6">
        <f t="shared" si="133"/>
        <v>-0.67940315040152621</v>
      </c>
      <c r="T663" s="3">
        <f t="shared" si="134"/>
        <v>85.335882422152551</v>
      </c>
      <c r="U663" s="10">
        <f t="shared" si="135"/>
        <v>-42.905217895533802</v>
      </c>
      <c r="V663" s="23">
        <f t="shared" si="136"/>
        <v>85.335882422152551</v>
      </c>
      <c r="W663" s="21">
        <f t="shared" si="137"/>
        <v>355.33588242215257</v>
      </c>
      <c r="X663" s="22">
        <f t="shared" si="138"/>
        <v>47.094782104466198</v>
      </c>
      <c r="Y663" s="33"/>
      <c r="Z663" s="34"/>
      <c r="AA663" s="16" t="s">
        <v>126</v>
      </c>
      <c r="AB663" s="17" t="s">
        <v>126</v>
      </c>
      <c r="AC663" s="35" t="e">
        <f t="shared" si="142"/>
        <v>#VALUE!</v>
      </c>
      <c r="AD663" s="36" t="e">
        <f t="shared" si="139"/>
        <v>#VALUE!</v>
      </c>
      <c r="AE663" s="36">
        <f t="shared" si="140"/>
        <v>47.094782104466198</v>
      </c>
    </row>
    <row r="664" spans="1:31">
      <c r="A664" s="29">
        <v>1518</v>
      </c>
      <c r="B664" s="29" t="s">
        <v>57</v>
      </c>
      <c r="C664" s="29" t="s">
        <v>106</v>
      </c>
      <c r="D664" s="4">
        <v>6</v>
      </c>
      <c r="E664" s="5" t="s">
        <v>28</v>
      </c>
      <c r="F664" s="14">
        <v>65</v>
      </c>
      <c r="G664" s="15">
        <v>65</v>
      </c>
      <c r="H664" s="1">
        <f t="shared" si="143"/>
        <v>65</v>
      </c>
      <c r="I664" s="2"/>
      <c r="J664" s="1">
        <v>491.2</v>
      </c>
      <c r="K664" s="1">
        <v>491.2</v>
      </c>
      <c r="L664" s="1">
        <f t="shared" si="141"/>
        <v>491.2</v>
      </c>
      <c r="M664" s="33">
        <v>90</v>
      </c>
      <c r="N664" s="34">
        <v>18</v>
      </c>
      <c r="O664" s="34">
        <v>0</v>
      </c>
      <c r="P664" s="34">
        <v>4</v>
      </c>
      <c r="Q664" s="6">
        <f t="shared" si="131"/>
        <v>6.6342348908122156E-2</v>
      </c>
      <c r="R664" s="6">
        <f t="shared" si="132"/>
        <v>0.30826424450778983</v>
      </c>
      <c r="S664" s="6">
        <f t="shared" si="133"/>
        <v>-0.94873979042139189</v>
      </c>
      <c r="T664" s="3">
        <f t="shared" si="134"/>
        <v>77.854477561635989</v>
      </c>
      <c r="U664" s="10">
        <f t="shared" si="135"/>
        <v>-71.615303621862225</v>
      </c>
      <c r="V664" s="23">
        <f t="shared" si="136"/>
        <v>77.854477561635989</v>
      </c>
      <c r="W664" s="21">
        <f t="shared" si="137"/>
        <v>347.85447756163597</v>
      </c>
      <c r="X664" s="22">
        <f t="shared" si="138"/>
        <v>18.384696378137775</v>
      </c>
      <c r="Y664" s="33"/>
      <c r="Z664" s="34"/>
      <c r="AA664" s="16" t="s">
        <v>126</v>
      </c>
      <c r="AB664" s="17" t="s">
        <v>126</v>
      </c>
      <c r="AC664" s="35" t="e">
        <f t="shared" si="142"/>
        <v>#VALUE!</v>
      </c>
      <c r="AD664" s="36" t="e">
        <f t="shared" si="139"/>
        <v>#VALUE!</v>
      </c>
      <c r="AE664" s="36">
        <f t="shared" si="140"/>
        <v>18.384696378137775</v>
      </c>
    </row>
    <row r="665" spans="1:31">
      <c r="A665" s="29">
        <v>1518</v>
      </c>
      <c r="B665" s="29" t="s">
        <v>57</v>
      </c>
      <c r="C665" s="29" t="s">
        <v>106</v>
      </c>
      <c r="D665" s="4">
        <v>6</v>
      </c>
      <c r="E665" s="5" t="s">
        <v>59</v>
      </c>
      <c r="F665" s="14">
        <v>71</v>
      </c>
      <c r="G665" s="15">
        <v>75</v>
      </c>
      <c r="H665" s="1">
        <f t="shared" si="143"/>
        <v>73</v>
      </c>
      <c r="I665" s="2"/>
      <c r="J665" s="1">
        <v>491.26</v>
      </c>
      <c r="K665" s="1">
        <v>491.29</v>
      </c>
      <c r="L665" s="1">
        <f t="shared" si="141"/>
        <v>491.27499999999998</v>
      </c>
      <c r="M665" s="33">
        <v>270</v>
      </c>
      <c r="N665" s="34">
        <v>31</v>
      </c>
      <c r="O665" s="34">
        <v>0</v>
      </c>
      <c r="P665" s="34">
        <v>9</v>
      </c>
      <c r="Q665" s="6">
        <f t="shared" si="131"/>
        <v>-0.13409050813531365</v>
      </c>
      <c r="R665" s="6">
        <f t="shared" si="132"/>
        <v>0.50869710155122561</v>
      </c>
      <c r="S665" s="6">
        <f t="shared" si="133"/>
        <v>0.84661414884288277</v>
      </c>
      <c r="T665" s="3">
        <f t="shared" si="134"/>
        <v>104.76703476272031</v>
      </c>
      <c r="U665" s="10">
        <f t="shared" si="135"/>
        <v>58.143808893582836</v>
      </c>
      <c r="V665" s="23">
        <f t="shared" si="136"/>
        <v>284.7670347627203</v>
      </c>
      <c r="W665" s="21">
        <f t="shared" si="137"/>
        <v>194.7670347627203</v>
      </c>
      <c r="X665" s="22">
        <f t="shared" si="138"/>
        <v>31.856191106417164</v>
      </c>
      <c r="Y665" s="33"/>
      <c r="Z665" s="34"/>
      <c r="AA665" s="16" t="s">
        <v>126</v>
      </c>
      <c r="AB665" s="17" t="s">
        <v>126</v>
      </c>
      <c r="AC665" s="35" t="e">
        <f t="shared" si="142"/>
        <v>#VALUE!</v>
      </c>
      <c r="AD665" s="36" t="e">
        <f t="shared" si="139"/>
        <v>#VALUE!</v>
      </c>
      <c r="AE665" s="36">
        <f t="shared" si="140"/>
        <v>31.856191106417164</v>
      </c>
    </row>
    <row r="666" spans="1:31">
      <c r="A666" s="29">
        <v>1518</v>
      </c>
      <c r="B666" s="29" t="s">
        <v>57</v>
      </c>
      <c r="C666" s="29" t="s">
        <v>106</v>
      </c>
      <c r="D666" s="4">
        <v>7</v>
      </c>
      <c r="E666" s="5" t="s">
        <v>31</v>
      </c>
      <c r="F666" s="14">
        <v>10</v>
      </c>
      <c r="G666" s="15">
        <v>21</v>
      </c>
      <c r="H666" s="1">
        <f t="shared" si="143"/>
        <v>15.5</v>
      </c>
      <c r="I666" s="2"/>
      <c r="J666" s="1">
        <v>491.67</v>
      </c>
      <c r="K666" s="1">
        <v>491.78</v>
      </c>
      <c r="L666" s="1">
        <f t="shared" si="141"/>
        <v>491.72500000000002</v>
      </c>
      <c r="M666" s="33">
        <v>270</v>
      </c>
      <c r="N666" s="34">
        <v>47</v>
      </c>
      <c r="O666" s="34">
        <v>180</v>
      </c>
      <c r="P666" s="34">
        <v>10</v>
      </c>
      <c r="Q666" s="6">
        <f t="shared" si="131"/>
        <v>-0.11842777239668795</v>
      </c>
      <c r="R666" s="6">
        <f t="shared" si="132"/>
        <v>-0.72024279554873605</v>
      </c>
      <c r="S666" s="6">
        <f t="shared" si="133"/>
        <v>-0.6716372725311599</v>
      </c>
      <c r="T666" s="3">
        <f t="shared" si="134"/>
        <v>260.66254642614814</v>
      </c>
      <c r="U666" s="10">
        <f t="shared" si="135"/>
        <v>-42.618993779118121</v>
      </c>
      <c r="V666" s="23">
        <f t="shared" si="136"/>
        <v>260.66254642614814</v>
      </c>
      <c r="W666" s="21">
        <f t="shared" si="137"/>
        <v>170.66254642614814</v>
      </c>
      <c r="X666" s="22">
        <f t="shared" si="138"/>
        <v>47.381006220881879</v>
      </c>
      <c r="Y666" s="33"/>
      <c r="Z666" s="34"/>
      <c r="AA666" s="16" t="s">
        <v>126</v>
      </c>
      <c r="AB666" s="17" t="s">
        <v>126</v>
      </c>
      <c r="AC666" s="35" t="e">
        <f t="shared" si="142"/>
        <v>#VALUE!</v>
      </c>
      <c r="AD666" s="36" t="e">
        <f t="shared" si="139"/>
        <v>#VALUE!</v>
      </c>
      <c r="AE666" s="36">
        <f t="shared" si="140"/>
        <v>47.381006220881879</v>
      </c>
    </row>
    <row r="667" spans="1:31">
      <c r="A667" s="29">
        <v>1518</v>
      </c>
      <c r="B667" s="29" t="s">
        <v>57</v>
      </c>
      <c r="C667" s="29" t="s">
        <v>106</v>
      </c>
      <c r="D667" s="4">
        <v>7</v>
      </c>
      <c r="E667" s="5" t="s">
        <v>28</v>
      </c>
      <c r="F667" s="14">
        <v>36</v>
      </c>
      <c r="G667" s="15">
        <v>36</v>
      </c>
      <c r="H667" s="1">
        <f t="shared" si="143"/>
        <v>36</v>
      </c>
      <c r="I667" s="2"/>
      <c r="J667" s="1">
        <v>491.93</v>
      </c>
      <c r="K667" s="1">
        <v>491.93</v>
      </c>
      <c r="L667" s="1">
        <f t="shared" si="141"/>
        <v>491.93</v>
      </c>
      <c r="M667" s="33">
        <v>90</v>
      </c>
      <c r="N667" s="34">
        <v>9</v>
      </c>
      <c r="O667" s="34">
        <v>180</v>
      </c>
      <c r="P667" s="34">
        <v>9</v>
      </c>
      <c r="Q667" s="6">
        <f t="shared" si="131"/>
        <v>0.1545084971874737</v>
      </c>
      <c r="R667" s="6">
        <f t="shared" si="132"/>
        <v>-0.15450849718747373</v>
      </c>
      <c r="S667" s="6">
        <f t="shared" si="133"/>
        <v>0.97552825814757682</v>
      </c>
      <c r="T667" s="3">
        <f t="shared" si="134"/>
        <v>315</v>
      </c>
      <c r="U667" s="10">
        <f t="shared" si="135"/>
        <v>77.374740153736994</v>
      </c>
      <c r="V667" s="23">
        <f t="shared" si="136"/>
        <v>135</v>
      </c>
      <c r="W667" s="21">
        <f t="shared" si="137"/>
        <v>45</v>
      </c>
      <c r="X667" s="22">
        <f t="shared" si="138"/>
        <v>12.625259846263006</v>
      </c>
      <c r="Y667" s="33"/>
      <c r="Z667" s="34"/>
      <c r="AA667" s="16" t="s">
        <v>126</v>
      </c>
      <c r="AB667" s="17" t="s">
        <v>126</v>
      </c>
      <c r="AC667" s="35" t="e">
        <f t="shared" si="142"/>
        <v>#VALUE!</v>
      </c>
      <c r="AD667" s="36" t="e">
        <f t="shared" si="139"/>
        <v>#VALUE!</v>
      </c>
      <c r="AE667" s="36">
        <f t="shared" si="140"/>
        <v>12.625259846263006</v>
      </c>
    </row>
  </sheetData>
  <mergeCells count="16">
    <mergeCell ref="AA1:AB1"/>
    <mergeCell ref="AC1:AE1"/>
    <mergeCell ref="H1:H2"/>
    <mergeCell ref="I1:I2"/>
    <mergeCell ref="J1:K1"/>
    <mergeCell ref="M1:N1"/>
    <mergeCell ref="O1:P1"/>
    <mergeCell ref="Q1:U1"/>
    <mergeCell ref="G1:G2"/>
    <mergeCell ref="Y1:Z1"/>
    <mergeCell ref="B1:B2"/>
    <mergeCell ref="C1:C2"/>
    <mergeCell ref="D1:D2"/>
    <mergeCell ref="E1:E2"/>
    <mergeCell ref="F1:F2"/>
    <mergeCell ref="V1:X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Indiana University of Pennsylvania Geoscience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Lewis</dc:creator>
  <cp:lastModifiedBy>Ake Fagereng</cp:lastModifiedBy>
  <cp:lastPrinted>2007-12-02T23:20:18Z</cp:lastPrinted>
  <dcterms:created xsi:type="dcterms:W3CDTF">2007-11-18T21:30:59Z</dcterms:created>
  <dcterms:modified xsi:type="dcterms:W3CDTF">2018-05-04T02:31:39Z</dcterms:modified>
</cp:coreProperties>
</file>