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P:\00_IODP-II_Phase 1\Exp 383\ER\Tables\107 U1543\"/>
    </mc:Choice>
  </mc:AlternateContent>
  <xr:revisionPtr revIDLastSave="0" documentId="13_ncr:1_{3BE6065E-7B71-4672-AF39-63131D1B2330}" xr6:coauthVersionLast="36" xr6:coauthVersionMax="36" xr10:uidLastSave="{00000000-0000-0000-0000-000000000000}"/>
  <bookViews>
    <workbookView xWindow="0" yWindow="0" windowWidth="36045" windowHeight="16455" xr2:uid="{00000000-000D-0000-FFFF-FFFF00000000}"/>
  </bookViews>
  <sheets>
    <sheet name="ICP-AES Solids_17_7_2019" sheetId="1" r:id="rId1"/>
  </sheets>
  <calcPr calcId="191029" concurrentCalc="0"/>
</workbook>
</file>

<file path=xl/calcChain.xml><?xml version="1.0" encoding="utf-8"?>
<calcChain xmlns="http://schemas.openxmlformats.org/spreadsheetml/2006/main">
  <c r="AF70" i="1" l="1"/>
  <c r="AG70" i="1"/>
  <c r="AH70" i="1"/>
  <c r="O8" i="1"/>
  <c r="P8" i="1"/>
  <c r="Q8" i="1"/>
  <c r="O10" i="1"/>
  <c r="P10" i="1"/>
  <c r="Q10" i="1"/>
  <c r="O12" i="1"/>
  <c r="P12" i="1"/>
  <c r="Q12" i="1"/>
  <c r="O14" i="1"/>
  <c r="P14" i="1"/>
  <c r="Q14" i="1"/>
  <c r="O16" i="1"/>
  <c r="P16" i="1"/>
  <c r="Q16" i="1"/>
  <c r="O18" i="1"/>
  <c r="P18" i="1"/>
  <c r="Q18" i="1"/>
  <c r="O20" i="1"/>
  <c r="P20" i="1"/>
  <c r="Q20" i="1"/>
  <c r="O22" i="1"/>
  <c r="P22" i="1"/>
  <c r="Q22" i="1"/>
  <c r="O24" i="1"/>
  <c r="P24" i="1"/>
  <c r="Q24" i="1"/>
  <c r="O26" i="1"/>
  <c r="P26" i="1"/>
  <c r="Q26" i="1"/>
  <c r="O28" i="1"/>
  <c r="P28" i="1"/>
  <c r="Q28" i="1"/>
  <c r="O30" i="1"/>
  <c r="P30" i="1"/>
  <c r="Q30" i="1"/>
  <c r="O32" i="1"/>
  <c r="P32" i="1"/>
  <c r="Q32" i="1"/>
  <c r="O34" i="1"/>
  <c r="P34" i="1"/>
  <c r="Q34" i="1"/>
  <c r="O36" i="1"/>
  <c r="P36" i="1"/>
  <c r="Q36" i="1"/>
  <c r="O38" i="1"/>
  <c r="P38" i="1"/>
  <c r="Q38" i="1"/>
  <c r="O40" i="1"/>
  <c r="P40" i="1"/>
  <c r="Q40" i="1"/>
  <c r="O42" i="1"/>
  <c r="P42" i="1"/>
  <c r="Q42" i="1"/>
  <c r="O44" i="1"/>
  <c r="P44" i="1"/>
  <c r="Q44" i="1"/>
  <c r="O46" i="1"/>
  <c r="P46" i="1"/>
  <c r="Q46" i="1"/>
  <c r="O48" i="1"/>
  <c r="P48" i="1"/>
  <c r="Q48" i="1"/>
  <c r="O50" i="1"/>
  <c r="P50" i="1"/>
  <c r="Q50" i="1"/>
  <c r="O52" i="1"/>
  <c r="P52" i="1"/>
  <c r="Q52" i="1"/>
  <c r="O54" i="1"/>
  <c r="P54" i="1"/>
  <c r="Q54" i="1"/>
  <c r="O56" i="1"/>
  <c r="P56" i="1"/>
  <c r="Q56" i="1"/>
  <c r="O58" i="1"/>
  <c r="P58" i="1"/>
  <c r="Q58" i="1"/>
  <c r="O60" i="1"/>
  <c r="P60" i="1"/>
  <c r="Q60" i="1"/>
  <c r="O62" i="1"/>
  <c r="P62" i="1"/>
  <c r="Q62" i="1"/>
  <c r="O64" i="1"/>
  <c r="P64" i="1"/>
  <c r="Q64" i="1"/>
  <c r="O66" i="1"/>
  <c r="P66" i="1"/>
  <c r="Q66" i="1"/>
  <c r="O68" i="1"/>
  <c r="P68" i="1"/>
  <c r="Q68" i="1"/>
  <c r="O70" i="1"/>
  <c r="P70" i="1"/>
  <c r="Q70" i="1"/>
  <c r="O72" i="1"/>
  <c r="P72" i="1"/>
  <c r="Q72" i="1"/>
  <c r="O74" i="1"/>
  <c r="P74" i="1"/>
  <c r="Q74" i="1"/>
  <c r="O76" i="1"/>
  <c r="P76" i="1"/>
  <c r="Q76" i="1"/>
  <c r="O78" i="1"/>
  <c r="P78" i="1"/>
  <c r="Q78" i="1"/>
  <c r="T8" i="1"/>
  <c r="U8" i="1"/>
  <c r="V8" i="1"/>
  <c r="T10" i="1"/>
  <c r="U10" i="1"/>
  <c r="V10" i="1"/>
  <c r="T12" i="1"/>
  <c r="U12" i="1"/>
  <c r="V12" i="1"/>
  <c r="T14" i="1"/>
  <c r="U14" i="1"/>
  <c r="V14" i="1"/>
  <c r="T16" i="1"/>
  <c r="U16" i="1"/>
  <c r="V16" i="1"/>
  <c r="T18" i="1"/>
  <c r="U18" i="1"/>
  <c r="V18" i="1"/>
  <c r="T20" i="1"/>
  <c r="U20" i="1"/>
  <c r="V20" i="1"/>
  <c r="T22" i="1"/>
  <c r="U22" i="1"/>
  <c r="V22" i="1"/>
  <c r="T24" i="1"/>
  <c r="U24" i="1"/>
  <c r="V24" i="1"/>
  <c r="T26" i="1"/>
  <c r="U26" i="1"/>
  <c r="V26" i="1"/>
  <c r="T28" i="1"/>
  <c r="U28" i="1"/>
  <c r="V28" i="1"/>
  <c r="T30" i="1"/>
  <c r="U30" i="1"/>
  <c r="V30" i="1"/>
  <c r="T32" i="1"/>
  <c r="U32" i="1"/>
  <c r="V32" i="1"/>
  <c r="T34" i="1"/>
  <c r="U34" i="1"/>
  <c r="V34" i="1"/>
  <c r="T36" i="1"/>
  <c r="U36" i="1"/>
  <c r="V36" i="1"/>
  <c r="T38" i="1"/>
  <c r="U38" i="1"/>
  <c r="V38" i="1"/>
  <c r="T40" i="1"/>
  <c r="U40" i="1"/>
  <c r="V40" i="1"/>
  <c r="T42" i="1"/>
  <c r="U42" i="1"/>
  <c r="V42" i="1"/>
  <c r="T44" i="1"/>
  <c r="U44" i="1"/>
  <c r="V44" i="1"/>
  <c r="T46" i="1"/>
  <c r="U46" i="1"/>
  <c r="V46" i="1"/>
  <c r="T48" i="1"/>
  <c r="U48" i="1"/>
  <c r="V48" i="1"/>
  <c r="T50" i="1"/>
  <c r="U50" i="1"/>
  <c r="V50" i="1"/>
  <c r="T52" i="1"/>
  <c r="U52" i="1"/>
  <c r="V52" i="1"/>
  <c r="T54" i="1"/>
  <c r="U54" i="1"/>
  <c r="V54" i="1"/>
  <c r="T56" i="1"/>
  <c r="U56" i="1"/>
  <c r="V56" i="1"/>
  <c r="T58" i="1"/>
  <c r="U58" i="1"/>
  <c r="V58" i="1"/>
  <c r="T60" i="1"/>
  <c r="U60" i="1"/>
  <c r="V60" i="1"/>
  <c r="T62" i="1"/>
  <c r="U62" i="1"/>
  <c r="V62" i="1"/>
  <c r="T64" i="1"/>
  <c r="U64" i="1"/>
  <c r="V64" i="1"/>
  <c r="T66" i="1"/>
  <c r="U66" i="1"/>
  <c r="V66" i="1"/>
  <c r="T68" i="1"/>
  <c r="U68" i="1"/>
  <c r="V68" i="1"/>
  <c r="T70" i="1"/>
  <c r="U70" i="1"/>
  <c r="V70" i="1"/>
  <c r="T72" i="1"/>
  <c r="U72" i="1"/>
  <c r="V72" i="1"/>
  <c r="T74" i="1"/>
  <c r="U74" i="1"/>
  <c r="V74" i="1"/>
  <c r="T76" i="1"/>
  <c r="U76" i="1"/>
  <c r="V76" i="1"/>
  <c r="T78" i="1"/>
  <c r="U78" i="1"/>
  <c r="V78" i="1"/>
  <c r="AB8" i="1"/>
  <c r="AC8" i="1"/>
  <c r="AD8" i="1"/>
  <c r="AB10" i="1"/>
  <c r="AC10" i="1"/>
  <c r="AD10" i="1"/>
  <c r="AB12" i="1"/>
  <c r="AC12" i="1"/>
  <c r="AD12" i="1"/>
  <c r="AB14" i="1"/>
  <c r="AC14" i="1"/>
  <c r="AD14" i="1"/>
  <c r="AB16" i="1"/>
  <c r="AC16" i="1"/>
  <c r="AD16" i="1"/>
  <c r="AB18" i="1"/>
  <c r="AC18" i="1"/>
  <c r="AD18" i="1"/>
  <c r="AB20" i="1"/>
  <c r="AC20" i="1"/>
  <c r="AD20" i="1"/>
  <c r="AB22" i="1"/>
  <c r="AC22" i="1"/>
  <c r="AD22" i="1"/>
  <c r="AB24" i="1"/>
  <c r="AC24" i="1"/>
  <c r="AD24" i="1"/>
  <c r="AB26" i="1"/>
  <c r="AC26" i="1"/>
  <c r="AD26" i="1"/>
  <c r="AB28" i="1"/>
  <c r="AC28" i="1"/>
  <c r="AD28" i="1"/>
  <c r="AB30" i="1"/>
  <c r="AC30" i="1"/>
  <c r="AD30" i="1"/>
  <c r="AB32" i="1"/>
  <c r="AC32" i="1"/>
  <c r="AD32" i="1"/>
  <c r="AB34" i="1"/>
  <c r="AC34" i="1"/>
  <c r="AD34" i="1"/>
  <c r="AB36" i="1"/>
  <c r="AC36" i="1"/>
  <c r="AD36" i="1"/>
  <c r="AB38" i="1"/>
  <c r="AC38" i="1"/>
  <c r="AD38" i="1"/>
  <c r="AB40" i="1"/>
  <c r="AC40" i="1"/>
  <c r="AD40" i="1"/>
  <c r="AB42" i="1"/>
  <c r="AC42" i="1"/>
  <c r="AD42" i="1"/>
  <c r="AB44" i="1"/>
  <c r="AC44" i="1"/>
  <c r="AD44" i="1"/>
  <c r="AB46" i="1"/>
  <c r="AC46" i="1"/>
  <c r="AD46" i="1"/>
  <c r="AB48" i="1"/>
  <c r="AC48" i="1"/>
  <c r="AD48" i="1"/>
  <c r="AB50" i="1"/>
  <c r="AC50" i="1"/>
  <c r="AD50" i="1"/>
  <c r="AB52" i="1"/>
  <c r="AC52" i="1"/>
  <c r="AD52" i="1"/>
  <c r="AB54" i="1"/>
  <c r="AC54" i="1"/>
  <c r="AD54" i="1"/>
  <c r="AB56" i="1"/>
  <c r="AC56" i="1"/>
  <c r="AD56" i="1"/>
  <c r="AB58" i="1"/>
  <c r="AC58" i="1"/>
  <c r="AD58" i="1"/>
  <c r="AB60" i="1"/>
  <c r="AC60" i="1"/>
  <c r="AD60" i="1"/>
  <c r="AB62" i="1"/>
  <c r="AC62" i="1"/>
  <c r="AD62" i="1"/>
  <c r="AB64" i="1"/>
  <c r="AC64" i="1"/>
  <c r="AD64" i="1"/>
  <c r="AB66" i="1"/>
  <c r="AC66" i="1"/>
  <c r="AD66" i="1"/>
  <c r="AB68" i="1"/>
  <c r="AC68" i="1"/>
  <c r="AD68" i="1"/>
  <c r="AB70" i="1"/>
  <c r="AC70" i="1"/>
  <c r="AD70" i="1"/>
  <c r="AB72" i="1"/>
  <c r="AC72" i="1"/>
  <c r="AD72" i="1"/>
  <c r="AB74" i="1"/>
  <c r="AC74" i="1"/>
  <c r="AD74" i="1"/>
  <c r="AB76" i="1"/>
  <c r="AC76" i="1"/>
  <c r="AD76" i="1"/>
  <c r="AB78" i="1"/>
  <c r="AC78" i="1"/>
  <c r="AD78" i="1"/>
  <c r="AF8" i="1"/>
  <c r="AG8" i="1"/>
  <c r="AH8" i="1"/>
  <c r="AF10" i="1"/>
  <c r="AG10" i="1"/>
  <c r="AH10" i="1"/>
  <c r="AF12" i="1"/>
  <c r="AG12" i="1"/>
  <c r="AH12" i="1"/>
  <c r="AF14" i="1"/>
  <c r="AG14" i="1"/>
  <c r="AH14" i="1"/>
  <c r="AF16" i="1"/>
  <c r="AG16" i="1"/>
  <c r="AH16" i="1"/>
  <c r="AF18" i="1"/>
  <c r="AG18" i="1"/>
  <c r="AH18" i="1"/>
  <c r="AF20" i="1"/>
  <c r="AG20" i="1"/>
  <c r="AH20" i="1"/>
  <c r="AF22" i="1"/>
  <c r="AG22" i="1"/>
  <c r="AH22" i="1"/>
  <c r="AF24" i="1"/>
  <c r="AG24" i="1"/>
  <c r="AH24" i="1"/>
  <c r="AF26" i="1"/>
  <c r="AG26" i="1"/>
  <c r="AH26" i="1"/>
  <c r="AF28" i="1"/>
  <c r="AG28" i="1"/>
  <c r="AH28" i="1"/>
  <c r="AF30" i="1"/>
  <c r="AG30" i="1"/>
  <c r="AH30" i="1"/>
  <c r="AF32" i="1"/>
  <c r="AG32" i="1"/>
  <c r="AH32" i="1"/>
  <c r="AF34" i="1"/>
  <c r="AG34" i="1"/>
  <c r="AH34" i="1"/>
  <c r="AF36" i="1"/>
  <c r="AG36" i="1"/>
  <c r="AH36" i="1"/>
  <c r="AF38" i="1"/>
  <c r="AG38" i="1"/>
  <c r="AH38" i="1"/>
  <c r="AF40" i="1"/>
  <c r="AG40" i="1"/>
  <c r="AH40" i="1"/>
  <c r="AF42" i="1"/>
  <c r="AG42" i="1"/>
  <c r="AH42" i="1"/>
  <c r="AF44" i="1"/>
  <c r="AG44" i="1"/>
  <c r="AH44" i="1"/>
  <c r="AF46" i="1"/>
  <c r="AG46" i="1"/>
  <c r="AH46" i="1"/>
  <c r="AF48" i="1"/>
  <c r="AG48" i="1"/>
  <c r="AH48" i="1"/>
  <c r="AF50" i="1"/>
  <c r="AG50" i="1"/>
  <c r="AH50" i="1"/>
  <c r="AF52" i="1"/>
  <c r="AG52" i="1"/>
  <c r="AH52" i="1"/>
  <c r="AF54" i="1"/>
  <c r="AG54" i="1"/>
  <c r="AH54" i="1"/>
  <c r="AF56" i="1"/>
  <c r="AG56" i="1"/>
  <c r="AH56" i="1"/>
  <c r="AF58" i="1"/>
  <c r="AG58" i="1"/>
  <c r="AH58" i="1"/>
  <c r="AF60" i="1"/>
  <c r="AG60" i="1"/>
  <c r="AH60" i="1"/>
  <c r="AF62" i="1"/>
  <c r="AG62" i="1"/>
  <c r="AH62" i="1"/>
  <c r="AF64" i="1"/>
  <c r="AG64" i="1"/>
  <c r="AH64" i="1"/>
  <c r="AF66" i="1"/>
  <c r="AG66" i="1"/>
  <c r="AH66" i="1"/>
  <c r="AF68" i="1"/>
  <c r="AG68" i="1"/>
  <c r="AH68" i="1"/>
  <c r="AF72" i="1"/>
  <c r="AG72" i="1"/>
  <c r="AH72" i="1"/>
  <c r="AF74" i="1"/>
  <c r="AG74" i="1"/>
  <c r="AH74" i="1"/>
  <c r="AF76" i="1"/>
  <c r="AG76" i="1"/>
  <c r="AH76" i="1"/>
  <c r="AF78" i="1"/>
  <c r="AG78" i="1"/>
  <c r="AH78" i="1"/>
  <c r="AK8" i="1"/>
  <c r="AL8" i="1"/>
  <c r="AM8" i="1"/>
  <c r="AK10" i="1"/>
  <c r="AL10" i="1"/>
  <c r="AM10" i="1"/>
  <c r="AK12" i="1"/>
  <c r="AL12" i="1"/>
  <c r="AM12" i="1"/>
  <c r="AK14" i="1"/>
  <c r="AL14" i="1"/>
  <c r="AM14" i="1"/>
  <c r="AK16" i="1"/>
  <c r="AL16" i="1"/>
  <c r="AM16" i="1"/>
  <c r="AK18" i="1"/>
  <c r="AL18" i="1"/>
  <c r="AM18" i="1"/>
  <c r="AK20" i="1"/>
  <c r="AL20" i="1"/>
  <c r="AM20" i="1"/>
  <c r="AK22" i="1"/>
  <c r="AL22" i="1"/>
  <c r="AM22" i="1"/>
  <c r="AK24" i="1"/>
  <c r="AL24" i="1"/>
  <c r="AM24" i="1"/>
  <c r="AK26" i="1"/>
  <c r="AL26" i="1"/>
  <c r="AM26" i="1"/>
  <c r="AK28" i="1"/>
  <c r="AL28" i="1"/>
  <c r="AM28" i="1"/>
  <c r="AK30" i="1"/>
  <c r="AL30" i="1"/>
  <c r="AM30" i="1"/>
  <c r="AK32" i="1"/>
  <c r="AL32" i="1"/>
  <c r="AM32" i="1"/>
  <c r="AK34" i="1"/>
  <c r="AL34" i="1"/>
  <c r="AM34" i="1"/>
  <c r="AK36" i="1"/>
  <c r="AL36" i="1"/>
  <c r="AM36" i="1"/>
  <c r="AK38" i="1"/>
  <c r="AL38" i="1"/>
  <c r="AM38" i="1"/>
  <c r="AK40" i="1"/>
  <c r="AL40" i="1"/>
  <c r="AM40" i="1"/>
  <c r="AK42" i="1"/>
  <c r="AL42" i="1"/>
  <c r="AM42" i="1"/>
  <c r="AK44" i="1"/>
  <c r="AL44" i="1"/>
  <c r="AM44" i="1"/>
  <c r="AK46" i="1"/>
  <c r="AL46" i="1"/>
  <c r="AM46" i="1"/>
  <c r="AK48" i="1"/>
  <c r="AL48" i="1"/>
  <c r="AM48" i="1"/>
  <c r="AK50" i="1"/>
  <c r="AL50" i="1"/>
  <c r="AM50" i="1"/>
  <c r="AK52" i="1"/>
  <c r="AL52" i="1"/>
  <c r="AM52" i="1"/>
  <c r="AK54" i="1"/>
  <c r="AL54" i="1"/>
  <c r="AM54" i="1"/>
  <c r="AK56" i="1"/>
  <c r="AL56" i="1"/>
  <c r="AM56" i="1"/>
  <c r="AK58" i="1"/>
  <c r="AL58" i="1"/>
  <c r="AM58" i="1"/>
  <c r="AK60" i="1"/>
  <c r="AL60" i="1"/>
  <c r="AM60" i="1"/>
  <c r="AK62" i="1"/>
  <c r="AL62" i="1"/>
  <c r="AM62" i="1"/>
  <c r="AK64" i="1"/>
  <c r="AL64" i="1"/>
  <c r="AM64" i="1"/>
  <c r="AK66" i="1"/>
  <c r="AL66" i="1"/>
  <c r="AM66" i="1"/>
  <c r="AK68" i="1"/>
  <c r="AL68" i="1"/>
  <c r="AM68" i="1"/>
  <c r="AK70" i="1"/>
  <c r="AL70" i="1"/>
  <c r="AM70" i="1"/>
  <c r="AK72" i="1"/>
  <c r="AL72" i="1"/>
  <c r="AM72" i="1"/>
  <c r="AK74" i="1"/>
  <c r="AL74" i="1"/>
  <c r="AM74" i="1"/>
  <c r="AK76" i="1"/>
  <c r="AL76" i="1"/>
  <c r="AM76" i="1"/>
  <c r="AK78" i="1"/>
  <c r="AL78" i="1"/>
  <c r="AM78" i="1"/>
  <c r="AP8" i="1"/>
  <c r="AQ8" i="1"/>
  <c r="AR8" i="1"/>
  <c r="AP10" i="1"/>
  <c r="AQ10" i="1"/>
  <c r="AR10" i="1"/>
  <c r="AP12" i="1"/>
  <c r="AQ12" i="1"/>
  <c r="AR12" i="1"/>
  <c r="AP14" i="1"/>
  <c r="AQ14" i="1"/>
  <c r="AR14" i="1"/>
  <c r="AP16" i="1"/>
  <c r="AQ16" i="1"/>
  <c r="AR16" i="1"/>
  <c r="AP18" i="1"/>
  <c r="AQ18" i="1"/>
  <c r="AR18" i="1"/>
  <c r="AP20" i="1"/>
  <c r="AQ20" i="1"/>
  <c r="AR20" i="1"/>
  <c r="AP22" i="1"/>
  <c r="AQ22" i="1"/>
  <c r="AR22" i="1"/>
  <c r="AP24" i="1"/>
  <c r="AQ24" i="1"/>
  <c r="AR24" i="1"/>
  <c r="AP26" i="1"/>
  <c r="AQ26" i="1"/>
  <c r="AR26" i="1"/>
  <c r="AP28" i="1"/>
  <c r="AQ28" i="1"/>
  <c r="AR28" i="1"/>
  <c r="AP30" i="1"/>
  <c r="AQ30" i="1"/>
  <c r="AR30" i="1"/>
  <c r="AP32" i="1"/>
  <c r="AQ32" i="1"/>
  <c r="AR32" i="1"/>
  <c r="AP34" i="1"/>
  <c r="AQ34" i="1"/>
  <c r="AR34" i="1"/>
  <c r="AP36" i="1"/>
  <c r="AQ36" i="1"/>
  <c r="AR36" i="1"/>
  <c r="AP38" i="1"/>
  <c r="AQ38" i="1"/>
  <c r="AR38" i="1"/>
  <c r="AP40" i="1"/>
  <c r="AQ40" i="1"/>
  <c r="AR40" i="1"/>
  <c r="AP42" i="1"/>
  <c r="AQ42" i="1"/>
  <c r="AR42" i="1"/>
  <c r="AP44" i="1"/>
  <c r="AQ44" i="1"/>
  <c r="AR44" i="1"/>
  <c r="AP46" i="1"/>
  <c r="AQ46" i="1"/>
  <c r="AR46" i="1"/>
  <c r="AP48" i="1"/>
  <c r="AQ48" i="1"/>
  <c r="AR48" i="1"/>
  <c r="AP50" i="1"/>
  <c r="AQ50" i="1"/>
  <c r="AR50" i="1"/>
  <c r="AP52" i="1"/>
  <c r="AQ52" i="1"/>
  <c r="AR52" i="1"/>
  <c r="AP54" i="1"/>
  <c r="AQ54" i="1"/>
  <c r="AR54" i="1"/>
  <c r="AP56" i="1"/>
  <c r="AQ56" i="1"/>
  <c r="AR56" i="1"/>
  <c r="AP58" i="1"/>
  <c r="AQ58" i="1"/>
  <c r="AR58" i="1"/>
  <c r="AP60" i="1"/>
  <c r="AQ60" i="1"/>
  <c r="AR60" i="1"/>
  <c r="AP62" i="1"/>
  <c r="AQ62" i="1"/>
  <c r="AR62" i="1"/>
  <c r="AP64" i="1"/>
  <c r="AQ64" i="1"/>
  <c r="AR64" i="1"/>
  <c r="AP66" i="1"/>
  <c r="AQ66" i="1"/>
  <c r="AR66" i="1"/>
  <c r="AP68" i="1"/>
  <c r="AQ68" i="1"/>
  <c r="AR68" i="1"/>
  <c r="AP70" i="1"/>
  <c r="AQ70" i="1"/>
  <c r="AR70" i="1"/>
  <c r="AP72" i="1"/>
  <c r="AQ72" i="1"/>
  <c r="AR72" i="1"/>
  <c r="AP74" i="1"/>
  <c r="AQ74" i="1"/>
  <c r="AR74" i="1"/>
  <c r="AP76" i="1"/>
  <c r="AQ76" i="1"/>
  <c r="AR76" i="1"/>
  <c r="AP78" i="1"/>
  <c r="AQ78" i="1"/>
  <c r="AR78" i="1"/>
  <c r="AT8" i="1"/>
  <c r="AU8" i="1"/>
  <c r="AV8" i="1"/>
  <c r="AT10" i="1"/>
  <c r="AU10" i="1"/>
  <c r="AV10" i="1"/>
  <c r="AT12" i="1"/>
  <c r="AU12" i="1"/>
  <c r="AV12" i="1"/>
  <c r="AT14" i="1"/>
  <c r="AU14" i="1"/>
  <c r="AV14" i="1"/>
  <c r="AT16" i="1"/>
  <c r="AU16" i="1"/>
  <c r="AV16" i="1"/>
  <c r="AT18" i="1"/>
  <c r="AU18" i="1"/>
  <c r="AV18" i="1"/>
  <c r="AT20" i="1"/>
  <c r="AU20" i="1"/>
  <c r="AV20" i="1"/>
  <c r="AT22" i="1"/>
  <c r="AU22" i="1"/>
  <c r="AV22" i="1"/>
  <c r="AT24" i="1"/>
  <c r="AU24" i="1"/>
  <c r="AV24" i="1"/>
  <c r="AT26" i="1"/>
  <c r="AU26" i="1"/>
  <c r="AV26" i="1"/>
  <c r="AT28" i="1"/>
  <c r="AU28" i="1"/>
  <c r="AV28" i="1"/>
  <c r="AT30" i="1"/>
  <c r="AU30" i="1"/>
  <c r="AV30" i="1"/>
  <c r="AT32" i="1"/>
  <c r="AU32" i="1"/>
  <c r="AV32" i="1"/>
  <c r="AT34" i="1"/>
  <c r="AU34" i="1"/>
  <c r="AV34" i="1"/>
  <c r="AT36" i="1"/>
  <c r="AU36" i="1"/>
  <c r="AV36" i="1"/>
  <c r="AT38" i="1"/>
  <c r="AU38" i="1"/>
  <c r="AV38" i="1"/>
  <c r="AT40" i="1"/>
  <c r="AU40" i="1"/>
  <c r="AV40" i="1"/>
  <c r="AT42" i="1"/>
  <c r="AU42" i="1"/>
  <c r="AV42" i="1"/>
  <c r="AT44" i="1"/>
  <c r="AU44" i="1"/>
  <c r="AV44" i="1"/>
  <c r="AT46" i="1"/>
  <c r="AU46" i="1"/>
  <c r="AV46" i="1"/>
  <c r="AT48" i="1"/>
  <c r="AU48" i="1"/>
  <c r="AV48" i="1"/>
  <c r="AT50" i="1"/>
  <c r="AU50" i="1"/>
  <c r="AV50" i="1"/>
  <c r="AT52" i="1"/>
  <c r="AU52" i="1"/>
  <c r="AV52" i="1"/>
  <c r="AT54" i="1"/>
  <c r="AU54" i="1"/>
  <c r="AV54" i="1"/>
  <c r="AT56" i="1"/>
  <c r="AU56" i="1"/>
  <c r="AV56" i="1"/>
  <c r="AT58" i="1"/>
  <c r="AU58" i="1"/>
  <c r="AV58" i="1"/>
  <c r="AT60" i="1"/>
  <c r="AU60" i="1"/>
  <c r="AV60" i="1"/>
  <c r="AT62" i="1"/>
  <c r="AU62" i="1"/>
  <c r="AV62" i="1"/>
  <c r="AT64" i="1"/>
  <c r="AU64" i="1"/>
  <c r="AV64" i="1"/>
  <c r="AT66" i="1"/>
  <c r="AU66" i="1"/>
  <c r="AV66" i="1"/>
  <c r="AT68" i="1"/>
  <c r="AU68" i="1"/>
  <c r="AV68" i="1"/>
  <c r="AT70" i="1"/>
  <c r="AU70" i="1"/>
  <c r="AV70" i="1"/>
  <c r="AT72" i="1"/>
  <c r="AU72" i="1"/>
  <c r="AV72" i="1"/>
  <c r="AT74" i="1"/>
  <c r="AU74" i="1"/>
  <c r="AV74" i="1"/>
  <c r="AT76" i="1"/>
  <c r="AU76" i="1"/>
  <c r="AV76" i="1"/>
  <c r="AT78" i="1"/>
  <c r="AU78" i="1"/>
  <c r="AV78" i="1"/>
  <c r="AX8" i="1"/>
  <c r="AY8" i="1"/>
  <c r="AZ8" i="1"/>
  <c r="AX10" i="1"/>
  <c r="AY10" i="1"/>
  <c r="AZ10" i="1"/>
  <c r="AX12" i="1"/>
  <c r="AY12" i="1"/>
  <c r="AZ12" i="1"/>
  <c r="AX14" i="1"/>
  <c r="AY14" i="1"/>
  <c r="AZ14" i="1"/>
  <c r="AX16" i="1"/>
  <c r="AY16" i="1"/>
  <c r="AZ16" i="1"/>
  <c r="AX18" i="1"/>
  <c r="AY18" i="1"/>
  <c r="AZ18" i="1"/>
  <c r="AX20" i="1"/>
  <c r="AY20" i="1"/>
  <c r="AZ20" i="1"/>
  <c r="AX22" i="1"/>
  <c r="AY22" i="1"/>
  <c r="AZ22" i="1"/>
  <c r="AX24" i="1"/>
  <c r="AY24" i="1"/>
  <c r="AZ24" i="1"/>
  <c r="AX26" i="1"/>
  <c r="AY26" i="1"/>
  <c r="AZ26" i="1"/>
  <c r="AX28" i="1"/>
  <c r="AY28" i="1"/>
  <c r="AZ28" i="1"/>
  <c r="AX30" i="1"/>
  <c r="AY30" i="1"/>
  <c r="AZ30" i="1"/>
  <c r="AX32" i="1"/>
  <c r="AY32" i="1"/>
  <c r="AZ32" i="1"/>
  <c r="AX34" i="1"/>
  <c r="AY34" i="1"/>
  <c r="AZ34" i="1"/>
  <c r="AX36" i="1"/>
  <c r="AY36" i="1"/>
  <c r="AZ36" i="1"/>
  <c r="AX38" i="1"/>
  <c r="AY38" i="1"/>
  <c r="AZ38" i="1"/>
  <c r="AX40" i="1"/>
  <c r="AY40" i="1"/>
  <c r="AZ40" i="1"/>
  <c r="AX42" i="1"/>
  <c r="AY42" i="1"/>
  <c r="AZ42" i="1"/>
  <c r="AX44" i="1"/>
  <c r="AY44" i="1"/>
  <c r="AZ44" i="1"/>
  <c r="AX46" i="1"/>
  <c r="AY46" i="1"/>
  <c r="AZ46" i="1"/>
  <c r="AX48" i="1"/>
  <c r="AY48" i="1"/>
  <c r="AZ48" i="1"/>
  <c r="AX50" i="1"/>
  <c r="AY50" i="1"/>
  <c r="AZ50" i="1"/>
  <c r="AX52" i="1"/>
  <c r="AY52" i="1"/>
  <c r="AZ52" i="1"/>
  <c r="AX54" i="1"/>
  <c r="AY54" i="1"/>
  <c r="AZ54" i="1"/>
  <c r="AX56" i="1"/>
  <c r="AY56" i="1"/>
  <c r="AZ56" i="1"/>
  <c r="AX58" i="1"/>
  <c r="AY58" i="1"/>
  <c r="AZ58" i="1"/>
  <c r="AX60" i="1"/>
  <c r="AY60" i="1"/>
  <c r="AZ60" i="1"/>
  <c r="AX62" i="1"/>
  <c r="AY62" i="1"/>
  <c r="AZ62" i="1"/>
  <c r="AX64" i="1"/>
  <c r="AY64" i="1"/>
  <c r="AZ64" i="1"/>
  <c r="AX66" i="1"/>
  <c r="AY66" i="1"/>
  <c r="AZ66" i="1"/>
  <c r="AX68" i="1"/>
  <c r="AY68" i="1"/>
  <c r="AZ68" i="1"/>
  <c r="AX70" i="1"/>
  <c r="AY70" i="1"/>
  <c r="AZ70" i="1"/>
  <c r="AX72" i="1"/>
  <c r="AY72" i="1"/>
  <c r="AZ72" i="1"/>
  <c r="AX74" i="1"/>
  <c r="AY74" i="1"/>
  <c r="AZ74" i="1"/>
  <c r="AX76" i="1"/>
  <c r="AY76" i="1"/>
  <c r="AZ76" i="1"/>
  <c r="AX78" i="1"/>
  <c r="AY78" i="1"/>
  <c r="AZ78" i="1"/>
  <c r="BD8" i="1"/>
  <c r="BE8" i="1"/>
  <c r="BF8" i="1"/>
  <c r="BD10" i="1"/>
  <c r="BE10" i="1"/>
  <c r="BF10" i="1"/>
  <c r="BD12" i="1"/>
  <c r="BE12" i="1"/>
  <c r="BF12" i="1"/>
  <c r="BD14" i="1"/>
  <c r="BE14" i="1"/>
  <c r="BF14" i="1"/>
  <c r="BD16" i="1"/>
  <c r="BE16" i="1"/>
  <c r="BF16" i="1"/>
  <c r="BD18" i="1"/>
  <c r="BE18" i="1"/>
  <c r="BF18" i="1"/>
  <c r="BD20" i="1"/>
  <c r="BE20" i="1"/>
  <c r="BF20" i="1"/>
  <c r="BD22" i="1"/>
  <c r="BE22" i="1"/>
  <c r="BF22" i="1"/>
  <c r="BD24" i="1"/>
  <c r="BE24" i="1"/>
  <c r="BF24" i="1"/>
  <c r="BD26" i="1"/>
  <c r="BE26" i="1"/>
  <c r="BF26" i="1"/>
  <c r="BD28" i="1"/>
  <c r="BE28" i="1"/>
  <c r="BF28" i="1"/>
  <c r="BD30" i="1"/>
  <c r="BE30" i="1"/>
  <c r="BF30" i="1"/>
  <c r="BD32" i="1"/>
  <c r="BE32" i="1"/>
  <c r="BF32" i="1"/>
  <c r="BD34" i="1"/>
  <c r="BE34" i="1"/>
  <c r="BF34" i="1"/>
  <c r="BD36" i="1"/>
  <c r="BE36" i="1"/>
  <c r="BF36" i="1"/>
  <c r="BD38" i="1"/>
  <c r="BE38" i="1"/>
  <c r="BF38" i="1"/>
  <c r="BD40" i="1"/>
  <c r="BE40" i="1"/>
  <c r="BF40" i="1"/>
  <c r="BD42" i="1"/>
  <c r="BE42" i="1"/>
  <c r="BF42" i="1"/>
  <c r="BD44" i="1"/>
  <c r="BE44" i="1"/>
  <c r="BF44" i="1"/>
  <c r="BD46" i="1"/>
  <c r="BE46" i="1"/>
  <c r="BF46" i="1"/>
  <c r="BD48" i="1"/>
  <c r="BE48" i="1"/>
  <c r="BF48" i="1"/>
  <c r="BD50" i="1"/>
  <c r="BE50" i="1"/>
  <c r="BF50" i="1"/>
  <c r="BD52" i="1"/>
  <c r="BE52" i="1"/>
  <c r="BF52" i="1"/>
  <c r="BD54" i="1"/>
  <c r="BE54" i="1"/>
  <c r="BF54" i="1"/>
  <c r="BD56" i="1"/>
  <c r="BE56" i="1"/>
  <c r="BF56" i="1"/>
  <c r="BD58" i="1"/>
  <c r="BE58" i="1"/>
  <c r="BF58" i="1"/>
  <c r="BD60" i="1"/>
  <c r="BE60" i="1"/>
  <c r="BF60" i="1"/>
  <c r="BD62" i="1"/>
  <c r="BE62" i="1"/>
  <c r="BF62" i="1"/>
  <c r="BD64" i="1"/>
  <c r="BE64" i="1"/>
  <c r="BF64" i="1"/>
  <c r="BD66" i="1"/>
  <c r="BE66" i="1"/>
  <c r="BF66" i="1"/>
  <c r="BD68" i="1"/>
  <c r="BE68" i="1"/>
  <c r="BF68" i="1"/>
  <c r="BD70" i="1"/>
  <c r="BE70" i="1"/>
  <c r="BF70" i="1"/>
  <c r="BD72" i="1"/>
  <c r="BE72" i="1"/>
  <c r="BF72" i="1"/>
  <c r="BD74" i="1"/>
  <c r="BE74" i="1"/>
  <c r="BF74" i="1"/>
  <c r="BD76" i="1"/>
  <c r="BE76" i="1"/>
  <c r="BF76" i="1"/>
  <c r="BD78" i="1"/>
  <c r="BE78" i="1"/>
  <c r="BF78" i="1"/>
  <c r="BI8" i="1"/>
  <c r="BJ8" i="1"/>
  <c r="BK8" i="1"/>
  <c r="BI10" i="1"/>
  <c r="BJ10" i="1"/>
  <c r="BK10" i="1"/>
  <c r="BI12" i="1"/>
  <c r="BJ12" i="1"/>
  <c r="BK12" i="1"/>
  <c r="BI14" i="1"/>
  <c r="BJ14" i="1"/>
  <c r="BK14" i="1"/>
  <c r="BI16" i="1"/>
  <c r="BJ16" i="1"/>
  <c r="BK16" i="1"/>
  <c r="BI18" i="1"/>
  <c r="BJ18" i="1"/>
  <c r="BK18" i="1"/>
  <c r="BI20" i="1"/>
  <c r="BJ20" i="1"/>
  <c r="BK20" i="1"/>
  <c r="BI22" i="1"/>
  <c r="BJ22" i="1"/>
  <c r="BK22" i="1"/>
  <c r="BI24" i="1"/>
  <c r="BJ24" i="1"/>
  <c r="BK24" i="1"/>
  <c r="BI26" i="1"/>
  <c r="BJ26" i="1"/>
  <c r="BK26" i="1"/>
  <c r="BI28" i="1"/>
  <c r="BJ28" i="1"/>
  <c r="BK28" i="1"/>
  <c r="BI30" i="1"/>
  <c r="BJ30" i="1"/>
  <c r="BK30" i="1"/>
  <c r="BI32" i="1"/>
  <c r="BJ32" i="1"/>
  <c r="BK32" i="1"/>
  <c r="BI34" i="1"/>
  <c r="BJ34" i="1"/>
  <c r="BK34" i="1"/>
  <c r="BI36" i="1"/>
  <c r="BJ36" i="1"/>
  <c r="BK36" i="1"/>
  <c r="BI38" i="1"/>
  <c r="BJ38" i="1"/>
  <c r="BK38" i="1"/>
  <c r="BI40" i="1"/>
  <c r="BJ40" i="1"/>
  <c r="BK40" i="1"/>
  <c r="BI42" i="1"/>
  <c r="BJ42" i="1"/>
  <c r="BK42" i="1"/>
  <c r="BI44" i="1"/>
  <c r="BJ44" i="1"/>
  <c r="BK44" i="1"/>
  <c r="BI46" i="1"/>
  <c r="BJ46" i="1"/>
  <c r="BK46" i="1"/>
  <c r="BI48" i="1"/>
  <c r="BJ48" i="1"/>
  <c r="BK48" i="1"/>
  <c r="BI50" i="1"/>
  <c r="BJ50" i="1"/>
  <c r="BK50" i="1"/>
  <c r="BI52" i="1"/>
  <c r="BJ52" i="1"/>
  <c r="BK52" i="1"/>
  <c r="BI54" i="1"/>
  <c r="BJ54" i="1"/>
  <c r="BK54" i="1"/>
  <c r="BI56" i="1"/>
  <c r="BJ56" i="1"/>
  <c r="BK56" i="1"/>
  <c r="BI58" i="1"/>
  <c r="BJ58" i="1"/>
  <c r="BK58" i="1"/>
  <c r="BI60" i="1"/>
  <c r="BJ60" i="1"/>
  <c r="BK60" i="1"/>
  <c r="BI62" i="1"/>
  <c r="BJ62" i="1"/>
  <c r="BK62" i="1"/>
  <c r="BI64" i="1"/>
  <c r="BJ64" i="1"/>
  <c r="BK64" i="1"/>
  <c r="BI66" i="1"/>
  <c r="BJ66" i="1"/>
  <c r="BK66" i="1"/>
  <c r="BI68" i="1"/>
  <c r="BJ68" i="1"/>
  <c r="BK68" i="1"/>
  <c r="BI70" i="1"/>
  <c r="BJ70" i="1"/>
  <c r="BK70" i="1"/>
  <c r="BI72" i="1"/>
  <c r="BJ72" i="1"/>
  <c r="BK72" i="1"/>
  <c r="BI74" i="1"/>
  <c r="BJ74" i="1"/>
  <c r="BK74" i="1"/>
  <c r="BI76" i="1"/>
  <c r="BJ76" i="1"/>
  <c r="BK76" i="1"/>
  <c r="BI78" i="1"/>
  <c r="BJ78" i="1"/>
  <c r="BK78" i="1"/>
  <c r="BN8" i="1"/>
  <c r="BN10" i="1"/>
  <c r="BN12" i="1"/>
  <c r="BN14" i="1"/>
  <c r="BN16" i="1"/>
  <c r="BN18" i="1"/>
  <c r="BN20" i="1"/>
  <c r="BN22" i="1"/>
  <c r="BN24" i="1"/>
  <c r="BN26" i="1"/>
  <c r="BN28" i="1"/>
  <c r="BN30" i="1"/>
  <c r="BN32" i="1"/>
  <c r="BN34" i="1"/>
  <c r="BN36" i="1"/>
  <c r="BN38" i="1"/>
  <c r="BN40" i="1"/>
  <c r="BN42" i="1"/>
  <c r="BN44" i="1"/>
  <c r="BN46" i="1"/>
  <c r="BN48" i="1"/>
  <c r="BN50" i="1"/>
  <c r="BN52" i="1"/>
  <c r="BN54" i="1"/>
  <c r="BN56" i="1"/>
  <c r="BN58" i="1"/>
  <c r="BN60" i="1"/>
  <c r="BN62" i="1"/>
  <c r="BN64" i="1"/>
  <c r="BN66" i="1"/>
  <c r="BN68" i="1"/>
  <c r="BN70" i="1"/>
  <c r="BN72" i="1"/>
  <c r="BN74" i="1"/>
  <c r="BN76" i="1"/>
  <c r="BN78" i="1"/>
  <c r="BR8" i="1"/>
  <c r="BR10" i="1"/>
  <c r="BR12" i="1"/>
  <c r="BR14" i="1"/>
  <c r="BR16" i="1"/>
  <c r="BR18" i="1"/>
  <c r="BR20" i="1"/>
  <c r="BR22" i="1"/>
  <c r="BR24" i="1"/>
  <c r="BR26" i="1"/>
  <c r="BR28" i="1"/>
  <c r="BR30" i="1"/>
  <c r="BR32" i="1"/>
  <c r="BR34" i="1"/>
  <c r="BR36" i="1"/>
  <c r="BR38" i="1"/>
  <c r="BR40" i="1"/>
  <c r="BR42" i="1"/>
  <c r="BR44" i="1"/>
  <c r="BR46" i="1"/>
  <c r="BR48" i="1"/>
  <c r="BR50" i="1"/>
  <c r="BR52" i="1"/>
  <c r="BR54" i="1"/>
  <c r="BR56" i="1"/>
  <c r="BR58" i="1"/>
  <c r="BR60" i="1"/>
  <c r="BR62" i="1"/>
  <c r="BR64" i="1"/>
  <c r="BR66" i="1"/>
  <c r="BR68" i="1"/>
  <c r="BR70" i="1"/>
  <c r="BR72" i="1"/>
  <c r="BR74" i="1"/>
  <c r="BR76" i="1"/>
  <c r="BR78" i="1"/>
  <c r="BU8" i="1"/>
  <c r="BU10" i="1"/>
  <c r="BU12" i="1"/>
  <c r="BU14" i="1"/>
  <c r="BU16" i="1"/>
  <c r="BU18" i="1"/>
  <c r="BU20" i="1"/>
  <c r="BU22" i="1"/>
  <c r="BU24" i="1"/>
  <c r="BU26" i="1"/>
  <c r="BU28" i="1"/>
  <c r="BU30" i="1"/>
  <c r="BU32" i="1"/>
  <c r="BU34" i="1"/>
  <c r="BU36" i="1"/>
  <c r="BU38" i="1"/>
  <c r="BU40" i="1"/>
  <c r="BU42" i="1"/>
  <c r="BU44" i="1"/>
  <c r="BU46" i="1"/>
  <c r="BU48" i="1"/>
  <c r="BU50" i="1"/>
  <c r="BU52" i="1"/>
  <c r="BU54" i="1"/>
  <c r="BU56" i="1"/>
  <c r="BU58" i="1"/>
  <c r="BU60" i="1"/>
  <c r="BU62" i="1"/>
  <c r="BU64" i="1"/>
  <c r="BU66" i="1"/>
  <c r="BU68" i="1"/>
  <c r="BU70" i="1"/>
  <c r="BU72" i="1"/>
  <c r="BU74" i="1"/>
  <c r="BU76" i="1"/>
  <c r="BU78" i="1"/>
  <c r="BX8" i="1"/>
  <c r="BX10" i="1"/>
  <c r="BX12" i="1"/>
  <c r="BX14" i="1"/>
  <c r="BX16" i="1"/>
  <c r="BX18" i="1"/>
  <c r="BX20" i="1"/>
  <c r="BX22" i="1"/>
  <c r="BX24" i="1"/>
  <c r="BX26" i="1"/>
  <c r="BX28" i="1"/>
  <c r="BX30" i="1"/>
  <c r="BX32" i="1"/>
  <c r="BX34" i="1"/>
  <c r="BX36" i="1"/>
  <c r="BX38" i="1"/>
  <c r="BX40" i="1"/>
  <c r="BX42" i="1"/>
  <c r="BX44" i="1"/>
  <c r="BX46" i="1"/>
  <c r="BX48" i="1"/>
  <c r="BX50" i="1"/>
  <c r="BX52" i="1"/>
  <c r="BX54" i="1"/>
  <c r="BX56" i="1"/>
  <c r="BX58" i="1"/>
  <c r="BX60" i="1"/>
  <c r="BX62" i="1"/>
  <c r="BX64" i="1"/>
  <c r="BX66" i="1"/>
  <c r="BX68" i="1"/>
  <c r="BX70" i="1"/>
  <c r="BX72" i="1"/>
  <c r="BX74" i="1"/>
  <c r="BX76" i="1"/>
  <c r="BX78" i="1"/>
  <c r="CF8" i="1"/>
  <c r="CF10" i="1"/>
  <c r="CF12" i="1"/>
  <c r="CF14" i="1"/>
  <c r="CF16" i="1"/>
  <c r="CF18" i="1"/>
  <c r="CF20" i="1"/>
  <c r="CF22" i="1"/>
  <c r="CF24" i="1"/>
  <c r="CF26" i="1"/>
  <c r="CF28" i="1"/>
  <c r="CF30" i="1"/>
  <c r="CF32" i="1"/>
  <c r="CF34" i="1"/>
  <c r="CF36" i="1"/>
  <c r="CF38" i="1"/>
  <c r="CF40" i="1"/>
  <c r="CF42" i="1"/>
  <c r="CF44" i="1"/>
  <c r="CF46" i="1"/>
  <c r="CF48" i="1"/>
  <c r="CF50" i="1"/>
  <c r="CF52" i="1"/>
  <c r="CF54" i="1"/>
  <c r="CF56" i="1"/>
  <c r="CF58" i="1"/>
  <c r="CF60" i="1"/>
  <c r="CF62" i="1"/>
  <c r="CF64" i="1"/>
  <c r="CF66" i="1"/>
  <c r="CF68" i="1"/>
  <c r="CF70" i="1"/>
  <c r="CF72" i="1"/>
  <c r="CF74" i="1"/>
  <c r="CF76" i="1"/>
  <c r="CF78" i="1"/>
  <c r="CI8" i="1"/>
  <c r="CI10" i="1"/>
  <c r="CI12" i="1"/>
  <c r="CI14" i="1"/>
  <c r="CI16" i="1"/>
  <c r="CI18" i="1"/>
  <c r="CI20" i="1"/>
  <c r="CI22" i="1"/>
  <c r="CI24" i="1"/>
  <c r="CI26" i="1"/>
  <c r="CI28" i="1"/>
  <c r="CI30" i="1"/>
  <c r="CI32" i="1"/>
  <c r="CI34" i="1"/>
  <c r="CI36" i="1"/>
  <c r="CI38" i="1"/>
  <c r="CI40" i="1"/>
  <c r="CI42" i="1"/>
  <c r="CI44" i="1"/>
  <c r="CI46" i="1"/>
  <c r="CI48" i="1"/>
  <c r="CI50" i="1"/>
  <c r="CI52" i="1"/>
  <c r="CI54" i="1"/>
  <c r="CI56" i="1"/>
  <c r="CI58" i="1"/>
  <c r="CI60" i="1"/>
  <c r="CI62" i="1"/>
  <c r="CI64" i="1"/>
  <c r="CI66" i="1"/>
  <c r="CI68" i="1"/>
  <c r="CI70" i="1"/>
  <c r="CI72" i="1"/>
  <c r="CI74" i="1"/>
  <c r="CI76" i="1"/>
  <c r="CI78" i="1"/>
  <c r="CL8" i="1"/>
  <c r="CL10" i="1"/>
  <c r="CL12" i="1"/>
  <c r="CL14" i="1"/>
  <c r="CL16" i="1"/>
  <c r="CL18" i="1"/>
  <c r="CL20" i="1"/>
  <c r="CL22" i="1"/>
  <c r="CL24" i="1"/>
  <c r="CL26" i="1"/>
  <c r="CL28" i="1"/>
  <c r="CL30" i="1"/>
  <c r="CL32" i="1"/>
  <c r="CL34" i="1"/>
  <c r="CL36" i="1"/>
  <c r="CL38" i="1"/>
  <c r="CL40" i="1"/>
  <c r="CL42" i="1"/>
  <c r="CL44" i="1"/>
  <c r="CL46" i="1"/>
  <c r="CL48" i="1"/>
  <c r="CL50" i="1"/>
  <c r="CL52" i="1"/>
  <c r="CL54" i="1"/>
  <c r="CL56" i="1"/>
  <c r="CL58" i="1"/>
  <c r="CL60" i="1"/>
  <c r="CL62" i="1"/>
  <c r="CL64" i="1"/>
  <c r="CL66" i="1"/>
  <c r="CL68" i="1"/>
  <c r="CL70" i="1"/>
  <c r="CL72" i="1"/>
  <c r="CL74" i="1"/>
  <c r="CL76" i="1"/>
  <c r="CL78" i="1"/>
  <c r="CO8" i="1"/>
  <c r="CO10" i="1"/>
  <c r="CO12" i="1"/>
  <c r="CO14" i="1"/>
  <c r="CO16" i="1"/>
  <c r="CO18" i="1"/>
  <c r="CO20" i="1"/>
  <c r="CO22" i="1"/>
  <c r="CO24" i="1"/>
  <c r="CO26" i="1"/>
  <c r="CO28" i="1"/>
  <c r="CO30" i="1"/>
  <c r="CO32" i="1"/>
  <c r="CO34" i="1"/>
  <c r="CO36" i="1"/>
  <c r="CO38" i="1"/>
  <c r="CO40" i="1"/>
  <c r="CO42" i="1"/>
  <c r="CO44" i="1"/>
  <c r="CO46" i="1"/>
  <c r="CO48" i="1"/>
  <c r="CO50" i="1"/>
  <c r="CO52" i="1"/>
  <c r="CO54" i="1"/>
  <c r="CO56" i="1"/>
  <c r="CO58" i="1"/>
  <c r="CO60" i="1"/>
  <c r="CO62" i="1"/>
  <c r="CO64" i="1"/>
  <c r="CO66" i="1"/>
  <c r="CO68" i="1"/>
  <c r="CO70" i="1"/>
  <c r="CO72" i="1"/>
  <c r="CO74" i="1"/>
  <c r="CO76" i="1"/>
  <c r="CO78" i="1"/>
  <c r="CR8" i="1"/>
  <c r="CR10" i="1"/>
  <c r="CR12" i="1"/>
  <c r="CR14" i="1"/>
  <c r="CR16" i="1"/>
  <c r="CR18" i="1"/>
  <c r="CR20" i="1"/>
  <c r="CR22" i="1"/>
  <c r="CR24" i="1"/>
  <c r="CR26" i="1"/>
  <c r="CR28" i="1"/>
  <c r="CR30" i="1"/>
  <c r="CR32" i="1"/>
  <c r="CR34" i="1"/>
  <c r="CR36" i="1"/>
  <c r="CR38" i="1"/>
  <c r="CR40" i="1"/>
  <c r="CR42" i="1"/>
  <c r="CR44" i="1"/>
  <c r="CR46" i="1"/>
  <c r="CR48" i="1"/>
  <c r="CR50" i="1"/>
  <c r="CR52" i="1"/>
  <c r="CR54" i="1"/>
  <c r="CR56" i="1"/>
  <c r="CR58" i="1"/>
  <c r="CR60" i="1"/>
  <c r="CR62" i="1"/>
  <c r="CR64" i="1"/>
  <c r="CR66" i="1"/>
  <c r="CR68" i="1"/>
  <c r="CR70" i="1"/>
  <c r="CR72" i="1"/>
  <c r="CR74" i="1"/>
  <c r="CR76" i="1"/>
  <c r="CR78" i="1"/>
  <c r="CU8" i="1"/>
  <c r="CU10" i="1"/>
  <c r="CU12" i="1"/>
  <c r="CU14" i="1"/>
  <c r="CU16" i="1"/>
  <c r="CU18" i="1"/>
  <c r="CU20" i="1"/>
  <c r="CU22" i="1"/>
  <c r="CU24" i="1"/>
  <c r="CU26" i="1"/>
  <c r="CU28" i="1"/>
  <c r="CU30" i="1"/>
  <c r="CU32" i="1"/>
  <c r="CU34" i="1"/>
  <c r="CU36" i="1"/>
  <c r="CU38" i="1"/>
  <c r="CU40" i="1"/>
  <c r="CU42" i="1"/>
  <c r="CU44" i="1"/>
  <c r="CU46" i="1"/>
  <c r="CU48" i="1"/>
  <c r="CU50" i="1"/>
  <c r="CU52" i="1"/>
  <c r="CU54" i="1"/>
  <c r="CU56" i="1"/>
  <c r="CU58" i="1"/>
  <c r="CU60" i="1"/>
  <c r="CU62" i="1"/>
  <c r="CU64" i="1"/>
  <c r="CU66" i="1"/>
  <c r="CU68" i="1"/>
  <c r="CU70" i="1"/>
  <c r="CU72" i="1"/>
  <c r="CU74" i="1"/>
  <c r="CU76" i="1"/>
  <c r="CU78" i="1"/>
  <c r="CF6" i="1"/>
  <c r="BR6" i="1"/>
  <c r="BD6" i="1"/>
  <c r="BE6" i="1"/>
  <c r="BF6" i="1"/>
  <c r="AX6" i="1"/>
  <c r="AY6" i="1"/>
  <c r="AZ6" i="1"/>
  <c r="AT6" i="1"/>
  <c r="AU6" i="1"/>
  <c r="AV6" i="1"/>
  <c r="AF6" i="1"/>
  <c r="AG6" i="1"/>
  <c r="AH6" i="1"/>
  <c r="AB6" i="1"/>
  <c r="AC6" i="1"/>
  <c r="AD6" i="1"/>
  <c r="O6" i="1"/>
  <c r="P6" i="1"/>
  <c r="Q6" i="1"/>
  <c r="T6" i="1"/>
  <c r="U6" i="1"/>
  <c r="V6" i="1"/>
  <c r="AK6" i="1"/>
  <c r="AL6" i="1"/>
  <c r="AM6" i="1"/>
  <c r="AP6" i="1"/>
  <c r="AQ6" i="1"/>
  <c r="AR6" i="1"/>
  <c r="BI6" i="1"/>
  <c r="BJ6" i="1"/>
  <c r="BK6" i="1"/>
  <c r="BN6" i="1"/>
  <c r="BU6" i="1"/>
  <c r="BX6" i="1"/>
  <c r="CI6" i="1"/>
  <c r="CL6" i="1"/>
  <c r="CO6" i="1"/>
  <c r="CR6" i="1"/>
  <c r="CU6" i="1"/>
</calcChain>
</file>

<file path=xl/sharedStrings.xml><?xml version="1.0" encoding="utf-8"?>
<sst xmlns="http://schemas.openxmlformats.org/spreadsheetml/2006/main" count="897" uniqueCount="172">
  <si>
    <t>Site</t>
  </si>
  <si>
    <t>Hole</t>
  </si>
  <si>
    <t>Core</t>
  </si>
  <si>
    <t>Type</t>
  </si>
  <si>
    <t>A/W</t>
  </si>
  <si>
    <t>Top offset on section (cm)</t>
  </si>
  <si>
    <t>Top depth CSF-A (m)</t>
  </si>
  <si>
    <t>Top depth CCSF-383-U1543-AB-20190714 (m)</t>
  </si>
  <si>
    <t>Text ID</t>
  </si>
  <si>
    <t>U1543</t>
  </si>
  <si>
    <t>A</t>
  </si>
  <si>
    <t>H</t>
  </si>
  <si>
    <t>W</t>
  </si>
  <si>
    <t>bdl</t>
  </si>
  <si>
    <t>CYL10145811</t>
  </si>
  <si>
    <t xml:space="preserve"> </t>
  </si>
  <si>
    <t>CYL10141131</t>
  </si>
  <si>
    <t>CYL10143781</t>
  </si>
  <si>
    <t>CYL10145441</t>
  </si>
  <si>
    <t>CYL10145931</t>
  </si>
  <si>
    <t>CYL10146761</t>
  </si>
  <si>
    <t>CYL10147231</t>
  </si>
  <si>
    <t>CYL10147701</t>
  </si>
  <si>
    <t>CYL10149561</t>
  </si>
  <si>
    <t>CYL10149991</t>
  </si>
  <si>
    <t>CYL10150771</t>
  </si>
  <si>
    <t>CYL10151161</t>
  </si>
  <si>
    <t>CYL10153031</t>
  </si>
  <si>
    <t>CYL10153481</t>
  </si>
  <si>
    <t>CYL10153941</t>
  </si>
  <si>
    <t>CYL10154901</t>
  </si>
  <si>
    <t>CYL10155361</t>
  </si>
  <si>
    <t>CYL10155531</t>
  </si>
  <si>
    <t>CYL10155901</t>
  </si>
  <si>
    <t>CYL10156621</t>
  </si>
  <si>
    <t>CYL10156781</t>
  </si>
  <si>
    <t>CYL10158481</t>
  </si>
  <si>
    <t>CYL10158871</t>
  </si>
  <si>
    <t>CYL10159581</t>
  </si>
  <si>
    <t>CYL10160641</t>
  </si>
  <si>
    <t>CYL10161181</t>
  </si>
  <si>
    <t>CYL10160791</t>
  </si>
  <si>
    <t>CYL10161691</t>
  </si>
  <si>
    <t>CYL10161741</t>
  </si>
  <si>
    <t>CYL10162001</t>
  </si>
  <si>
    <t>CYL10162401</t>
  </si>
  <si>
    <t>CYL10162761</t>
  </si>
  <si>
    <t>CYL10164391</t>
  </si>
  <si>
    <t>CYL10165301</t>
  </si>
  <si>
    <t>CYL10165891</t>
  </si>
  <si>
    <t>CYL10166471</t>
  </si>
  <si>
    <t>CYL10167121</t>
  </si>
  <si>
    <t>Units and conversion factors (appendix 4 in confluence User guide)</t>
  </si>
  <si>
    <t>Element</t>
  </si>
  <si>
    <t>Zn</t>
  </si>
  <si>
    <t>ppm</t>
  </si>
  <si>
    <t>CaO</t>
  </si>
  <si>
    <t>wt%</t>
  </si>
  <si>
    <t>Zr</t>
  </si>
  <si>
    <t>K2O</t>
  </si>
  <si>
    <t>V</t>
  </si>
  <si>
    <t>MgO</t>
  </si>
  <si>
    <t>Cr</t>
  </si>
  <si>
    <t>Al2O3</t>
  </si>
  <si>
    <t>Ba</t>
  </si>
  <si>
    <t>Fe2O3t as (Fe2O3t)</t>
  </si>
  <si>
    <t>Fe2O3t as (FeO)</t>
  </si>
  <si>
    <t>Sc</t>
  </si>
  <si>
    <t>SiO2</t>
  </si>
  <si>
    <t>Ni</t>
  </si>
  <si>
    <t>P2O5</t>
  </si>
  <si>
    <t>Cu</t>
  </si>
  <si>
    <t>TiO2</t>
  </si>
  <si>
    <t>Co</t>
  </si>
  <si>
    <t>MnO</t>
  </si>
  <si>
    <t>Sr</t>
  </si>
  <si>
    <t>Na2O</t>
  </si>
  <si>
    <t>Section</t>
  </si>
  <si>
    <t>Expedition</t>
  </si>
  <si>
    <t>Bottom offset on section (cm)</t>
  </si>
  <si>
    <t>Measurement unit</t>
  </si>
  <si>
    <t>Element oxide</t>
  </si>
  <si>
    <t>Factor to convert oxide to elemental wt%</t>
  </si>
  <si>
    <t>Elements that were measured at multiple wavelengths are given as the average of all wavelengths. For K, P, and Na, there were two measurements (presumably axial and radial), and we took the average of the two for each depth. All other elements are averaged between the measured wavelengths.</t>
  </si>
  <si>
    <t>Table U1543-G-T4. Bulk sediment sample major and minor element concentrations, Hole U1543A.</t>
  </si>
  <si>
    <t xml:space="preserve">Al2O3 (wt%)  308.215 nm </t>
  </si>
  <si>
    <t xml:space="preserve">Al2O3 (wt%)  396.152 nm </t>
  </si>
  <si>
    <t>Average Al2O3 (wt%)</t>
  </si>
  <si>
    <t>Average Al wt (wt%)</t>
  </si>
  <si>
    <t xml:space="preserve">CaO (wt%)  318.127 nm </t>
  </si>
  <si>
    <t xml:space="preserve">CaO (wt%)  431.865 nm </t>
  </si>
  <si>
    <t>Average CaO (wt%)</t>
  </si>
  <si>
    <t>Average Ca wt(wt%)</t>
  </si>
  <si>
    <t xml:space="preserve">Fe2O3t (wt%)  217.808 nm </t>
  </si>
  <si>
    <t xml:space="preserve">Fe2O3t (wt%)  238.204 nm </t>
  </si>
  <si>
    <t xml:space="preserve">Fe2O3t (wt%)  239.563 nm </t>
  </si>
  <si>
    <t xml:space="preserve">Fe2O3t (wt%)  258.588 nm </t>
  </si>
  <si>
    <t xml:space="preserve">Fe2O3t (wt%)  259.94 nm </t>
  </si>
  <si>
    <t>Average Fe2O3 (wt%)</t>
  </si>
  <si>
    <t>Average Fe wt(wt%)</t>
  </si>
  <si>
    <t xml:space="preserve">K2O (wt%)  766.491 nm </t>
  </si>
  <si>
    <t>Average K2O (wt%)</t>
  </si>
  <si>
    <t>Average K wt(wt%)</t>
  </si>
  <si>
    <t xml:space="preserve">MgO (wt%)  278.142 nm </t>
  </si>
  <si>
    <t xml:space="preserve">MgO (wt%)  280.27 nm </t>
  </si>
  <si>
    <t>Average MgO (wt%)</t>
  </si>
  <si>
    <t>Average Mg wt(wt%)</t>
  </si>
  <si>
    <t xml:space="preserve">MnO (wt%)  257.61 nm </t>
  </si>
  <si>
    <t xml:space="preserve">MnO (wt%)  259.372 nm </t>
  </si>
  <si>
    <t>Average MnO (wt%)</t>
  </si>
  <si>
    <t>Average Mn wt (wt%)</t>
  </si>
  <si>
    <t xml:space="preserve">Na2O (wt%)  589.592 nm </t>
  </si>
  <si>
    <t>Average Na2O (wt%)</t>
  </si>
  <si>
    <t>Average Na wt (wt%)</t>
  </si>
  <si>
    <t xml:space="preserve">P2O5 (wt%)  177.434 nm </t>
  </si>
  <si>
    <t>Average P2O5 (wt%)</t>
  </si>
  <si>
    <t>Average P wt (wt%)</t>
  </si>
  <si>
    <t xml:space="preserve">SiO2 (wt%)  221.667 nm </t>
  </si>
  <si>
    <t xml:space="preserve">SiO2 (wt%)  251.611 nm </t>
  </si>
  <si>
    <t xml:space="preserve">SiO2 (wt%)  288.158 nm </t>
  </si>
  <si>
    <t>Average SiO2 (wt%)</t>
  </si>
  <si>
    <t>Average Si wt(wt%)</t>
  </si>
  <si>
    <t xml:space="preserve">TiO2 (wt%)  334.941 nm </t>
  </si>
  <si>
    <t xml:space="preserve">TiO2 (wt%)  368.52 nm </t>
  </si>
  <si>
    <t>Average TiO2 (wt%)</t>
  </si>
  <si>
    <t>Average Ti wt(wt%)</t>
  </si>
  <si>
    <t>Average Al (ppm)</t>
  </si>
  <si>
    <t>Average Ca (ppm)</t>
  </si>
  <si>
    <t>Average Fe (ppm)</t>
  </si>
  <si>
    <t>Average K (ppm)</t>
  </si>
  <si>
    <t>Average Mg (ppm)</t>
  </si>
  <si>
    <t>Average Mn (ppm)</t>
  </si>
  <si>
    <t>Average Na (ppm)</t>
  </si>
  <si>
    <t>Average P (ppm)</t>
  </si>
  <si>
    <t>Average Si (ppm)</t>
  </si>
  <si>
    <t>Average Ti (ppm)</t>
  </si>
  <si>
    <t xml:space="preserve">Ba (ppm)  230.424 nm </t>
  </si>
  <si>
    <t xml:space="preserve">Ba (ppm)  455.403 nm </t>
  </si>
  <si>
    <t xml:space="preserve">Average Ba (ppm) </t>
  </si>
  <si>
    <t xml:space="preserve">Ce (ppm)  418.659 nm </t>
  </si>
  <si>
    <t xml:space="preserve">Co (ppm)  228.615 nm </t>
  </si>
  <si>
    <t xml:space="preserve">Co (ppm)  230.786 nm </t>
  </si>
  <si>
    <t>Average Co (ppm)</t>
  </si>
  <si>
    <t xml:space="preserve">Cr (ppm)  205.56 nm </t>
  </si>
  <si>
    <t xml:space="preserve">Cr (ppm)  267.716 nm </t>
  </si>
  <si>
    <t>Average Cr (ppm)</t>
  </si>
  <si>
    <t xml:space="preserve">Cu (ppm)  324.754 nm </t>
  </si>
  <si>
    <t xml:space="preserve">Cu (ppm)  327.395 nm </t>
  </si>
  <si>
    <t>Average Cu (ppm)</t>
  </si>
  <si>
    <t xml:space="preserve">La (ppm)  379.082 nm </t>
  </si>
  <si>
    <t xml:space="preserve">Mo (ppm)  202.032 nm </t>
  </si>
  <si>
    <t xml:space="preserve">Ni (ppm)  231.604 nm </t>
  </si>
  <si>
    <t xml:space="preserve">Rb (ppm)  780.026 nm </t>
  </si>
  <si>
    <t xml:space="preserve">S (ppm)  181.972 nm </t>
  </si>
  <si>
    <t xml:space="preserve">Sc (ppm)  361.383 nm </t>
  </si>
  <si>
    <t xml:space="preserve">Sc (ppm)  424.682 nm </t>
  </si>
  <si>
    <t>Average Sc (ppm)</t>
  </si>
  <si>
    <t xml:space="preserve">Sr (ppm)  407.771 nm </t>
  </si>
  <si>
    <t xml:space="preserve">Sr (ppm)  421.552 nm </t>
  </si>
  <si>
    <t>Average Sr (ppm)</t>
  </si>
  <si>
    <t xml:space="preserve">V (ppm)  292.401 nm </t>
  </si>
  <si>
    <t xml:space="preserve">V (ppm)  326.769 nm </t>
  </si>
  <si>
    <t>Average V (ppm)</t>
  </si>
  <si>
    <t xml:space="preserve">Y (ppm)  360.074 nm </t>
  </si>
  <si>
    <t xml:space="preserve">Y (ppm)  371.029 nm </t>
  </si>
  <si>
    <t>Averag eY (ppm)</t>
  </si>
  <si>
    <t xml:space="preserve">Zn (ppm)  202.548 nm </t>
  </si>
  <si>
    <t xml:space="preserve">Zn (ppm)  213.857 nm </t>
  </si>
  <si>
    <t>Average Zn (ppm)</t>
  </si>
  <si>
    <t xml:space="preserve">Zr (ppm)  327.307 nm </t>
  </si>
  <si>
    <t xml:space="preserve">Zr (ppm)  343.823 nm </t>
  </si>
  <si>
    <t>Average Zr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</si>
</sst>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left"/>
    </xf>
    <xf numFmtId="0" fontId="18"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92"/>
  <sheetViews>
    <sheetView tabSelected="1" zoomScale="70" zoomScaleNormal="70" workbookViewId="0">
      <selection activeCell="E102" sqref="E102"/>
    </sheetView>
  </sheetViews>
  <sheetFormatPr defaultColWidth="9.140625" defaultRowHeight="15.75" x14ac:dyDescent="0.25"/>
  <cols>
    <col min="1" max="1" width="12.5703125" style="2" customWidth="1"/>
    <col min="2" max="2" width="20.5703125" style="2" customWidth="1"/>
    <col min="3" max="3" width="20.42578125" style="2" customWidth="1"/>
    <col min="4" max="4" width="22.5703125" style="2" customWidth="1"/>
    <col min="5" max="5" width="41.5703125" style="2" customWidth="1"/>
    <col min="6" max="7" width="9.140625" style="2"/>
    <col min="8" max="8" width="20.5703125" style="2" customWidth="1"/>
    <col min="9" max="11" width="30.7109375" style="2" customWidth="1"/>
    <col min="12" max="12" width="47.42578125" style="2" customWidth="1"/>
    <col min="13" max="13" width="30.28515625" style="2" customWidth="1"/>
    <col min="14" max="14" width="26.85546875" style="2" customWidth="1"/>
    <col min="15" max="22" width="20.7109375" style="2" customWidth="1"/>
    <col min="23" max="27" width="25.42578125" style="2" customWidth="1"/>
    <col min="28" max="77" width="20.7109375" style="2" customWidth="1"/>
    <col min="78" max="78" width="25.140625" style="2" customWidth="1"/>
    <col min="79" max="99" width="20.7109375" style="2" customWidth="1"/>
    <col min="100" max="16384" width="9.140625" style="2"/>
  </cols>
  <sheetData>
    <row r="1" spans="1:99" x14ac:dyDescent="0.25">
      <c r="A1" s="2" t="s">
        <v>84</v>
      </c>
    </row>
    <row r="3" spans="1:99" x14ac:dyDescent="0.25">
      <c r="A3" s="2" t="s">
        <v>83</v>
      </c>
    </row>
    <row r="4" spans="1:99" x14ac:dyDescent="0.25">
      <c r="A4" s="7"/>
    </row>
    <row r="5" spans="1:99" s="3" customFormat="1" ht="20.100000000000001" customHeight="1" x14ac:dyDescent="0.25">
      <c r="A5" s="3" t="s">
        <v>78</v>
      </c>
      <c r="B5" s="3" t="s">
        <v>0</v>
      </c>
      <c r="C5" s="3" t="s">
        <v>1</v>
      </c>
      <c r="D5" s="3" t="s">
        <v>2</v>
      </c>
      <c r="E5" s="3" t="s">
        <v>3</v>
      </c>
      <c r="F5" s="3" t="s">
        <v>77</v>
      </c>
      <c r="G5" s="3" t="s">
        <v>4</v>
      </c>
      <c r="H5" s="3" t="s">
        <v>8</v>
      </c>
      <c r="I5" s="3" t="s">
        <v>5</v>
      </c>
      <c r="J5" s="3" t="s">
        <v>79</v>
      </c>
      <c r="K5" s="3" t="s">
        <v>6</v>
      </c>
      <c r="L5" s="3" t="s">
        <v>7</v>
      </c>
      <c r="M5" s="3" t="s">
        <v>85</v>
      </c>
      <c r="N5" s="3" t="s">
        <v>86</v>
      </c>
      <c r="O5" s="3" t="s">
        <v>87</v>
      </c>
      <c r="P5" s="3" t="s">
        <v>88</v>
      </c>
      <c r="Q5" s="3" t="s">
        <v>126</v>
      </c>
      <c r="R5" s="3" t="s">
        <v>89</v>
      </c>
      <c r="S5" s="3" t="s">
        <v>90</v>
      </c>
      <c r="T5" s="3" t="s">
        <v>91</v>
      </c>
      <c r="U5" s="3" t="s">
        <v>92</v>
      </c>
      <c r="V5" s="3" t="s">
        <v>127</v>
      </c>
      <c r="W5" s="3" t="s">
        <v>93</v>
      </c>
      <c r="X5" s="3" t="s">
        <v>94</v>
      </c>
      <c r="Y5" s="3" t="s">
        <v>95</v>
      </c>
      <c r="Z5" s="3" t="s">
        <v>96</v>
      </c>
      <c r="AA5" s="3" t="s">
        <v>97</v>
      </c>
      <c r="AB5" s="3" t="s">
        <v>98</v>
      </c>
      <c r="AC5" s="3" t="s">
        <v>99</v>
      </c>
      <c r="AD5" s="3" t="s">
        <v>128</v>
      </c>
      <c r="AE5" s="3" t="s">
        <v>100</v>
      </c>
      <c r="AF5" s="3" t="s">
        <v>101</v>
      </c>
      <c r="AG5" s="3" t="s">
        <v>102</v>
      </c>
      <c r="AH5" s="3" t="s">
        <v>129</v>
      </c>
      <c r="AI5" s="3" t="s">
        <v>103</v>
      </c>
      <c r="AJ5" s="3" t="s">
        <v>104</v>
      </c>
      <c r="AK5" s="3" t="s">
        <v>105</v>
      </c>
      <c r="AL5" s="3" t="s">
        <v>106</v>
      </c>
      <c r="AM5" s="3" t="s">
        <v>130</v>
      </c>
      <c r="AN5" s="3" t="s">
        <v>107</v>
      </c>
      <c r="AO5" s="3" t="s">
        <v>108</v>
      </c>
      <c r="AP5" s="3" t="s">
        <v>109</v>
      </c>
      <c r="AQ5" s="3" t="s">
        <v>110</v>
      </c>
      <c r="AR5" s="3" t="s">
        <v>131</v>
      </c>
      <c r="AS5" s="3" t="s">
        <v>111</v>
      </c>
      <c r="AT5" s="3" t="s">
        <v>112</v>
      </c>
      <c r="AU5" s="3" t="s">
        <v>113</v>
      </c>
      <c r="AV5" s="3" t="s">
        <v>132</v>
      </c>
      <c r="AW5" s="3" t="s">
        <v>114</v>
      </c>
      <c r="AX5" s="3" t="s">
        <v>115</v>
      </c>
      <c r="AY5" s="3" t="s">
        <v>116</v>
      </c>
      <c r="AZ5" s="3" t="s">
        <v>133</v>
      </c>
      <c r="BA5" s="3" t="s">
        <v>117</v>
      </c>
      <c r="BB5" s="3" t="s">
        <v>118</v>
      </c>
      <c r="BC5" s="3" t="s">
        <v>119</v>
      </c>
      <c r="BD5" s="3" t="s">
        <v>120</v>
      </c>
      <c r="BE5" s="3" t="s">
        <v>121</v>
      </c>
      <c r="BF5" s="3" t="s">
        <v>134</v>
      </c>
      <c r="BG5" s="3" t="s">
        <v>122</v>
      </c>
      <c r="BH5" s="3" t="s">
        <v>123</v>
      </c>
      <c r="BI5" s="3" t="s">
        <v>124</v>
      </c>
      <c r="BJ5" s="3" t="s">
        <v>125</v>
      </c>
      <c r="BK5" s="3" t="s">
        <v>135</v>
      </c>
      <c r="BL5" s="3" t="s">
        <v>136</v>
      </c>
      <c r="BM5" s="3" t="s">
        <v>137</v>
      </c>
      <c r="BN5" s="3" t="s">
        <v>138</v>
      </c>
      <c r="BO5" s="3" t="s">
        <v>139</v>
      </c>
      <c r="BP5" s="3" t="s">
        <v>140</v>
      </c>
      <c r="BQ5" s="3" t="s">
        <v>141</v>
      </c>
      <c r="BR5" s="3" t="s">
        <v>142</v>
      </c>
      <c r="BS5" s="3" t="s">
        <v>143</v>
      </c>
      <c r="BT5" s="3" t="s">
        <v>144</v>
      </c>
      <c r="BU5" s="3" t="s">
        <v>145</v>
      </c>
      <c r="BV5" s="3" t="s">
        <v>146</v>
      </c>
      <c r="BW5" s="3" t="s">
        <v>147</v>
      </c>
      <c r="BX5" s="3" t="s">
        <v>148</v>
      </c>
      <c r="BY5" s="3" t="s">
        <v>149</v>
      </c>
      <c r="BZ5" s="3" t="s">
        <v>150</v>
      </c>
      <c r="CA5" s="3" t="s">
        <v>151</v>
      </c>
      <c r="CB5" s="3" t="s">
        <v>152</v>
      </c>
      <c r="CC5" s="3" t="s">
        <v>153</v>
      </c>
      <c r="CD5" s="3" t="s">
        <v>154</v>
      </c>
      <c r="CE5" s="3" t="s">
        <v>155</v>
      </c>
      <c r="CF5" s="3" t="s">
        <v>156</v>
      </c>
      <c r="CG5" s="3" t="s">
        <v>157</v>
      </c>
      <c r="CH5" s="3" t="s">
        <v>158</v>
      </c>
      <c r="CI5" s="3" t="s">
        <v>159</v>
      </c>
      <c r="CJ5" s="3" t="s">
        <v>160</v>
      </c>
      <c r="CK5" s="3" t="s">
        <v>161</v>
      </c>
      <c r="CL5" s="3" t="s">
        <v>162</v>
      </c>
      <c r="CM5" s="3" t="s">
        <v>163</v>
      </c>
      <c r="CN5" s="3" t="s">
        <v>164</v>
      </c>
      <c r="CO5" s="3" t="s">
        <v>165</v>
      </c>
      <c r="CP5" s="3" t="s">
        <v>166</v>
      </c>
      <c r="CQ5" s="3" t="s">
        <v>167</v>
      </c>
      <c r="CR5" s="3" t="s">
        <v>168</v>
      </c>
      <c r="CS5" s="3" t="s">
        <v>169</v>
      </c>
      <c r="CT5" s="3" t="s">
        <v>170</v>
      </c>
      <c r="CU5" s="3" t="s">
        <v>171</v>
      </c>
    </row>
    <row r="6" spans="1:99" x14ac:dyDescent="0.25">
      <c r="A6" s="2">
        <v>383</v>
      </c>
      <c r="B6" s="2" t="s">
        <v>9</v>
      </c>
      <c r="C6" s="2" t="s">
        <v>10</v>
      </c>
      <c r="D6" s="2">
        <v>1</v>
      </c>
      <c r="E6" s="2" t="s">
        <v>11</v>
      </c>
      <c r="F6" s="2">
        <v>1</v>
      </c>
      <c r="G6" s="2" t="s">
        <v>12</v>
      </c>
      <c r="H6" s="2" t="s">
        <v>14</v>
      </c>
      <c r="I6" s="2">
        <v>9</v>
      </c>
      <c r="J6" s="2">
        <v>10</v>
      </c>
      <c r="K6" s="2">
        <v>0.09</v>
      </c>
      <c r="L6" s="2">
        <v>0.09</v>
      </c>
      <c r="M6" s="2">
        <v>8.01</v>
      </c>
      <c r="N6" s="2">
        <v>8.0500000000000007</v>
      </c>
      <c r="O6" s="2">
        <f>AVERAGE(M6:N6)</f>
        <v>8.0300000000000011</v>
      </c>
      <c r="P6" s="2">
        <f>O6*0.5293</f>
        <v>4.2502790000000008</v>
      </c>
      <c r="Q6" s="2">
        <f>P6*10000</f>
        <v>42502.790000000008</v>
      </c>
      <c r="R6" s="2">
        <v>29.164000000000001</v>
      </c>
      <c r="S6" s="2">
        <v>29.062999999999999</v>
      </c>
      <c r="T6" s="2">
        <f>AVERAGE(R6:S6)</f>
        <v>29.113500000000002</v>
      </c>
      <c r="U6" s="2">
        <f>T6*0.7143</f>
        <v>20.795773050000001</v>
      </c>
      <c r="V6" s="2">
        <f>U6*10000</f>
        <v>207957.73050000001</v>
      </c>
      <c r="W6" s="2">
        <v>3.35</v>
      </c>
      <c r="X6" s="2">
        <v>3.32</v>
      </c>
      <c r="Y6" s="2">
        <v>3.2989999999999999</v>
      </c>
      <c r="Z6" s="2">
        <v>3.33</v>
      </c>
      <c r="AA6" s="2">
        <v>3.34</v>
      </c>
      <c r="AB6" s="2">
        <f>AVERAGE(W6:AA6)</f>
        <v>3.3277999999999999</v>
      </c>
      <c r="AC6" s="2">
        <f>AB6*0.6994</f>
        <v>2.3274633200000001</v>
      </c>
      <c r="AD6" s="2">
        <f>AC6*10000</f>
        <v>23274.6332</v>
      </c>
      <c r="AE6" s="2">
        <v>1.2390000000000001</v>
      </c>
      <c r="AF6" s="2">
        <f>AVERAGE(AE6:AE7)</f>
        <v>1.2545000000000002</v>
      </c>
      <c r="AG6" s="2">
        <f>AF6*0.8301</f>
        <v>1.04136045</v>
      </c>
      <c r="AH6" s="2">
        <f>AG6*10000</f>
        <v>10413.604499999999</v>
      </c>
      <c r="AI6" s="2">
        <v>1.67</v>
      </c>
      <c r="AJ6" s="2">
        <v>1.7210000000000001</v>
      </c>
      <c r="AK6" s="2">
        <f>AVERAGE(AI6:AJ6)</f>
        <v>1.6955</v>
      </c>
      <c r="AL6" s="2">
        <f>AK6*0.603</f>
        <v>1.0223864999999999</v>
      </c>
      <c r="AM6" s="2">
        <f>AL6*10000</f>
        <v>10223.864999999998</v>
      </c>
      <c r="AN6" s="2">
        <v>0.155</v>
      </c>
      <c r="AO6" s="2">
        <v>0.14299999999999999</v>
      </c>
      <c r="AP6" s="2">
        <f>AVERAGE(AN6:AO6)</f>
        <v>0.14899999999999999</v>
      </c>
      <c r="AQ6" s="2">
        <f>AP6*0.7745</f>
        <v>0.11540049999999999</v>
      </c>
      <c r="AR6" s="2">
        <f>AQ6*10000</f>
        <v>1154.0049999999999</v>
      </c>
      <c r="AS6" s="2">
        <v>2.895</v>
      </c>
      <c r="AT6" s="2">
        <f>AVERAGE(AS6:AS7)</f>
        <v>2.9895</v>
      </c>
      <c r="AU6" s="2">
        <f>AT6*0.7419</f>
        <v>2.21791005</v>
      </c>
      <c r="AV6" s="2">
        <f>AU6*10000</f>
        <v>22179.1005</v>
      </c>
      <c r="AW6" s="2">
        <v>7.8E-2</v>
      </c>
      <c r="AX6" s="2">
        <f>AVERAGE(AW6:AW7)</f>
        <v>8.8999999999999996E-2</v>
      </c>
      <c r="AY6" s="2">
        <f>AX6*0.4365</f>
        <v>3.8848500000000001E-2</v>
      </c>
      <c r="AZ6" s="2">
        <f>AY6*10000</f>
        <v>388.48500000000001</v>
      </c>
      <c r="BA6" s="2">
        <v>32.24</v>
      </c>
      <c r="BB6" s="2">
        <v>32.43</v>
      </c>
      <c r="BC6" s="2">
        <v>32.911999999999999</v>
      </c>
      <c r="BD6" s="2">
        <f>AVERAGE(BA6:BC6)</f>
        <v>32.527333333333331</v>
      </c>
      <c r="BE6" s="2">
        <f>BD6*0.4675</f>
        <v>15.206528333333333</v>
      </c>
      <c r="BF6" s="2">
        <f>BE6*10000</f>
        <v>152065.28333333333</v>
      </c>
      <c r="BG6" s="2">
        <v>0.38</v>
      </c>
      <c r="BH6" s="2">
        <v>0.37</v>
      </c>
      <c r="BI6" s="2">
        <f>AVERAGE(BG6:BH6)</f>
        <v>0.375</v>
      </c>
      <c r="BJ6" s="2">
        <f>BI6*0.5995</f>
        <v>0.22481250000000003</v>
      </c>
      <c r="BK6" s="2">
        <f>BJ6*10000</f>
        <v>2248.1250000000005</v>
      </c>
      <c r="BL6" s="2">
        <v>1319.287</v>
      </c>
      <c r="BM6" s="2">
        <v>1313.5229999999999</v>
      </c>
      <c r="BN6" s="2">
        <f>AVERAGE(BL6:BM6)</f>
        <v>1316.405</v>
      </c>
      <c r="BO6" s="2">
        <v>32.340000000000003</v>
      </c>
      <c r="BP6" s="2">
        <v>9.67</v>
      </c>
      <c r="BQ6" s="2">
        <v>4.79</v>
      </c>
      <c r="BR6" s="2">
        <f>AVERAGE(BP6:BQ6)</f>
        <v>7.23</v>
      </c>
      <c r="BS6" s="2">
        <v>28.66</v>
      </c>
      <c r="BT6" s="2">
        <v>34.799999999999997</v>
      </c>
      <c r="BU6" s="2">
        <f>AVERAGE(BS6:BT6)</f>
        <v>31.729999999999997</v>
      </c>
      <c r="BV6" s="2">
        <v>29.16</v>
      </c>
      <c r="BW6" s="2">
        <v>44.01</v>
      </c>
      <c r="BX6" s="2">
        <f>AVERAGE(BV6:BW6)</f>
        <v>36.585000000000001</v>
      </c>
      <c r="BY6" s="2">
        <v>16.329999999999998</v>
      </c>
      <c r="BZ6" s="2">
        <v>3.36</v>
      </c>
      <c r="CA6" s="2">
        <v>33.270000000000003</v>
      </c>
      <c r="CB6" s="2" t="s">
        <v>13</v>
      </c>
      <c r="CC6" s="2">
        <v>0.19</v>
      </c>
      <c r="CD6" s="2">
        <v>10.01</v>
      </c>
      <c r="CE6" s="2">
        <v>11.86</v>
      </c>
      <c r="CF6" s="2">
        <f>AVERAGE(CD6:CE6)</f>
        <v>10.934999999999999</v>
      </c>
      <c r="CG6" s="2">
        <v>931.96299999999997</v>
      </c>
      <c r="CH6" s="2">
        <v>922.14599999999996</v>
      </c>
      <c r="CI6" s="2">
        <f>AVERAGE(CG6:CH6)</f>
        <v>927.05449999999996</v>
      </c>
      <c r="CJ6" s="2">
        <v>65.81</v>
      </c>
      <c r="CK6" s="2">
        <v>70.739999999999995</v>
      </c>
      <c r="CL6" s="2">
        <f>AVERAGE(CJ6:CK6)</f>
        <v>68.275000000000006</v>
      </c>
      <c r="CM6" s="2">
        <v>19.13</v>
      </c>
      <c r="CN6" s="2">
        <v>18.7</v>
      </c>
      <c r="CO6" s="2">
        <f>AVERAGE(CM6:CN6)</f>
        <v>18.914999999999999</v>
      </c>
      <c r="CP6" s="2">
        <v>46.89</v>
      </c>
      <c r="CQ6" s="2">
        <v>47.24</v>
      </c>
      <c r="CR6" s="2">
        <f>AVERAGE(CP6:CQ6)</f>
        <v>47.064999999999998</v>
      </c>
      <c r="CS6" s="2">
        <v>80.55</v>
      </c>
      <c r="CT6" s="2">
        <v>80.22</v>
      </c>
      <c r="CU6" s="2">
        <f>AVERAGE(CS6:CT6)</f>
        <v>80.384999999999991</v>
      </c>
    </row>
    <row r="7" spans="1:99" x14ac:dyDescent="0.25">
      <c r="A7" s="2">
        <v>383</v>
      </c>
      <c r="B7" s="2" t="s">
        <v>9</v>
      </c>
      <c r="C7" s="2" t="s">
        <v>10</v>
      </c>
      <c r="D7" s="2">
        <v>1</v>
      </c>
      <c r="E7" s="2" t="s">
        <v>11</v>
      </c>
      <c r="F7" s="2">
        <v>1</v>
      </c>
      <c r="G7" s="2" t="s">
        <v>12</v>
      </c>
      <c r="H7" s="2" t="s">
        <v>14</v>
      </c>
      <c r="I7" s="2">
        <v>9</v>
      </c>
      <c r="J7" s="2">
        <v>10</v>
      </c>
      <c r="K7" s="2">
        <v>0.09</v>
      </c>
      <c r="L7" s="2">
        <v>0.09</v>
      </c>
      <c r="M7" s="2" t="s">
        <v>15</v>
      </c>
      <c r="N7" s="2" t="s">
        <v>15</v>
      </c>
      <c r="AE7" s="2">
        <v>1.27</v>
      </c>
      <c r="AS7" s="2">
        <v>3.0840000000000001</v>
      </c>
      <c r="AW7" s="2">
        <v>0.1</v>
      </c>
      <c r="BY7" s="2" t="s">
        <v>15</v>
      </c>
      <c r="BZ7" s="2" t="s">
        <v>15</v>
      </c>
      <c r="CA7" s="2" t="s">
        <v>15</v>
      </c>
      <c r="CB7" s="2" t="s">
        <v>15</v>
      </c>
      <c r="CC7" s="2" t="s">
        <v>15</v>
      </c>
      <c r="CD7" s="2" t="s">
        <v>15</v>
      </c>
      <c r="CE7" s="2" t="s">
        <v>15</v>
      </c>
    </row>
    <row r="8" spans="1:99" x14ac:dyDescent="0.25">
      <c r="A8" s="2">
        <v>383</v>
      </c>
      <c r="B8" s="2" t="s">
        <v>9</v>
      </c>
      <c r="C8" s="2" t="s">
        <v>10</v>
      </c>
      <c r="D8" s="2">
        <v>1</v>
      </c>
      <c r="E8" s="2" t="s">
        <v>11</v>
      </c>
      <c r="F8" s="2">
        <v>5</v>
      </c>
      <c r="G8" s="2" t="s">
        <v>12</v>
      </c>
      <c r="H8" s="2" t="s">
        <v>16</v>
      </c>
      <c r="I8" s="2">
        <v>65</v>
      </c>
      <c r="J8" s="2">
        <v>66</v>
      </c>
      <c r="K8" s="2">
        <v>6.64</v>
      </c>
      <c r="L8" s="2">
        <v>6.64</v>
      </c>
      <c r="M8" s="2">
        <v>7.47</v>
      </c>
      <c r="N8" s="2">
        <v>7.52</v>
      </c>
      <c r="O8" s="2">
        <f t="shared" ref="O8:O70" si="0">AVERAGE(M8:N8)</f>
        <v>7.4949999999999992</v>
      </c>
      <c r="P8" s="2">
        <f t="shared" ref="P8:P70" si="1">O8*0.5293</f>
        <v>3.9671034999999994</v>
      </c>
      <c r="Q8" s="2">
        <f t="shared" ref="Q8:Q70" si="2">P8*10000</f>
        <v>39671.034999999996</v>
      </c>
      <c r="R8" s="2">
        <v>31.196000000000002</v>
      </c>
      <c r="S8" s="2">
        <v>30.646000000000001</v>
      </c>
      <c r="T8" s="2">
        <f t="shared" ref="T8:T70" si="3">AVERAGE(R8:S8)</f>
        <v>30.920999999999999</v>
      </c>
      <c r="U8" s="2">
        <f t="shared" ref="U8:U70" si="4">T8*0.7143</f>
        <v>22.086870300000001</v>
      </c>
      <c r="V8" s="2">
        <f t="shared" ref="V8:V70" si="5">U8*10000</f>
        <v>220868.70300000001</v>
      </c>
      <c r="W8" s="2">
        <v>3.07</v>
      </c>
      <c r="X8" s="2">
        <v>3.14</v>
      </c>
      <c r="Y8" s="2">
        <v>3.0790000000000002</v>
      </c>
      <c r="Z8" s="2">
        <v>3.11</v>
      </c>
      <c r="AA8" s="2">
        <v>3.11</v>
      </c>
      <c r="AB8" s="2">
        <f t="shared" ref="AB8:AB70" si="6">AVERAGE(W8:AA8)</f>
        <v>3.1017999999999999</v>
      </c>
      <c r="AC8" s="2">
        <f t="shared" ref="AC8:AC70" si="7">AB8*0.6994</f>
        <v>2.1693989199999999</v>
      </c>
      <c r="AD8" s="2">
        <f t="shared" ref="AD8:AD70" si="8">AC8*10000</f>
        <v>21693.9892</v>
      </c>
      <c r="AE8" s="2">
        <v>1.214</v>
      </c>
      <c r="AF8" s="2">
        <f t="shared" ref="AF8:AF68" si="9">AVERAGE(AE8:AE9)</f>
        <v>1.226</v>
      </c>
      <c r="AG8" s="2">
        <f t="shared" ref="AG8:AG70" si="10">AF8*0.8301</f>
        <v>1.0177026</v>
      </c>
      <c r="AH8" s="2">
        <f t="shared" ref="AH8:AH70" si="11">AG8*10000</f>
        <v>10177.026</v>
      </c>
      <c r="AI8" s="2">
        <v>1.65</v>
      </c>
      <c r="AJ8" s="2">
        <v>1.6850000000000001</v>
      </c>
      <c r="AK8" s="2">
        <f t="shared" ref="AK8:AK70" si="12">AVERAGE(AI8:AJ8)</f>
        <v>1.6675</v>
      </c>
      <c r="AL8" s="2">
        <f t="shared" ref="AL8:AL70" si="13">AK8*0.603</f>
        <v>1.0055025</v>
      </c>
      <c r="AM8" s="2">
        <f t="shared" ref="AM8:AM70" si="14">AL8*10000</f>
        <v>10055.025</v>
      </c>
      <c r="AN8" s="2">
        <v>7.4999999999999997E-2</v>
      </c>
      <c r="AO8" s="2">
        <v>7.0000000000000007E-2</v>
      </c>
      <c r="AP8" s="2">
        <f t="shared" ref="AP8:AP70" si="15">AVERAGE(AN8:AO8)</f>
        <v>7.2500000000000009E-2</v>
      </c>
      <c r="AQ8" s="2">
        <f t="shared" ref="AQ8:AQ70" si="16">AP8*0.7745</f>
        <v>5.6151250000000007E-2</v>
      </c>
      <c r="AR8" s="2">
        <f t="shared" ref="AR8:AR70" si="17">AQ8*10000</f>
        <v>561.51250000000005</v>
      </c>
      <c r="AS8" s="2">
        <v>2.7559999999999998</v>
      </c>
      <c r="AT8" s="2">
        <f t="shared" ref="AT8:AT70" si="18">AVERAGE(AS8:AS9)</f>
        <v>2.8519999999999999</v>
      </c>
      <c r="AU8" s="2">
        <f t="shared" ref="AU8:AU70" si="19">AT8*0.7419</f>
        <v>2.1158988000000001</v>
      </c>
      <c r="AV8" s="2">
        <f t="shared" ref="AV8:AV70" si="20">AU8*10000</f>
        <v>21158.988000000001</v>
      </c>
      <c r="AW8" s="2">
        <v>0.104</v>
      </c>
      <c r="AX8" s="2">
        <f t="shared" ref="AX8:AX70" si="21">AVERAGE(AW8:AW9)</f>
        <v>0.10200000000000001</v>
      </c>
      <c r="AY8" s="2">
        <f t="shared" ref="AY8:AY70" si="22">AX8*0.4365</f>
        <v>4.4523E-2</v>
      </c>
      <c r="AZ8" s="2">
        <f t="shared" ref="AZ8:AZ70" si="23">AY8*10000</f>
        <v>445.23</v>
      </c>
      <c r="BA8" s="2">
        <v>30.91</v>
      </c>
      <c r="BB8" s="2">
        <v>31.34</v>
      </c>
      <c r="BC8" s="2">
        <v>31.701000000000001</v>
      </c>
      <c r="BD8" s="2">
        <f t="shared" ref="BD8:BD70" si="24">AVERAGE(BA8:BC8)</f>
        <v>31.316999999999997</v>
      </c>
      <c r="BE8" s="2">
        <f t="shared" ref="BE8:BE70" si="25">BD8*0.4675</f>
        <v>14.6406975</v>
      </c>
      <c r="BF8" s="2">
        <f t="shared" ref="BF8:BF70" si="26">BE8*10000</f>
        <v>146406.97500000001</v>
      </c>
      <c r="BG8" s="2">
        <v>0.37</v>
      </c>
      <c r="BH8" s="2">
        <v>0.36</v>
      </c>
      <c r="BI8" s="2">
        <f t="shared" ref="BI8:BI70" si="27">AVERAGE(BG8:BH8)</f>
        <v>0.36499999999999999</v>
      </c>
      <c r="BJ8" s="2">
        <f t="shared" ref="BJ8:BJ70" si="28">BI8*0.5995</f>
        <v>0.2188175</v>
      </c>
      <c r="BK8" s="2">
        <f t="shared" ref="BK8:BK70" si="29">BJ8*10000</f>
        <v>2188.1750000000002</v>
      </c>
      <c r="BL8" s="2">
        <v>1324.213</v>
      </c>
      <c r="BM8" s="2">
        <v>1309.4000000000001</v>
      </c>
      <c r="BN8" s="2">
        <f t="shared" ref="BN8:BN70" si="30">AVERAGE(BL8:BM8)</f>
        <v>1316.8065000000001</v>
      </c>
      <c r="BO8" s="2">
        <v>26.23</v>
      </c>
      <c r="BP8" s="2">
        <v>5.6</v>
      </c>
      <c r="BQ8" s="2">
        <v>1.6</v>
      </c>
      <c r="BR8" s="2">
        <f t="shared" ref="BR8:BR70" si="31">AVERAGE(BP8:BQ8)</f>
        <v>3.5999999999999996</v>
      </c>
      <c r="BS8" s="2">
        <v>28.34</v>
      </c>
      <c r="BT8" s="2">
        <v>28.62</v>
      </c>
      <c r="BU8" s="2">
        <f t="shared" ref="BU8:BU70" si="32">AVERAGE(BS8:BT8)</f>
        <v>28.48</v>
      </c>
      <c r="BV8" s="2">
        <v>9.27</v>
      </c>
      <c r="BW8" s="2">
        <v>25.88</v>
      </c>
      <c r="BX8" s="2">
        <f t="shared" ref="BX8:BX70" si="33">AVERAGE(BV8:BW8)</f>
        <v>17.574999999999999</v>
      </c>
      <c r="BY8" s="2">
        <v>18.149999999999999</v>
      </c>
      <c r="BZ8" s="2">
        <v>2.69</v>
      </c>
      <c r="CA8" s="2">
        <v>14.22</v>
      </c>
      <c r="CB8" s="2">
        <v>16.829999999999998</v>
      </c>
      <c r="CC8" s="2">
        <v>0.15</v>
      </c>
      <c r="CD8" s="2">
        <v>9.7799999999999994</v>
      </c>
      <c r="CE8" s="2">
        <v>12.22</v>
      </c>
      <c r="CF8" s="2">
        <f t="shared" ref="CF8:CF70" si="34">AVERAGE(CD8:CE8)</f>
        <v>11</v>
      </c>
      <c r="CG8" s="2">
        <v>885.52700000000004</v>
      </c>
      <c r="CH8" s="2">
        <v>884.09799999999996</v>
      </c>
      <c r="CI8" s="2">
        <f t="shared" ref="CI8:CI70" si="35">AVERAGE(CG8:CH8)</f>
        <v>884.8125</v>
      </c>
      <c r="CJ8" s="2">
        <v>59.16</v>
      </c>
      <c r="CK8" s="2">
        <v>73.819999999999993</v>
      </c>
      <c r="CL8" s="2">
        <f t="shared" ref="CL8:CL70" si="36">AVERAGE(CJ8:CK8)</f>
        <v>66.489999999999995</v>
      </c>
      <c r="CM8" s="2">
        <v>20.3</v>
      </c>
      <c r="CN8" s="2">
        <v>20.53</v>
      </c>
      <c r="CO8" s="2">
        <f t="shared" ref="CO8:CO70" si="37">AVERAGE(CM8:CN8)</f>
        <v>20.414999999999999</v>
      </c>
      <c r="CP8" s="2">
        <v>39.11</v>
      </c>
      <c r="CQ8" s="2">
        <v>43.37</v>
      </c>
      <c r="CR8" s="2">
        <f t="shared" ref="CR8:CR70" si="38">AVERAGE(CP8:CQ8)</f>
        <v>41.239999999999995</v>
      </c>
      <c r="CS8" s="2">
        <v>76.45</v>
      </c>
      <c r="CT8" s="2">
        <v>79.75</v>
      </c>
      <c r="CU8" s="2">
        <f t="shared" ref="CU8:CU70" si="39">AVERAGE(CS8:CT8)</f>
        <v>78.099999999999994</v>
      </c>
    </row>
    <row r="9" spans="1:99" x14ac:dyDescent="0.25">
      <c r="A9" s="2">
        <v>383</v>
      </c>
      <c r="B9" s="2" t="s">
        <v>9</v>
      </c>
      <c r="C9" s="2" t="s">
        <v>10</v>
      </c>
      <c r="D9" s="2">
        <v>1</v>
      </c>
      <c r="E9" s="2" t="s">
        <v>11</v>
      </c>
      <c r="F9" s="2">
        <v>5</v>
      </c>
      <c r="G9" s="2" t="s">
        <v>12</v>
      </c>
      <c r="H9" s="2" t="s">
        <v>16</v>
      </c>
      <c r="I9" s="2">
        <v>65</v>
      </c>
      <c r="J9" s="2">
        <v>66</v>
      </c>
      <c r="K9" s="2">
        <v>6.64</v>
      </c>
      <c r="L9" s="2">
        <v>6.64</v>
      </c>
      <c r="M9" s="2" t="s">
        <v>15</v>
      </c>
      <c r="N9" s="2" t="s">
        <v>15</v>
      </c>
      <c r="AE9" s="2">
        <v>1.238</v>
      </c>
      <c r="AS9" s="2">
        <v>2.948</v>
      </c>
      <c r="AW9" s="2">
        <v>0.1</v>
      </c>
      <c r="BY9" s="2" t="s">
        <v>15</v>
      </c>
      <c r="BZ9" s="2" t="s">
        <v>15</v>
      </c>
      <c r="CA9" s="2" t="s">
        <v>15</v>
      </c>
      <c r="CB9" s="2" t="s">
        <v>15</v>
      </c>
      <c r="CC9" s="2" t="s">
        <v>15</v>
      </c>
      <c r="CD9" s="2" t="s">
        <v>15</v>
      </c>
      <c r="CE9" s="2" t="s">
        <v>15</v>
      </c>
    </row>
    <row r="10" spans="1:99" x14ac:dyDescent="0.25">
      <c r="A10" s="2">
        <v>383</v>
      </c>
      <c r="B10" s="2" t="s">
        <v>9</v>
      </c>
      <c r="C10" s="2" t="s">
        <v>10</v>
      </c>
      <c r="D10" s="2">
        <v>2</v>
      </c>
      <c r="E10" s="2" t="s">
        <v>11</v>
      </c>
      <c r="F10" s="2">
        <v>3</v>
      </c>
      <c r="G10" s="2" t="s">
        <v>12</v>
      </c>
      <c r="H10" s="2" t="s">
        <v>17</v>
      </c>
      <c r="I10" s="2">
        <v>90</v>
      </c>
      <c r="J10" s="2">
        <v>91</v>
      </c>
      <c r="K10" s="2">
        <v>11</v>
      </c>
      <c r="L10" s="2">
        <v>11.292999999999999</v>
      </c>
      <c r="M10" s="2">
        <v>17.600000000000001</v>
      </c>
      <c r="N10" s="2">
        <v>17.489999999999998</v>
      </c>
      <c r="O10" s="2">
        <f t="shared" si="0"/>
        <v>17.545000000000002</v>
      </c>
      <c r="P10" s="2">
        <f t="shared" si="1"/>
        <v>9.2865685000000013</v>
      </c>
      <c r="Q10" s="2">
        <f t="shared" si="2"/>
        <v>92865.685000000012</v>
      </c>
      <c r="R10" s="2">
        <v>3.7189999999999999</v>
      </c>
      <c r="S10" s="2">
        <v>3.7029999999999998</v>
      </c>
      <c r="T10" s="2">
        <f t="shared" si="3"/>
        <v>3.7109999999999999</v>
      </c>
      <c r="U10" s="2">
        <f t="shared" si="4"/>
        <v>2.6507673</v>
      </c>
      <c r="V10" s="2">
        <f t="shared" si="5"/>
        <v>26507.672999999999</v>
      </c>
      <c r="W10" s="2">
        <v>6.96</v>
      </c>
      <c r="X10" s="2">
        <v>7.0730000000000004</v>
      </c>
      <c r="Y10" s="2">
        <v>6.9880000000000004</v>
      </c>
      <c r="Z10" s="2">
        <v>7.05</v>
      </c>
      <c r="AA10" s="2">
        <v>7.05</v>
      </c>
      <c r="AB10" s="2">
        <f t="shared" si="6"/>
        <v>7.0242000000000004</v>
      </c>
      <c r="AC10" s="2">
        <f t="shared" si="7"/>
        <v>4.9127254800000006</v>
      </c>
      <c r="AD10" s="2">
        <f t="shared" si="8"/>
        <v>49127.25480000001</v>
      </c>
      <c r="AE10" s="2">
        <v>2.7650000000000001</v>
      </c>
      <c r="AF10" s="2">
        <f t="shared" si="9"/>
        <v>2.7515000000000001</v>
      </c>
      <c r="AG10" s="2">
        <f t="shared" si="10"/>
        <v>2.2840201499999999</v>
      </c>
      <c r="AH10" s="2">
        <f t="shared" si="11"/>
        <v>22840.201499999999</v>
      </c>
      <c r="AI10" s="2">
        <v>3.68</v>
      </c>
      <c r="AJ10" s="2">
        <v>3.7509999999999999</v>
      </c>
      <c r="AK10" s="2">
        <f t="shared" si="12"/>
        <v>3.7155</v>
      </c>
      <c r="AL10" s="2">
        <f t="shared" si="13"/>
        <v>2.2404465</v>
      </c>
      <c r="AM10" s="2">
        <f t="shared" si="14"/>
        <v>22404.465</v>
      </c>
      <c r="AN10" s="2">
        <v>0.11600000000000001</v>
      </c>
      <c r="AO10" s="2">
        <v>0.112</v>
      </c>
      <c r="AP10" s="2">
        <f t="shared" si="15"/>
        <v>0.114</v>
      </c>
      <c r="AQ10" s="2">
        <f t="shared" si="16"/>
        <v>8.8292999999999996E-2</v>
      </c>
      <c r="AR10" s="2">
        <f t="shared" si="17"/>
        <v>882.93</v>
      </c>
      <c r="AS10" s="2">
        <v>3.9950000000000001</v>
      </c>
      <c r="AT10" s="2">
        <f t="shared" si="18"/>
        <v>4.0154999999999994</v>
      </c>
      <c r="AU10" s="2">
        <f t="shared" si="19"/>
        <v>2.9790994499999996</v>
      </c>
      <c r="AV10" s="2">
        <f t="shared" si="20"/>
        <v>29790.994499999997</v>
      </c>
      <c r="AW10" s="2">
        <v>0.16600000000000001</v>
      </c>
      <c r="AX10" s="2">
        <f t="shared" si="21"/>
        <v>0.16800000000000001</v>
      </c>
      <c r="AY10" s="2">
        <f t="shared" si="22"/>
        <v>7.3332000000000008E-2</v>
      </c>
      <c r="AZ10" s="2">
        <f t="shared" si="23"/>
        <v>733.32</v>
      </c>
      <c r="BA10" s="2">
        <v>60.44</v>
      </c>
      <c r="BB10" s="2">
        <v>60.58</v>
      </c>
      <c r="BC10" s="2">
        <v>62.726999999999997</v>
      </c>
      <c r="BD10" s="2">
        <f t="shared" si="24"/>
        <v>61.248999999999995</v>
      </c>
      <c r="BE10" s="2">
        <f t="shared" si="25"/>
        <v>28.633907499999999</v>
      </c>
      <c r="BF10" s="2">
        <f t="shared" si="26"/>
        <v>286339.07500000001</v>
      </c>
      <c r="BG10" s="2">
        <v>0.83</v>
      </c>
      <c r="BH10" s="2">
        <v>0.79</v>
      </c>
      <c r="BI10" s="2">
        <f t="shared" si="27"/>
        <v>0.81</v>
      </c>
      <c r="BJ10" s="2">
        <f t="shared" si="28"/>
        <v>0.48559500000000005</v>
      </c>
      <c r="BK10" s="2">
        <f t="shared" si="29"/>
        <v>4855.9500000000007</v>
      </c>
      <c r="BL10" s="2">
        <v>851.91</v>
      </c>
      <c r="BM10" s="2">
        <v>849.75099999999998</v>
      </c>
      <c r="BN10" s="2">
        <f t="shared" si="30"/>
        <v>850.83050000000003</v>
      </c>
      <c r="BO10" s="2">
        <v>59.91</v>
      </c>
      <c r="BP10" s="2">
        <v>16.29</v>
      </c>
      <c r="BQ10" s="2">
        <v>14.67</v>
      </c>
      <c r="BR10" s="2">
        <f t="shared" si="31"/>
        <v>15.48</v>
      </c>
      <c r="BS10" s="2">
        <v>68.55</v>
      </c>
      <c r="BT10" s="2">
        <v>71.099999999999994</v>
      </c>
      <c r="BU10" s="2">
        <f t="shared" si="32"/>
        <v>69.824999999999989</v>
      </c>
      <c r="BV10" s="2">
        <v>14.11</v>
      </c>
      <c r="BW10" s="2">
        <v>22.98</v>
      </c>
      <c r="BX10" s="2">
        <f t="shared" si="33"/>
        <v>18.545000000000002</v>
      </c>
      <c r="BY10" s="2">
        <v>23.87</v>
      </c>
      <c r="BZ10" s="2" t="s">
        <v>13</v>
      </c>
      <c r="CA10" s="2">
        <v>32.89</v>
      </c>
      <c r="CB10" s="2">
        <v>123.22</v>
      </c>
      <c r="CC10" s="2">
        <v>0.21</v>
      </c>
      <c r="CD10" s="2">
        <v>20.54</v>
      </c>
      <c r="CE10" s="2">
        <v>20.47</v>
      </c>
      <c r="CF10" s="2">
        <f t="shared" si="34"/>
        <v>20.504999999999999</v>
      </c>
      <c r="CG10" s="2">
        <v>287.13900000000001</v>
      </c>
      <c r="CH10" s="2">
        <v>284.08800000000002</v>
      </c>
      <c r="CI10" s="2">
        <f t="shared" si="35"/>
        <v>285.61350000000004</v>
      </c>
      <c r="CJ10" s="2">
        <v>147.4</v>
      </c>
      <c r="CK10" s="2">
        <v>146.29</v>
      </c>
      <c r="CL10" s="2">
        <f t="shared" si="36"/>
        <v>146.845</v>
      </c>
      <c r="CM10" s="2">
        <v>27.05</v>
      </c>
      <c r="CN10" s="2">
        <v>26.75</v>
      </c>
      <c r="CO10" s="2">
        <f t="shared" si="37"/>
        <v>26.9</v>
      </c>
      <c r="CP10" s="2">
        <v>86.82</v>
      </c>
      <c r="CQ10" s="2">
        <v>91.79</v>
      </c>
      <c r="CR10" s="2">
        <f t="shared" si="38"/>
        <v>89.305000000000007</v>
      </c>
      <c r="CS10" s="2">
        <v>129.36000000000001</v>
      </c>
      <c r="CT10" s="2">
        <v>132.55000000000001</v>
      </c>
      <c r="CU10" s="2">
        <f t="shared" si="39"/>
        <v>130.95500000000001</v>
      </c>
    </row>
    <row r="11" spans="1:99" x14ac:dyDescent="0.25">
      <c r="A11" s="2">
        <v>383</v>
      </c>
      <c r="B11" s="2" t="s">
        <v>9</v>
      </c>
      <c r="C11" s="2" t="s">
        <v>10</v>
      </c>
      <c r="D11" s="2">
        <v>2</v>
      </c>
      <c r="E11" s="2" t="s">
        <v>11</v>
      </c>
      <c r="F11" s="2">
        <v>3</v>
      </c>
      <c r="G11" s="2" t="s">
        <v>12</v>
      </c>
      <c r="H11" s="2" t="s">
        <v>17</v>
      </c>
      <c r="I11" s="2">
        <v>90</v>
      </c>
      <c r="J11" s="2">
        <v>91</v>
      </c>
      <c r="K11" s="2">
        <v>11</v>
      </c>
      <c r="L11" s="2">
        <v>11.292999999999999</v>
      </c>
      <c r="M11" s="2" t="s">
        <v>15</v>
      </c>
      <c r="N11" s="2" t="s">
        <v>15</v>
      </c>
      <c r="AE11" s="2">
        <v>2.738</v>
      </c>
      <c r="AS11" s="2">
        <v>4.0359999999999996</v>
      </c>
      <c r="AW11" s="2">
        <v>0.17</v>
      </c>
      <c r="BY11" s="2" t="s">
        <v>15</v>
      </c>
      <c r="BZ11" s="2" t="s">
        <v>15</v>
      </c>
      <c r="CA11" s="2" t="s">
        <v>15</v>
      </c>
      <c r="CB11" s="2" t="s">
        <v>15</v>
      </c>
      <c r="CC11" s="2" t="s">
        <v>15</v>
      </c>
      <c r="CD11" s="2" t="s">
        <v>15</v>
      </c>
      <c r="CE11" s="2" t="s">
        <v>15</v>
      </c>
    </row>
    <row r="12" spans="1:99" x14ac:dyDescent="0.25">
      <c r="A12" s="2">
        <v>383</v>
      </c>
      <c r="B12" s="2" t="s">
        <v>9</v>
      </c>
      <c r="C12" s="2" t="s">
        <v>10</v>
      </c>
      <c r="D12" s="2">
        <v>3</v>
      </c>
      <c r="E12" s="2" t="s">
        <v>11</v>
      </c>
      <c r="F12" s="2">
        <v>4</v>
      </c>
      <c r="G12" s="2" t="s">
        <v>12</v>
      </c>
      <c r="H12" s="2" t="s">
        <v>18</v>
      </c>
      <c r="I12" s="2">
        <v>86</v>
      </c>
      <c r="J12" s="2">
        <v>87</v>
      </c>
      <c r="K12" s="2">
        <v>21.84</v>
      </c>
      <c r="L12" s="2">
        <v>20.497</v>
      </c>
      <c r="M12" s="2">
        <v>1.32</v>
      </c>
      <c r="N12" s="2">
        <v>1.34</v>
      </c>
      <c r="O12" s="2">
        <f t="shared" si="0"/>
        <v>1.33</v>
      </c>
      <c r="P12" s="2">
        <f t="shared" si="1"/>
        <v>0.70396900000000007</v>
      </c>
      <c r="Q12" s="2">
        <f t="shared" si="2"/>
        <v>7039.6900000000005</v>
      </c>
      <c r="R12" s="2">
        <v>53.094000000000001</v>
      </c>
      <c r="S12" s="2">
        <v>53.375999999999998</v>
      </c>
      <c r="T12" s="2">
        <f t="shared" si="3"/>
        <v>53.234999999999999</v>
      </c>
      <c r="U12" s="2">
        <f t="shared" si="4"/>
        <v>38.025760500000004</v>
      </c>
      <c r="V12" s="2">
        <f t="shared" si="5"/>
        <v>380257.60500000004</v>
      </c>
      <c r="W12" s="2">
        <v>0.61</v>
      </c>
      <c r="X12" s="2">
        <v>0.55700000000000005</v>
      </c>
      <c r="Y12" s="2">
        <v>0.54</v>
      </c>
      <c r="Z12" s="2">
        <v>0.55000000000000004</v>
      </c>
      <c r="AA12" s="2">
        <v>0.55300000000000005</v>
      </c>
      <c r="AB12" s="2">
        <f t="shared" si="6"/>
        <v>0.56200000000000006</v>
      </c>
      <c r="AC12" s="2">
        <f t="shared" si="7"/>
        <v>0.39306280000000005</v>
      </c>
      <c r="AD12" s="2">
        <f t="shared" si="8"/>
        <v>3930.6280000000006</v>
      </c>
      <c r="AE12" s="2">
        <v>0.23799999999999999</v>
      </c>
      <c r="AF12" s="2">
        <f t="shared" si="9"/>
        <v>0.24349999999999999</v>
      </c>
      <c r="AG12" s="2">
        <f t="shared" si="10"/>
        <v>0.20212934999999999</v>
      </c>
      <c r="AH12" s="2">
        <f t="shared" si="11"/>
        <v>2021.2934999999998</v>
      </c>
      <c r="AI12" s="2">
        <v>0.42</v>
      </c>
      <c r="AJ12" s="2">
        <v>0.45100000000000001</v>
      </c>
      <c r="AK12" s="2">
        <f t="shared" si="12"/>
        <v>0.4355</v>
      </c>
      <c r="AL12" s="2">
        <f t="shared" si="13"/>
        <v>0.26260649999999996</v>
      </c>
      <c r="AM12" s="2">
        <f t="shared" si="14"/>
        <v>2626.0649999999996</v>
      </c>
      <c r="AN12" s="2">
        <v>8.8999999999999996E-2</v>
      </c>
      <c r="AO12" s="2">
        <v>8.2000000000000003E-2</v>
      </c>
      <c r="AP12" s="2">
        <f t="shared" si="15"/>
        <v>8.5499999999999993E-2</v>
      </c>
      <c r="AQ12" s="2">
        <f t="shared" si="16"/>
        <v>6.6219749999999994E-2</v>
      </c>
      <c r="AR12" s="2">
        <f t="shared" si="17"/>
        <v>662.19749999999999</v>
      </c>
      <c r="AS12" s="2">
        <v>1.365</v>
      </c>
      <c r="AT12" s="2">
        <f t="shared" si="18"/>
        <v>1.3980000000000001</v>
      </c>
      <c r="AU12" s="2">
        <f t="shared" si="19"/>
        <v>1.0371762</v>
      </c>
      <c r="AV12" s="2">
        <f t="shared" si="20"/>
        <v>10371.762000000001</v>
      </c>
      <c r="AW12" s="2">
        <v>9.8000000000000004E-2</v>
      </c>
      <c r="AX12" s="2">
        <f t="shared" si="21"/>
        <v>9.4E-2</v>
      </c>
      <c r="AY12" s="2">
        <f t="shared" si="22"/>
        <v>4.1030999999999998E-2</v>
      </c>
      <c r="AZ12" s="2">
        <f t="shared" si="23"/>
        <v>410.31</v>
      </c>
      <c r="BA12" s="2">
        <v>5.32</v>
      </c>
      <c r="BB12" s="2">
        <v>5.46</v>
      </c>
      <c r="BC12" s="2">
        <v>5.4450000000000003</v>
      </c>
      <c r="BD12" s="2">
        <f t="shared" si="24"/>
        <v>5.4083333333333341</v>
      </c>
      <c r="BE12" s="2">
        <f t="shared" si="25"/>
        <v>2.5283958333333336</v>
      </c>
      <c r="BF12" s="2">
        <f t="shared" si="26"/>
        <v>25283.958333333336</v>
      </c>
      <c r="BG12" s="2">
        <v>0.06</v>
      </c>
      <c r="BH12" s="2">
        <v>0.06</v>
      </c>
      <c r="BI12" s="2">
        <f t="shared" si="27"/>
        <v>0.06</v>
      </c>
      <c r="BJ12" s="2">
        <f t="shared" si="28"/>
        <v>3.5970000000000002E-2</v>
      </c>
      <c r="BK12" s="2">
        <f t="shared" si="29"/>
        <v>359.70000000000005</v>
      </c>
      <c r="BL12" s="2">
        <v>494.34899999999999</v>
      </c>
      <c r="BM12" s="2">
        <v>500.851</v>
      </c>
      <c r="BN12" s="2">
        <f t="shared" si="30"/>
        <v>497.6</v>
      </c>
      <c r="BO12" s="2" t="s">
        <v>13</v>
      </c>
      <c r="BP12" s="2">
        <v>2.38</v>
      </c>
      <c r="BQ12" s="2">
        <v>1.45</v>
      </c>
      <c r="BR12" s="2">
        <f t="shared" si="31"/>
        <v>1.915</v>
      </c>
      <c r="BS12" s="2">
        <v>4.8899999999999997</v>
      </c>
      <c r="BT12" s="2">
        <v>3.62</v>
      </c>
      <c r="BU12" s="2">
        <f t="shared" si="32"/>
        <v>4.2549999999999999</v>
      </c>
      <c r="BV12" s="2">
        <v>6.48</v>
      </c>
      <c r="BW12" s="2">
        <v>22.66</v>
      </c>
      <c r="BX12" s="2">
        <f t="shared" si="33"/>
        <v>14.57</v>
      </c>
      <c r="BY12" s="2">
        <v>4.84</v>
      </c>
      <c r="BZ12" s="2" t="s">
        <v>13</v>
      </c>
      <c r="CA12" s="2">
        <v>5.0199999999999996</v>
      </c>
      <c r="CB12" s="2" t="s">
        <v>13</v>
      </c>
      <c r="CC12" s="2">
        <v>0.13</v>
      </c>
      <c r="CD12" s="2">
        <v>1.88</v>
      </c>
      <c r="CE12" s="2">
        <v>2.99</v>
      </c>
      <c r="CF12" s="2">
        <f t="shared" si="34"/>
        <v>2.4350000000000001</v>
      </c>
      <c r="CG12" s="2">
        <v>1967.7380000000001</v>
      </c>
      <c r="CH12" s="2">
        <v>1967.6980000000001</v>
      </c>
      <c r="CI12" s="2">
        <f t="shared" si="35"/>
        <v>1967.7180000000001</v>
      </c>
      <c r="CJ12" s="2">
        <v>13.42</v>
      </c>
      <c r="CK12" s="2">
        <v>13.6</v>
      </c>
      <c r="CL12" s="2">
        <f t="shared" si="36"/>
        <v>13.51</v>
      </c>
      <c r="CM12" s="2">
        <v>9.7200000000000006</v>
      </c>
      <c r="CN12" s="2">
        <v>9.1999999999999993</v>
      </c>
      <c r="CO12" s="2">
        <f t="shared" si="37"/>
        <v>9.4600000000000009</v>
      </c>
      <c r="CP12" s="2">
        <v>1.62</v>
      </c>
      <c r="CQ12" s="2">
        <v>2.73</v>
      </c>
      <c r="CR12" s="2">
        <f t="shared" si="38"/>
        <v>2.1749999999999998</v>
      </c>
      <c r="CS12" s="2">
        <v>12.4</v>
      </c>
      <c r="CT12" s="2">
        <v>14.66</v>
      </c>
      <c r="CU12" s="2">
        <f t="shared" si="39"/>
        <v>13.530000000000001</v>
      </c>
    </row>
    <row r="13" spans="1:99" x14ac:dyDescent="0.25">
      <c r="A13" s="2">
        <v>383</v>
      </c>
      <c r="B13" s="2" t="s">
        <v>9</v>
      </c>
      <c r="C13" s="2" t="s">
        <v>10</v>
      </c>
      <c r="D13" s="2">
        <v>3</v>
      </c>
      <c r="E13" s="2" t="s">
        <v>11</v>
      </c>
      <c r="F13" s="2">
        <v>4</v>
      </c>
      <c r="G13" s="2" t="s">
        <v>12</v>
      </c>
      <c r="H13" s="2" t="s">
        <v>18</v>
      </c>
      <c r="I13" s="2">
        <v>86</v>
      </c>
      <c r="J13" s="2">
        <v>87</v>
      </c>
      <c r="K13" s="2">
        <v>21.84</v>
      </c>
      <c r="L13" s="2">
        <v>20.497</v>
      </c>
      <c r="M13" s="2" t="s">
        <v>15</v>
      </c>
      <c r="N13" s="2" t="s">
        <v>15</v>
      </c>
      <c r="AE13" s="2">
        <v>0.249</v>
      </c>
      <c r="AS13" s="2">
        <v>1.431</v>
      </c>
      <c r="AW13" s="2">
        <v>0.09</v>
      </c>
      <c r="BY13" s="2" t="s">
        <v>15</v>
      </c>
      <c r="BZ13" s="2" t="s">
        <v>15</v>
      </c>
      <c r="CA13" s="2" t="s">
        <v>15</v>
      </c>
      <c r="CB13" s="2" t="s">
        <v>15</v>
      </c>
      <c r="CC13" s="2" t="s">
        <v>15</v>
      </c>
      <c r="CD13" s="2" t="s">
        <v>15</v>
      </c>
      <c r="CE13" s="2" t="s">
        <v>15</v>
      </c>
    </row>
    <row r="14" spans="1:99" x14ac:dyDescent="0.25">
      <c r="A14" s="2">
        <v>383</v>
      </c>
      <c r="B14" s="2" t="s">
        <v>9</v>
      </c>
      <c r="C14" s="2" t="s">
        <v>10</v>
      </c>
      <c r="D14" s="2">
        <v>4</v>
      </c>
      <c r="E14" s="2" t="s">
        <v>11</v>
      </c>
      <c r="F14" s="2">
        <v>2</v>
      </c>
      <c r="G14" s="2" t="s">
        <v>12</v>
      </c>
      <c r="H14" s="2" t="s">
        <v>19</v>
      </c>
      <c r="I14" s="2">
        <v>50</v>
      </c>
      <c r="J14" s="2">
        <v>51</v>
      </c>
      <c r="K14" s="2">
        <v>28.06</v>
      </c>
      <c r="L14" s="2">
        <v>27.1</v>
      </c>
      <c r="M14" s="2">
        <v>17.04</v>
      </c>
      <c r="N14" s="2">
        <v>16.95</v>
      </c>
      <c r="O14" s="2">
        <f t="shared" si="0"/>
        <v>16.994999999999997</v>
      </c>
      <c r="P14" s="2">
        <f t="shared" si="1"/>
        <v>8.9954534999999982</v>
      </c>
      <c r="Q14" s="2">
        <f t="shared" si="2"/>
        <v>89954.534999999989</v>
      </c>
      <c r="R14" s="2">
        <v>3.4350000000000001</v>
      </c>
      <c r="S14" s="2">
        <v>3.5190000000000001</v>
      </c>
      <c r="T14" s="2">
        <f t="shared" si="3"/>
        <v>3.4770000000000003</v>
      </c>
      <c r="U14" s="2">
        <f t="shared" si="4"/>
        <v>2.4836211000000006</v>
      </c>
      <c r="V14" s="2">
        <f t="shared" si="5"/>
        <v>24836.211000000007</v>
      </c>
      <c r="W14" s="2">
        <v>7.13</v>
      </c>
      <c r="X14" s="2">
        <v>7.0949999999999998</v>
      </c>
      <c r="Y14" s="2">
        <v>7.0750000000000002</v>
      </c>
      <c r="Z14" s="2">
        <v>7.09</v>
      </c>
      <c r="AA14" s="2">
        <v>7.0919999999999996</v>
      </c>
      <c r="AB14" s="2">
        <f t="shared" si="6"/>
        <v>7.0964</v>
      </c>
      <c r="AC14" s="2">
        <f t="shared" si="7"/>
        <v>4.9632221599999999</v>
      </c>
      <c r="AD14" s="2">
        <f t="shared" si="8"/>
        <v>49632.221599999997</v>
      </c>
      <c r="AE14" s="2">
        <v>2.7719999999999998</v>
      </c>
      <c r="AF14" s="2">
        <f t="shared" si="9"/>
        <v>2.7714999999999996</v>
      </c>
      <c r="AG14" s="2">
        <f t="shared" si="10"/>
        <v>2.3006221499999997</v>
      </c>
      <c r="AH14" s="2">
        <f t="shared" si="11"/>
        <v>23006.221499999996</v>
      </c>
      <c r="AI14" s="2">
        <v>3.54</v>
      </c>
      <c r="AJ14" s="2">
        <v>3.4540000000000002</v>
      </c>
      <c r="AK14" s="2">
        <f t="shared" si="12"/>
        <v>3.4969999999999999</v>
      </c>
      <c r="AL14" s="2">
        <f t="shared" si="13"/>
        <v>2.1086909999999999</v>
      </c>
      <c r="AM14" s="2">
        <f t="shared" si="14"/>
        <v>21086.91</v>
      </c>
      <c r="AN14" s="2">
        <v>0.107</v>
      </c>
      <c r="AO14" s="2">
        <v>0.104</v>
      </c>
      <c r="AP14" s="2">
        <f t="shared" si="15"/>
        <v>0.1055</v>
      </c>
      <c r="AQ14" s="2">
        <f t="shared" si="16"/>
        <v>8.1709749999999998E-2</v>
      </c>
      <c r="AR14" s="2">
        <f t="shared" si="17"/>
        <v>817.09749999999997</v>
      </c>
      <c r="AS14" s="2">
        <v>4.1269999999999998</v>
      </c>
      <c r="AT14" s="2">
        <f t="shared" si="18"/>
        <v>4.1035000000000004</v>
      </c>
      <c r="AU14" s="2">
        <f t="shared" si="19"/>
        <v>3.0443866500000003</v>
      </c>
      <c r="AV14" s="2">
        <f t="shared" si="20"/>
        <v>30443.866500000004</v>
      </c>
      <c r="AW14" s="2">
        <v>0.17199999999999999</v>
      </c>
      <c r="AX14" s="2">
        <f t="shared" si="21"/>
        <v>0.16599999999999998</v>
      </c>
      <c r="AY14" s="2">
        <f t="shared" si="22"/>
        <v>7.2458999999999996E-2</v>
      </c>
      <c r="AZ14" s="2">
        <f t="shared" si="23"/>
        <v>724.58999999999992</v>
      </c>
      <c r="BA14" s="2">
        <v>60.11</v>
      </c>
      <c r="BB14" s="2">
        <v>59.59</v>
      </c>
      <c r="BC14" s="2">
        <v>60.999000000000002</v>
      </c>
      <c r="BD14" s="2">
        <f t="shared" si="24"/>
        <v>60.233000000000004</v>
      </c>
      <c r="BE14" s="2">
        <f t="shared" si="25"/>
        <v>28.158927500000004</v>
      </c>
      <c r="BF14" s="2">
        <f t="shared" si="26"/>
        <v>281589.27500000002</v>
      </c>
      <c r="BG14" s="2">
        <v>0.81</v>
      </c>
      <c r="BH14" s="2">
        <v>0.81</v>
      </c>
      <c r="BI14" s="2">
        <f t="shared" si="27"/>
        <v>0.81</v>
      </c>
      <c r="BJ14" s="2">
        <f t="shared" si="28"/>
        <v>0.48559500000000005</v>
      </c>
      <c r="BK14" s="2">
        <f t="shared" si="29"/>
        <v>4855.9500000000007</v>
      </c>
      <c r="BL14" s="2">
        <v>753.50699999999995</v>
      </c>
      <c r="BM14" s="2">
        <v>770.8</v>
      </c>
      <c r="BN14" s="2">
        <f t="shared" si="30"/>
        <v>762.15349999999989</v>
      </c>
      <c r="BO14" s="2">
        <v>54.08</v>
      </c>
      <c r="BP14" s="2">
        <v>14.71</v>
      </c>
      <c r="BQ14" s="2">
        <v>19.600000000000001</v>
      </c>
      <c r="BR14" s="2">
        <f t="shared" si="31"/>
        <v>17.155000000000001</v>
      </c>
      <c r="BS14" s="2">
        <v>66.45</v>
      </c>
      <c r="BT14" s="2">
        <v>62.21</v>
      </c>
      <c r="BU14" s="2">
        <f t="shared" si="32"/>
        <v>64.33</v>
      </c>
      <c r="BV14" s="2">
        <v>18.37</v>
      </c>
      <c r="BW14" s="2">
        <v>31.05</v>
      </c>
      <c r="BX14" s="2">
        <f t="shared" si="33"/>
        <v>24.71</v>
      </c>
      <c r="BY14" s="2">
        <v>22.15</v>
      </c>
      <c r="BZ14" s="2">
        <v>1.55</v>
      </c>
      <c r="CA14" s="2">
        <v>22.49</v>
      </c>
      <c r="CB14" s="2">
        <v>96.68</v>
      </c>
      <c r="CC14" s="2">
        <v>0.27</v>
      </c>
      <c r="CD14" s="2">
        <v>20.079999999999998</v>
      </c>
      <c r="CE14" s="2">
        <v>19.86</v>
      </c>
      <c r="CF14" s="2">
        <f t="shared" si="34"/>
        <v>19.97</v>
      </c>
      <c r="CG14" s="2">
        <v>275.04300000000001</v>
      </c>
      <c r="CH14" s="2">
        <v>274.78899999999999</v>
      </c>
      <c r="CI14" s="2">
        <f t="shared" si="35"/>
        <v>274.916</v>
      </c>
      <c r="CJ14" s="2">
        <v>144.88</v>
      </c>
      <c r="CK14" s="2">
        <v>141.87</v>
      </c>
      <c r="CL14" s="2">
        <f t="shared" si="36"/>
        <v>143.375</v>
      </c>
      <c r="CM14" s="2">
        <v>25.81</v>
      </c>
      <c r="CN14" s="2">
        <v>26.8</v>
      </c>
      <c r="CO14" s="2">
        <f t="shared" si="37"/>
        <v>26.305</v>
      </c>
      <c r="CP14" s="2">
        <v>100.09</v>
      </c>
      <c r="CQ14" s="2">
        <v>100.93</v>
      </c>
      <c r="CR14" s="2">
        <f t="shared" si="38"/>
        <v>100.51</v>
      </c>
      <c r="CS14" s="2">
        <v>124.86</v>
      </c>
      <c r="CT14" s="2">
        <v>129.35</v>
      </c>
      <c r="CU14" s="2">
        <f t="shared" si="39"/>
        <v>127.10499999999999</v>
      </c>
    </row>
    <row r="15" spans="1:99" x14ac:dyDescent="0.25">
      <c r="A15" s="2">
        <v>383</v>
      </c>
      <c r="B15" s="2" t="s">
        <v>9</v>
      </c>
      <c r="C15" s="2" t="s">
        <v>10</v>
      </c>
      <c r="D15" s="2">
        <v>4</v>
      </c>
      <c r="E15" s="2" t="s">
        <v>11</v>
      </c>
      <c r="F15" s="2">
        <v>2</v>
      </c>
      <c r="G15" s="2" t="s">
        <v>12</v>
      </c>
      <c r="H15" s="2" t="s">
        <v>19</v>
      </c>
      <c r="I15" s="2">
        <v>50</v>
      </c>
      <c r="J15" s="2">
        <v>51</v>
      </c>
      <c r="K15" s="2">
        <v>28.06</v>
      </c>
      <c r="L15" s="2">
        <v>27.1</v>
      </c>
      <c r="M15" s="2" t="s">
        <v>15</v>
      </c>
      <c r="N15" s="2" t="s">
        <v>15</v>
      </c>
      <c r="AE15" s="2">
        <v>2.7709999999999999</v>
      </c>
      <c r="AS15" s="2">
        <v>4.08</v>
      </c>
      <c r="AW15" s="2">
        <v>0.16</v>
      </c>
      <c r="BY15" s="2" t="s">
        <v>15</v>
      </c>
      <c r="BZ15" s="2" t="s">
        <v>15</v>
      </c>
      <c r="CA15" s="2" t="s">
        <v>15</v>
      </c>
      <c r="CB15" s="2" t="s">
        <v>15</v>
      </c>
      <c r="CC15" s="2" t="s">
        <v>15</v>
      </c>
      <c r="CD15" s="2" t="s">
        <v>15</v>
      </c>
      <c r="CE15" s="2" t="s">
        <v>15</v>
      </c>
    </row>
    <row r="16" spans="1:99" x14ac:dyDescent="0.25">
      <c r="A16" s="2">
        <v>383</v>
      </c>
      <c r="B16" s="2" t="s">
        <v>9</v>
      </c>
      <c r="C16" s="2" t="s">
        <v>10</v>
      </c>
      <c r="D16" s="2">
        <v>5</v>
      </c>
      <c r="E16" s="2" t="s">
        <v>11</v>
      </c>
      <c r="F16" s="2">
        <v>2</v>
      </c>
      <c r="G16" s="2" t="s">
        <v>12</v>
      </c>
      <c r="H16" s="2" t="s">
        <v>20</v>
      </c>
      <c r="I16" s="2">
        <v>50</v>
      </c>
      <c r="J16" s="2">
        <v>51</v>
      </c>
      <c r="K16" s="2">
        <v>37.56</v>
      </c>
      <c r="L16" s="2">
        <v>37.637999999999998</v>
      </c>
      <c r="M16" s="2">
        <v>16.690000000000001</v>
      </c>
      <c r="N16" s="2">
        <v>16.52</v>
      </c>
      <c r="O16" s="2">
        <f t="shared" si="0"/>
        <v>16.605</v>
      </c>
      <c r="P16" s="2">
        <f t="shared" si="1"/>
        <v>8.7890265000000003</v>
      </c>
      <c r="Q16" s="2">
        <f t="shared" si="2"/>
        <v>87890.264999999999</v>
      </c>
      <c r="R16" s="2">
        <v>3.3210000000000002</v>
      </c>
      <c r="S16" s="2">
        <v>3.331</v>
      </c>
      <c r="T16" s="2">
        <f t="shared" si="3"/>
        <v>3.3260000000000001</v>
      </c>
      <c r="U16" s="2">
        <f t="shared" si="4"/>
        <v>2.3757618000000003</v>
      </c>
      <c r="V16" s="2">
        <f t="shared" si="5"/>
        <v>23757.618000000002</v>
      </c>
      <c r="W16" s="2">
        <v>6.55</v>
      </c>
      <c r="X16" s="2">
        <v>6.6609999999999996</v>
      </c>
      <c r="Y16" s="2">
        <v>6.6059999999999999</v>
      </c>
      <c r="Z16" s="2">
        <v>6.66</v>
      </c>
      <c r="AA16" s="2">
        <v>6.6769999999999996</v>
      </c>
      <c r="AB16" s="2">
        <f t="shared" si="6"/>
        <v>6.6307999999999989</v>
      </c>
      <c r="AC16" s="2">
        <f t="shared" si="7"/>
        <v>4.6375815199999995</v>
      </c>
      <c r="AD16" s="2">
        <f t="shared" si="8"/>
        <v>46375.815199999997</v>
      </c>
      <c r="AE16" s="2">
        <v>2.7559999999999998</v>
      </c>
      <c r="AF16" s="2">
        <f t="shared" si="9"/>
        <v>2.7195</v>
      </c>
      <c r="AG16" s="2">
        <f t="shared" si="10"/>
        <v>2.2574569499999999</v>
      </c>
      <c r="AH16" s="2">
        <f t="shared" si="11"/>
        <v>22574.569499999998</v>
      </c>
      <c r="AI16" s="2">
        <v>3.29</v>
      </c>
      <c r="AJ16" s="2">
        <v>3.3140000000000001</v>
      </c>
      <c r="AK16" s="2">
        <f t="shared" si="12"/>
        <v>3.302</v>
      </c>
      <c r="AL16" s="2">
        <f t="shared" si="13"/>
        <v>1.991106</v>
      </c>
      <c r="AM16" s="2">
        <f t="shared" si="14"/>
        <v>19911.060000000001</v>
      </c>
      <c r="AN16" s="2">
        <v>0.105</v>
      </c>
      <c r="AO16" s="2">
        <v>0.10199999999999999</v>
      </c>
      <c r="AP16" s="2">
        <f t="shared" si="15"/>
        <v>0.10349999999999999</v>
      </c>
      <c r="AQ16" s="2">
        <f t="shared" si="16"/>
        <v>8.0160749999999989E-2</v>
      </c>
      <c r="AR16" s="2">
        <f t="shared" si="17"/>
        <v>801.60749999999985</v>
      </c>
      <c r="AS16" s="2">
        <v>3.6760000000000002</v>
      </c>
      <c r="AT16" s="2">
        <f t="shared" si="18"/>
        <v>3.6890000000000001</v>
      </c>
      <c r="AU16" s="2">
        <f t="shared" si="19"/>
        <v>2.7368691000000003</v>
      </c>
      <c r="AV16" s="2">
        <f t="shared" si="20"/>
        <v>27368.691000000003</v>
      </c>
      <c r="AW16" s="2">
        <v>0.14899999999999999</v>
      </c>
      <c r="AX16" s="2">
        <f t="shared" si="21"/>
        <v>0.1545</v>
      </c>
      <c r="AY16" s="2">
        <f t="shared" si="22"/>
        <v>6.7439249999999992E-2</v>
      </c>
      <c r="AZ16" s="2">
        <f t="shared" si="23"/>
        <v>674.39249999999993</v>
      </c>
      <c r="BA16" s="2">
        <v>57.66</v>
      </c>
      <c r="BB16" s="2">
        <v>57.35</v>
      </c>
      <c r="BC16" s="2">
        <v>59.223999999999997</v>
      </c>
      <c r="BD16" s="2">
        <f t="shared" si="24"/>
        <v>58.077999999999996</v>
      </c>
      <c r="BE16" s="2">
        <f t="shared" si="25"/>
        <v>27.151464999999998</v>
      </c>
      <c r="BF16" s="2">
        <f t="shared" si="26"/>
        <v>271514.64999999997</v>
      </c>
      <c r="BG16" s="2">
        <v>0.75</v>
      </c>
      <c r="BH16" s="2">
        <v>0.73</v>
      </c>
      <c r="BI16" s="2">
        <f t="shared" si="27"/>
        <v>0.74</v>
      </c>
      <c r="BJ16" s="2">
        <f t="shared" si="28"/>
        <v>0.44363000000000002</v>
      </c>
      <c r="BK16" s="2">
        <f t="shared" si="29"/>
        <v>4436.3</v>
      </c>
      <c r="BL16" s="2">
        <v>659.98</v>
      </c>
      <c r="BM16" s="2">
        <v>668.18100000000004</v>
      </c>
      <c r="BN16" s="2">
        <f t="shared" si="30"/>
        <v>664.08050000000003</v>
      </c>
      <c r="BO16" s="2">
        <v>40.549999999999997</v>
      </c>
      <c r="BP16" s="2">
        <v>14.32</v>
      </c>
      <c r="BQ16" s="2">
        <v>9.8800000000000008</v>
      </c>
      <c r="BR16" s="2">
        <f t="shared" si="31"/>
        <v>12.100000000000001</v>
      </c>
      <c r="BS16" s="2">
        <v>62.9</v>
      </c>
      <c r="BT16" s="2">
        <v>70.760000000000005</v>
      </c>
      <c r="BU16" s="2">
        <f t="shared" si="32"/>
        <v>66.83</v>
      </c>
      <c r="BV16" s="2">
        <v>12.05</v>
      </c>
      <c r="BW16" s="2">
        <v>30.21</v>
      </c>
      <c r="BX16" s="2">
        <f t="shared" si="33"/>
        <v>21.130000000000003</v>
      </c>
      <c r="BY16" s="2">
        <v>22.8</v>
      </c>
      <c r="BZ16" s="2" t="s">
        <v>13</v>
      </c>
      <c r="CA16" s="2">
        <v>30.33</v>
      </c>
      <c r="CB16" s="2">
        <v>104.67</v>
      </c>
      <c r="CC16" s="2">
        <v>0.2</v>
      </c>
      <c r="CD16" s="2">
        <v>18.93</v>
      </c>
      <c r="CE16" s="2">
        <v>18.52</v>
      </c>
      <c r="CF16" s="2">
        <f t="shared" si="34"/>
        <v>18.725000000000001</v>
      </c>
      <c r="CG16" s="2">
        <v>260.88600000000002</v>
      </c>
      <c r="CH16" s="2">
        <v>262.45</v>
      </c>
      <c r="CI16" s="2">
        <f t="shared" si="35"/>
        <v>261.66800000000001</v>
      </c>
      <c r="CJ16" s="2">
        <v>135.80000000000001</v>
      </c>
      <c r="CK16" s="2">
        <v>138.88</v>
      </c>
      <c r="CL16" s="2">
        <f t="shared" si="36"/>
        <v>137.34</v>
      </c>
      <c r="CM16" s="2">
        <v>25.41</v>
      </c>
      <c r="CN16" s="2">
        <v>25.21</v>
      </c>
      <c r="CO16" s="2">
        <f t="shared" si="37"/>
        <v>25.310000000000002</v>
      </c>
      <c r="CP16" s="2">
        <v>89.07</v>
      </c>
      <c r="CQ16" s="2">
        <v>89.52</v>
      </c>
      <c r="CR16" s="2">
        <f t="shared" si="38"/>
        <v>89.294999999999987</v>
      </c>
      <c r="CS16" s="2">
        <v>112.43</v>
      </c>
      <c r="CT16" s="2">
        <v>111.66</v>
      </c>
      <c r="CU16" s="2">
        <f t="shared" si="39"/>
        <v>112.045</v>
      </c>
    </row>
    <row r="17" spans="1:99" x14ac:dyDescent="0.25">
      <c r="A17" s="2">
        <v>383</v>
      </c>
      <c r="B17" s="2" t="s">
        <v>9</v>
      </c>
      <c r="C17" s="2" t="s">
        <v>10</v>
      </c>
      <c r="D17" s="2">
        <v>5</v>
      </c>
      <c r="E17" s="2" t="s">
        <v>11</v>
      </c>
      <c r="F17" s="2">
        <v>2</v>
      </c>
      <c r="G17" s="2" t="s">
        <v>12</v>
      </c>
      <c r="H17" s="2" t="s">
        <v>20</v>
      </c>
      <c r="I17" s="2">
        <v>50</v>
      </c>
      <c r="J17" s="2">
        <v>51</v>
      </c>
      <c r="K17" s="2">
        <v>37.56</v>
      </c>
      <c r="L17" s="2">
        <v>37.637999999999998</v>
      </c>
      <c r="M17" s="2" t="s">
        <v>15</v>
      </c>
      <c r="N17" s="2" t="s">
        <v>15</v>
      </c>
      <c r="AE17" s="2">
        <v>2.6829999999999998</v>
      </c>
      <c r="AS17" s="2">
        <v>3.702</v>
      </c>
      <c r="AW17" s="2">
        <v>0.16</v>
      </c>
      <c r="BY17" s="2" t="s">
        <v>15</v>
      </c>
      <c r="BZ17" s="2" t="s">
        <v>15</v>
      </c>
      <c r="CA17" s="2" t="s">
        <v>15</v>
      </c>
      <c r="CB17" s="2" t="s">
        <v>15</v>
      </c>
      <c r="CC17" s="2" t="s">
        <v>15</v>
      </c>
      <c r="CD17" s="2" t="s">
        <v>15</v>
      </c>
      <c r="CE17" s="2" t="s">
        <v>15</v>
      </c>
    </row>
    <row r="18" spans="1:99" x14ac:dyDescent="0.25">
      <c r="A18" s="2">
        <v>383</v>
      </c>
      <c r="B18" s="2" t="s">
        <v>9</v>
      </c>
      <c r="C18" s="2" t="s">
        <v>10</v>
      </c>
      <c r="D18" s="2">
        <v>6</v>
      </c>
      <c r="E18" s="2" t="s">
        <v>11</v>
      </c>
      <c r="F18" s="2">
        <v>5</v>
      </c>
      <c r="G18" s="2" t="s">
        <v>12</v>
      </c>
      <c r="H18" s="2" t="s">
        <v>21</v>
      </c>
      <c r="I18" s="2">
        <v>5</v>
      </c>
      <c r="J18" s="2">
        <v>6</v>
      </c>
      <c r="K18" s="2">
        <v>51.15</v>
      </c>
      <c r="L18" s="2">
        <v>51.167000000000002</v>
      </c>
      <c r="M18" s="2">
        <v>16.670000000000002</v>
      </c>
      <c r="N18" s="2">
        <v>16.62</v>
      </c>
      <c r="O18" s="2">
        <f t="shared" si="0"/>
        <v>16.645000000000003</v>
      </c>
      <c r="P18" s="2">
        <f t="shared" si="1"/>
        <v>8.810198500000002</v>
      </c>
      <c r="Q18" s="2">
        <f t="shared" si="2"/>
        <v>88101.985000000015</v>
      </c>
      <c r="R18" s="2">
        <v>3.669</v>
      </c>
      <c r="S18" s="2">
        <v>3.6640000000000001</v>
      </c>
      <c r="T18" s="2">
        <f t="shared" si="3"/>
        <v>3.6665000000000001</v>
      </c>
      <c r="U18" s="2">
        <f t="shared" si="4"/>
        <v>2.6189809500000001</v>
      </c>
      <c r="V18" s="2">
        <f t="shared" si="5"/>
        <v>26189.809499999999</v>
      </c>
      <c r="W18" s="2">
        <v>6.77</v>
      </c>
      <c r="X18" s="2">
        <v>6.8280000000000003</v>
      </c>
      <c r="Y18" s="2">
        <v>6.6920000000000002</v>
      </c>
      <c r="Z18" s="2">
        <v>6.74</v>
      </c>
      <c r="AA18" s="2">
        <v>6.7439999999999998</v>
      </c>
      <c r="AB18" s="2">
        <f t="shared" si="6"/>
        <v>6.7548000000000004</v>
      </c>
      <c r="AC18" s="2">
        <f t="shared" si="7"/>
        <v>4.7243071200000006</v>
      </c>
      <c r="AD18" s="2">
        <f t="shared" si="8"/>
        <v>47243.071200000006</v>
      </c>
      <c r="AE18" s="2">
        <v>2.5760000000000001</v>
      </c>
      <c r="AF18" s="2">
        <f t="shared" si="9"/>
        <v>2.5620000000000003</v>
      </c>
      <c r="AG18" s="2">
        <f t="shared" si="10"/>
        <v>2.1267162000000002</v>
      </c>
      <c r="AH18" s="2">
        <f t="shared" si="11"/>
        <v>21267.162</v>
      </c>
      <c r="AI18" s="2">
        <v>3.3</v>
      </c>
      <c r="AJ18" s="2">
        <v>3.3010000000000002</v>
      </c>
      <c r="AK18" s="2">
        <f t="shared" si="12"/>
        <v>3.3005</v>
      </c>
      <c r="AL18" s="2">
        <f t="shared" si="13"/>
        <v>1.9902015</v>
      </c>
      <c r="AM18" s="2">
        <f t="shared" si="14"/>
        <v>19902.014999999999</v>
      </c>
      <c r="AN18" s="2">
        <v>0.104</v>
      </c>
      <c r="AO18" s="2">
        <v>9.9000000000000005E-2</v>
      </c>
      <c r="AP18" s="2">
        <f t="shared" si="15"/>
        <v>0.10150000000000001</v>
      </c>
      <c r="AQ18" s="2">
        <f t="shared" si="16"/>
        <v>7.8611750000000008E-2</v>
      </c>
      <c r="AR18" s="2">
        <f t="shared" si="17"/>
        <v>786.11750000000006</v>
      </c>
      <c r="AS18" s="2">
        <v>3.899</v>
      </c>
      <c r="AT18" s="2">
        <f t="shared" si="18"/>
        <v>3.9299999999999997</v>
      </c>
      <c r="AU18" s="2">
        <f t="shared" si="19"/>
        <v>2.915667</v>
      </c>
      <c r="AV18" s="2">
        <f t="shared" si="20"/>
        <v>29156.670000000002</v>
      </c>
      <c r="AW18" s="2">
        <v>0.17</v>
      </c>
      <c r="AX18" s="2">
        <f t="shared" si="21"/>
        <v>0.17</v>
      </c>
      <c r="AY18" s="2">
        <f t="shared" si="22"/>
        <v>7.4205000000000007E-2</v>
      </c>
      <c r="AZ18" s="2">
        <f t="shared" si="23"/>
        <v>742.05000000000007</v>
      </c>
      <c r="BA18" s="2">
        <v>58.84</v>
      </c>
      <c r="BB18" s="2">
        <v>58.19</v>
      </c>
      <c r="BC18" s="2">
        <v>60.518000000000001</v>
      </c>
      <c r="BD18" s="2">
        <f t="shared" si="24"/>
        <v>59.18266666666667</v>
      </c>
      <c r="BE18" s="2">
        <f t="shared" si="25"/>
        <v>27.667896666666671</v>
      </c>
      <c r="BF18" s="2">
        <f t="shared" si="26"/>
        <v>276678.96666666673</v>
      </c>
      <c r="BG18" s="2">
        <v>0.83</v>
      </c>
      <c r="BH18" s="2">
        <v>0.8</v>
      </c>
      <c r="BI18" s="2">
        <f t="shared" si="27"/>
        <v>0.81499999999999995</v>
      </c>
      <c r="BJ18" s="2">
        <f t="shared" si="28"/>
        <v>0.48859249999999999</v>
      </c>
      <c r="BK18" s="2">
        <f t="shared" si="29"/>
        <v>4885.9250000000002</v>
      </c>
      <c r="BL18" s="2">
        <v>815.09400000000005</v>
      </c>
      <c r="BM18" s="2">
        <v>800.94399999999996</v>
      </c>
      <c r="BN18" s="2">
        <f t="shared" si="30"/>
        <v>808.01900000000001</v>
      </c>
      <c r="BO18" s="2">
        <v>45.39</v>
      </c>
      <c r="BP18" s="2">
        <v>15.62</v>
      </c>
      <c r="BQ18" s="2">
        <v>12.69</v>
      </c>
      <c r="BR18" s="2">
        <f t="shared" si="31"/>
        <v>14.154999999999999</v>
      </c>
      <c r="BS18" s="2">
        <v>63.27</v>
      </c>
      <c r="BT18" s="2">
        <v>64.16</v>
      </c>
      <c r="BU18" s="2">
        <f t="shared" si="32"/>
        <v>63.715000000000003</v>
      </c>
      <c r="BV18" s="2">
        <v>23.29</v>
      </c>
      <c r="BW18" s="2">
        <v>42.06</v>
      </c>
      <c r="BX18" s="2">
        <f t="shared" si="33"/>
        <v>32.674999999999997</v>
      </c>
      <c r="BY18" s="2">
        <v>23.68</v>
      </c>
      <c r="BZ18" s="2">
        <v>2.99</v>
      </c>
      <c r="CA18" s="2">
        <v>49.33</v>
      </c>
      <c r="CB18" s="2">
        <v>99.51</v>
      </c>
      <c r="CC18" s="2">
        <v>0.42</v>
      </c>
      <c r="CD18" s="2">
        <v>19.21</v>
      </c>
      <c r="CE18" s="2">
        <v>19.190000000000001</v>
      </c>
      <c r="CF18" s="2">
        <f t="shared" si="34"/>
        <v>19.200000000000003</v>
      </c>
      <c r="CG18" s="2">
        <v>284.12200000000001</v>
      </c>
      <c r="CH18" s="2">
        <v>283.81900000000002</v>
      </c>
      <c r="CI18" s="2">
        <f t="shared" si="35"/>
        <v>283.97050000000002</v>
      </c>
      <c r="CJ18" s="2">
        <v>142.08000000000001</v>
      </c>
      <c r="CK18" s="2">
        <v>145.29</v>
      </c>
      <c r="CL18" s="2">
        <f t="shared" si="36"/>
        <v>143.685</v>
      </c>
      <c r="CM18" s="2">
        <v>25.6</v>
      </c>
      <c r="CN18" s="2">
        <v>25.5</v>
      </c>
      <c r="CO18" s="2">
        <f t="shared" si="37"/>
        <v>25.55</v>
      </c>
      <c r="CP18" s="2">
        <v>106</v>
      </c>
      <c r="CQ18" s="2">
        <v>109.42</v>
      </c>
      <c r="CR18" s="2">
        <f t="shared" si="38"/>
        <v>107.71000000000001</v>
      </c>
      <c r="CS18" s="2">
        <v>124.75</v>
      </c>
      <c r="CT18" s="2">
        <v>128.96</v>
      </c>
      <c r="CU18" s="2">
        <f t="shared" si="39"/>
        <v>126.855</v>
      </c>
    </row>
    <row r="19" spans="1:99" x14ac:dyDescent="0.25">
      <c r="A19" s="2">
        <v>383</v>
      </c>
      <c r="B19" s="2" t="s">
        <v>9</v>
      </c>
      <c r="C19" s="2" t="s">
        <v>10</v>
      </c>
      <c r="D19" s="2">
        <v>6</v>
      </c>
      <c r="E19" s="2" t="s">
        <v>11</v>
      </c>
      <c r="F19" s="2">
        <v>5</v>
      </c>
      <c r="G19" s="2" t="s">
        <v>12</v>
      </c>
      <c r="H19" s="2" t="s">
        <v>21</v>
      </c>
      <c r="I19" s="2">
        <v>5</v>
      </c>
      <c r="J19" s="2">
        <v>6</v>
      </c>
      <c r="K19" s="2">
        <v>51.15</v>
      </c>
      <c r="L19" s="2">
        <v>51.167000000000002</v>
      </c>
      <c r="M19" s="2" t="s">
        <v>15</v>
      </c>
      <c r="N19" s="2" t="s">
        <v>15</v>
      </c>
      <c r="AE19" s="2">
        <v>2.548</v>
      </c>
      <c r="AS19" s="2">
        <v>3.9609999999999999</v>
      </c>
      <c r="AW19" s="2">
        <v>0.17</v>
      </c>
      <c r="BY19" s="2" t="s">
        <v>15</v>
      </c>
      <c r="BZ19" s="2" t="s">
        <v>15</v>
      </c>
      <c r="CA19" s="2" t="s">
        <v>15</v>
      </c>
      <c r="CB19" s="2" t="s">
        <v>15</v>
      </c>
      <c r="CC19" s="2" t="s">
        <v>15</v>
      </c>
      <c r="CD19" s="2" t="s">
        <v>15</v>
      </c>
      <c r="CE19" s="2" t="s">
        <v>15</v>
      </c>
    </row>
    <row r="20" spans="1:99" x14ac:dyDescent="0.25">
      <c r="A20" s="2">
        <v>383</v>
      </c>
      <c r="B20" s="2" t="s">
        <v>9</v>
      </c>
      <c r="C20" s="2" t="s">
        <v>10</v>
      </c>
      <c r="D20" s="2">
        <v>7</v>
      </c>
      <c r="E20" s="2" t="s">
        <v>11</v>
      </c>
      <c r="F20" s="2">
        <v>2</v>
      </c>
      <c r="G20" s="2" t="s">
        <v>12</v>
      </c>
      <c r="H20" s="2" t="s">
        <v>22</v>
      </c>
      <c r="I20" s="2">
        <v>80</v>
      </c>
      <c r="J20" s="2">
        <v>81</v>
      </c>
      <c r="K20" s="2">
        <v>56.91</v>
      </c>
      <c r="L20" s="2">
        <v>58.889000000000003</v>
      </c>
      <c r="M20" s="2">
        <v>14.67</v>
      </c>
      <c r="N20" s="2">
        <v>14.52</v>
      </c>
      <c r="O20" s="2">
        <f t="shared" si="0"/>
        <v>14.594999999999999</v>
      </c>
      <c r="P20" s="2">
        <f t="shared" si="1"/>
        <v>7.7251334999999992</v>
      </c>
      <c r="Q20" s="2">
        <f t="shared" si="2"/>
        <v>77251.334999999992</v>
      </c>
      <c r="R20" s="2">
        <v>5.3959999999999999</v>
      </c>
      <c r="S20" s="2">
        <v>5.2880000000000003</v>
      </c>
      <c r="T20" s="2">
        <f t="shared" si="3"/>
        <v>5.3420000000000005</v>
      </c>
      <c r="U20" s="2">
        <f t="shared" si="4"/>
        <v>3.8157906000000006</v>
      </c>
      <c r="V20" s="2">
        <f t="shared" si="5"/>
        <v>38157.906000000003</v>
      </c>
      <c r="W20" s="2">
        <v>5.76</v>
      </c>
      <c r="X20" s="2">
        <v>5.95</v>
      </c>
      <c r="Y20" s="2">
        <v>5.9660000000000002</v>
      </c>
      <c r="Z20" s="2">
        <v>5.97</v>
      </c>
      <c r="AA20" s="2">
        <v>5.9980000000000002</v>
      </c>
      <c r="AB20" s="2">
        <f t="shared" si="6"/>
        <v>5.9288000000000007</v>
      </c>
      <c r="AC20" s="2">
        <f t="shared" si="7"/>
        <v>4.1466027200000006</v>
      </c>
      <c r="AD20" s="2">
        <f t="shared" si="8"/>
        <v>41466.027200000004</v>
      </c>
      <c r="AE20" s="2">
        <v>2.363</v>
      </c>
      <c r="AF20" s="2">
        <f t="shared" si="9"/>
        <v>2.3325</v>
      </c>
      <c r="AG20" s="2">
        <f t="shared" si="10"/>
        <v>1.93620825</v>
      </c>
      <c r="AH20" s="2">
        <f t="shared" si="11"/>
        <v>19362.0825</v>
      </c>
      <c r="AI20" s="2">
        <v>2.93</v>
      </c>
      <c r="AJ20" s="2">
        <v>3.0169999999999999</v>
      </c>
      <c r="AK20" s="2">
        <f t="shared" si="12"/>
        <v>2.9735</v>
      </c>
      <c r="AL20" s="2">
        <f t="shared" si="13"/>
        <v>1.7930204999999999</v>
      </c>
      <c r="AM20" s="2">
        <f t="shared" si="14"/>
        <v>17930.204999999998</v>
      </c>
      <c r="AN20" s="2">
        <v>0.1</v>
      </c>
      <c r="AO20" s="2">
        <v>9.6000000000000002E-2</v>
      </c>
      <c r="AP20" s="2">
        <f t="shared" si="15"/>
        <v>9.8000000000000004E-2</v>
      </c>
      <c r="AQ20" s="2">
        <f t="shared" si="16"/>
        <v>7.5900999999999996E-2</v>
      </c>
      <c r="AR20" s="2">
        <f t="shared" si="17"/>
        <v>759.01</v>
      </c>
      <c r="AS20" s="2">
        <v>4.0490000000000004</v>
      </c>
      <c r="AT20" s="2">
        <f t="shared" si="18"/>
        <v>4.1479999999999997</v>
      </c>
      <c r="AU20" s="2">
        <f t="shared" si="19"/>
        <v>3.0774011999999997</v>
      </c>
      <c r="AV20" s="2">
        <f t="shared" si="20"/>
        <v>30774.011999999999</v>
      </c>
      <c r="AW20" s="2">
        <v>0.127</v>
      </c>
      <c r="AX20" s="2">
        <f t="shared" si="21"/>
        <v>0.13350000000000001</v>
      </c>
      <c r="AY20" s="2">
        <f t="shared" si="22"/>
        <v>5.8272750000000005E-2</v>
      </c>
      <c r="AZ20" s="2">
        <f t="shared" si="23"/>
        <v>582.72750000000008</v>
      </c>
      <c r="BA20" s="2">
        <v>57.68</v>
      </c>
      <c r="BB20" s="2">
        <v>57.55</v>
      </c>
      <c r="BC20" s="2">
        <v>59.707999999999998</v>
      </c>
      <c r="BD20" s="2">
        <f t="shared" si="24"/>
        <v>58.312666666666665</v>
      </c>
      <c r="BE20" s="2">
        <f t="shared" si="25"/>
        <v>27.261171666666666</v>
      </c>
      <c r="BF20" s="2">
        <f t="shared" si="26"/>
        <v>272611.71666666667</v>
      </c>
      <c r="BG20" s="2">
        <v>0.71</v>
      </c>
      <c r="BH20" s="2">
        <v>0.69</v>
      </c>
      <c r="BI20" s="2">
        <f t="shared" si="27"/>
        <v>0.7</v>
      </c>
      <c r="BJ20" s="2">
        <f t="shared" si="28"/>
        <v>0.41965000000000002</v>
      </c>
      <c r="BK20" s="2">
        <f t="shared" si="29"/>
        <v>4196.5</v>
      </c>
      <c r="BL20" s="2">
        <v>1394.251</v>
      </c>
      <c r="BM20" s="2">
        <v>1396.414</v>
      </c>
      <c r="BN20" s="2">
        <f t="shared" si="30"/>
        <v>1395.3325</v>
      </c>
      <c r="BO20" s="2">
        <v>48.63</v>
      </c>
      <c r="BP20" s="2">
        <v>17.190000000000001</v>
      </c>
      <c r="BQ20" s="2">
        <v>13.17</v>
      </c>
      <c r="BR20" s="2">
        <f t="shared" si="31"/>
        <v>15.18</v>
      </c>
      <c r="BS20" s="2">
        <v>46.19</v>
      </c>
      <c r="BT20" s="2">
        <v>53.36</v>
      </c>
      <c r="BU20" s="2">
        <f t="shared" si="32"/>
        <v>49.774999999999999</v>
      </c>
      <c r="BV20" s="2">
        <v>60.29</v>
      </c>
      <c r="BW20" s="2">
        <v>77.099999999999994</v>
      </c>
      <c r="BX20" s="2">
        <f t="shared" si="33"/>
        <v>68.694999999999993</v>
      </c>
      <c r="BY20" s="2">
        <v>20.79</v>
      </c>
      <c r="BZ20" s="2" t="s">
        <v>13</v>
      </c>
      <c r="CA20" s="2">
        <v>43.76</v>
      </c>
      <c r="CB20" s="2">
        <v>67.73</v>
      </c>
      <c r="CC20" s="2">
        <v>0.24</v>
      </c>
      <c r="CD20" s="2">
        <v>17.72</v>
      </c>
      <c r="CE20" s="2">
        <v>18.14</v>
      </c>
      <c r="CF20" s="2">
        <f t="shared" si="34"/>
        <v>17.93</v>
      </c>
      <c r="CG20" s="2">
        <v>327.10899999999998</v>
      </c>
      <c r="CH20" s="2">
        <v>327.15600000000001</v>
      </c>
      <c r="CI20" s="2">
        <f t="shared" si="35"/>
        <v>327.13249999999999</v>
      </c>
      <c r="CJ20" s="2">
        <v>127.36</v>
      </c>
      <c r="CK20" s="2">
        <v>133.6</v>
      </c>
      <c r="CL20" s="2">
        <f t="shared" si="36"/>
        <v>130.47999999999999</v>
      </c>
      <c r="CM20" s="2">
        <v>24.2</v>
      </c>
      <c r="CN20" s="2">
        <v>24.65</v>
      </c>
      <c r="CO20" s="2">
        <f t="shared" si="37"/>
        <v>24.424999999999997</v>
      </c>
      <c r="CP20" s="2">
        <v>117.87</v>
      </c>
      <c r="CQ20" s="2">
        <v>116.07</v>
      </c>
      <c r="CR20" s="2">
        <f t="shared" si="38"/>
        <v>116.97</v>
      </c>
      <c r="CS20" s="2">
        <v>128.79</v>
      </c>
      <c r="CT20" s="2">
        <v>130.84</v>
      </c>
      <c r="CU20" s="2">
        <f t="shared" si="39"/>
        <v>129.815</v>
      </c>
    </row>
    <row r="21" spans="1:99" x14ac:dyDescent="0.25">
      <c r="A21" s="2">
        <v>383</v>
      </c>
      <c r="B21" s="2" t="s">
        <v>9</v>
      </c>
      <c r="C21" s="2" t="s">
        <v>10</v>
      </c>
      <c r="D21" s="2">
        <v>7</v>
      </c>
      <c r="E21" s="2" t="s">
        <v>11</v>
      </c>
      <c r="F21" s="2">
        <v>2</v>
      </c>
      <c r="G21" s="2" t="s">
        <v>12</v>
      </c>
      <c r="H21" s="2" t="s">
        <v>22</v>
      </c>
      <c r="I21" s="2">
        <v>80</v>
      </c>
      <c r="J21" s="2">
        <v>81</v>
      </c>
      <c r="K21" s="2">
        <v>56.91</v>
      </c>
      <c r="L21" s="2">
        <v>58.889000000000003</v>
      </c>
      <c r="M21" s="2" t="s">
        <v>15</v>
      </c>
      <c r="N21" s="2" t="s">
        <v>15</v>
      </c>
      <c r="AE21" s="2">
        <v>2.302</v>
      </c>
      <c r="AS21" s="2">
        <v>4.2469999999999999</v>
      </c>
      <c r="AW21" s="2">
        <v>0.14000000000000001</v>
      </c>
      <c r="BY21" s="2" t="s">
        <v>15</v>
      </c>
      <c r="BZ21" s="2" t="s">
        <v>15</v>
      </c>
      <c r="CA21" s="2" t="s">
        <v>15</v>
      </c>
      <c r="CB21" s="2" t="s">
        <v>15</v>
      </c>
      <c r="CC21" s="2" t="s">
        <v>15</v>
      </c>
      <c r="CD21" s="2" t="s">
        <v>15</v>
      </c>
      <c r="CE21" s="2" t="s">
        <v>15</v>
      </c>
    </row>
    <row r="22" spans="1:99" x14ac:dyDescent="0.25">
      <c r="A22" s="2">
        <v>383</v>
      </c>
      <c r="B22" s="2" t="s">
        <v>9</v>
      </c>
      <c r="C22" s="2" t="s">
        <v>10</v>
      </c>
      <c r="D22" s="2">
        <v>8</v>
      </c>
      <c r="E22" s="2" t="s">
        <v>11</v>
      </c>
      <c r="F22" s="2">
        <v>4</v>
      </c>
      <c r="G22" s="2" t="s">
        <v>12</v>
      </c>
      <c r="H22" s="2" t="s">
        <v>23</v>
      </c>
      <c r="I22" s="2">
        <v>80</v>
      </c>
      <c r="J22" s="2">
        <v>81</v>
      </c>
      <c r="K22" s="2">
        <v>69.400000000000006</v>
      </c>
      <c r="L22" s="2">
        <v>68.263999999999996</v>
      </c>
      <c r="M22" s="2">
        <v>16.13</v>
      </c>
      <c r="N22" s="2">
        <v>16.07</v>
      </c>
      <c r="O22" s="2">
        <f t="shared" si="0"/>
        <v>16.100000000000001</v>
      </c>
      <c r="P22" s="2">
        <f t="shared" si="1"/>
        <v>8.5217299999999998</v>
      </c>
      <c r="Q22" s="2">
        <f t="shared" si="2"/>
        <v>85217.3</v>
      </c>
      <c r="R22" s="2">
        <v>2.8380000000000001</v>
      </c>
      <c r="S22" s="2">
        <v>2.907</v>
      </c>
      <c r="T22" s="2">
        <f t="shared" si="3"/>
        <v>2.8725000000000001</v>
      </c>
      <c r="U22" s="2">
        <f t="shared" si="4"/>
        <v>2.05182675</v>
      </c>
      <c r="V22" s="2">
        <f t="shared" si="5"/>
        <v>20518.267500000002</v>
      </c>
      <c r="W22" s="2">
        <v>6.78</v>
      </c>
      <c r="X22" s="2">
        <v>6.75</v>
      </c>
      <c r="Y22" s="2">
        <v>6.681</v>
      </c>
      <c r="Z22" s="2">
        <v>6.74</v>
      </c>
      <c r="AA22" s="2">
        <v>6.74</v>
      </c>
      <c r="AB22" s="2">
        <f t="shared" si="6"/>
        <v>6.7382000000000009</v>
      </c>
      <c r="AC22" s="2">
        <f t="shared" si="7"/>
        <v>4.7126970800000008</v>
      </c>
      <c r="AD22" s="2">
        <f t="shared" si="8"/>
        <v>47126.97080000001</v>
      </c>
      <c r="AE22" s="2">
        <v>2.7839999999999998</v>
      </c>
      <c r="AF22" s="2">
        <f t="shared" si="9"/>
        <v>2.8090000000000002</v>
      </c>
      <c r="AG22" s="2">
        <f t="shared" si="10"/>
        <v>2.3317508999999998</v>
      </c>
      <c r="AH22" s="2">
        <f t="shared" si="11"/>
        <v>23317.508999999998</v>
      </c>
      <c r="AI22" s="2">
        <v>3.28</v>
      </c>
      <c r="AJ22" s="2">
        <v>3.2290000000000001</v>
      </c>
      <c r="AK22" s="2">
        <f t="shared" si="12"/>
        <v>3.2545000000000002</v>
      </c>
      <c r="AL22" s="2">
        <f t="shared" si="13"/>
        <v>1.9624635000000001</v>
      </c>
      <c r="AM22" s="2">
        <f t="shared" si="14"/>
        <v>19624.635000000002</v>
      </c>
      <c r="AN22" s="2">
        <v>9.6000000000000002E-2</v>
      </c>
      <c r="AO22" s="2">
        <v>9.5000000000000001E-2</v>
      </c>
      <c r="AP22" s="2">
        <f t="shared" si="15"/>
        <v>9.5500000000000002E-2</v>
      </c>
      <c r="AQ22" s="2">
        <f t="shared" si="16"/>
        <v>7.3964749999999996E-2</v>
      </c>
      <c r="AR22" s="2">
        <f t="shared" si="17"/>
        <v>739.64749999999992</v>
      </c>
      <c r="AS22" s="2">
        <v>4.4610000000000003</v>
      </c>
      <c r="AT22" s="2">
        <f t="shared" si="18"/>
        <v>4.5195000000000007</v>
      </c>
      <c r="AU22" s="2">
        <f t="shared" si="19"/>
        <v>3.3530170500000005</v>
      </c>
      <c r="AV22" s="2">
        <f t="shared" si="20"/>
        <v>33530.170500000007</v>
      </c>
      <c r="AW22" s="2">
        <v>0.161</v>
      </c>
      <c r="AX22" s="2">
        <f t="shared" si="21"/>
        <v>0.1605</v>
      </c>
      <c r="AY22" s="2">
        <f t="shared" si="22"/>
        <v>7.0058250000000002E-2</v>
      </c>
      <c r="AZ22" s="2">
        <f t="shared" si="23"/>
        <v>700.58249999999998</v>
      </c>
      <c r="BA22" s="2">
        <v>64.680000000000007</v>
      </c>
      <c r="BB22" s="2">
        <v>64.7</v>
      </c>
      <c r="BC22" s="2">
        <v>65.551000000000002</v>
      </c>
      <c r="BD22" s="2">
        <f t="shared" si="24"/>
        <v>64.97699999999999</v>
      </c>
      <c r="BE22" s="2">
        <f t="shared" si="25"/>
        <v>30.376747499999997</v>
      </c>
      <c r="BF22" s="2">
        <f t="shared" si="26"/>
        <v>303767.47499999998</v>
      </c>
      <c r="BG22" s="2">
        <v>0.79</v>
      </c>
      <c r="BH22" s="2">
        <v>0.81</v>
      </c>
      <c r="BI22" s="2">
        <f t="shared" si="27"/>
        <v>0.8</v>
      </c>
      <c r="BJ22" s="2">
        <f t="shared" si="28"/>
        <v>0.47960000000000003</v>
      </c>
      <c r="BK22" s="2">
        <f t="shared" si="29"/>
        <v>4796</v>
      </c>
      <c r="BL22" s="2">
        <v>1789.6579999999999</v>
      </c>
      <c r="BM22" s="2">
        <v>1803.557</v>
      </c>
      <c r="BN22" s="2">
        <f t="shared" si="30"/>
        <v>1796.6075000000001</v>
      </c>
      <c r="BO22" s="2">
        <v>56.09</v>
      </c>
      <c r="BP22" s="2">
        <v>13.2</v>
      </c>
      <c r="BQ22" s="2">
        <v>11.87</v>
      </c>
      <c r="BR22" s="2">
        <f t="shared" si="31"/>
        <v>12.535</v>
      </c>
      <c r="BS22" s="2">
        <v>59.5</v>
      </c>
      <c r="BT22" s="2">
        <v>56.28</v>
      </c>
      <c r="BU22" s="2">
        <f t="shared" si="32"/>
        <v>57.89</v>
      </c>
      <c r="BV22" s="2">
        <v>52.58</v>
      </c>
      <c r="BW22" s="2">
        <v>62.08</v>
      </c>
      <c r="BX22" s="2">
        <f t="shared" si="33"/>
        <v>57.33</v>
      </c>
      <c r="BY22" s="2">
        <v>23.79</v>
      </c>
      <c r="BZ22" s="2">
        <v>1.86</v>
      </c>
      <c r="CA22" s="2">
        <v>25.21</v>
      </c>
      <c r="CB22" s="2">
        <v>134.32</v>
      </c>
      <c r="CC22" s="2">
        <v>0.16</v>
      </c>
      <c r="CD22" s="2">
        <v>19.62</v>
      </c>
      <c r="CE22" s="2">
        <v>19.809999999999999</v>
      </c>
      <c r="CF22" s="2">
        <f t="shared" si="34"/>
        <v>19.715</v>
      </c>
      <c r="CG22" s="2">
        <v>285.13400000000001</v>
      </c>
      <c r="CH22" s="2">
        <v>282.98599999999999</v>
      </c>
      <c r="CI22" s="2">
        <f t="shared" si="35"/>
        <v>284.06</v>
      </c>
      <c r="CJ22" s="2">
        <v>134.38</v>
      </c>
      <c r="CK22" s="2">
        <v>136.76</v>
      </c>
      <c r="CL22" s="2">
        <f t="shared" si="36"/>
        <v>135.57</v>
      </c>
      <c r="CM22" s="2">
        <v>28.2</v>
      </c>
      <c r="CN22" s="2">
        <v>27.88</v>
      </c>
      <c r="CO22" s="2">
        <f t="shared" si="37"/>
        <v>28.04</v>
      </c>
      <c r="CP22" s="2">
        <v>104.9</v>
      </c>
      <c r="CQ22" s="2">
        <v>107.18</v>
      </c>
      <c r="CR22" s="2">
        <f t="shared" si="38"/>
        <v>106.04</v>
      </c>
      <c r="CS22" s="2">
        <v>142.80000000000001</v>
      </c>
      <c r="CT22" s="2">
        <v>144.49</v>
      </c>
      <c r="CU22" s="2">
        <f t="shared" si="39"/>
        <v>143.64500000000001</v>
      </c>
    </row>
    <row r="23" spans="1:99" x14ac:dyDescent="0.25">
      <c r="A23" s="2">
        <v>383</v>
      </c>
      <c r="B23" s="2" t="s">
        <v>9</v>
      </c>
      <c r="C23" s="2" t="s">
        <v>10</v>
      </c>
      <c r="D23" s="2">
        <v>8</v>
      </c>
      <c r="E23" s="2" t="s">
        <v>11</v>
      </c>
      <c r="F23" s="2">
        <v>4</v>
      </c>
      <c r="G23" s="2" t="s">
        <v>12</v>
      </c>
      <c r="H23" s="2" t="s">
        <v>23</v>
      </c>
      <c r="I23" s="2">
        <v>80</v>
      </c>
      <c r="J23" s="2">
        <v>81</v>
      </c>
      <c r="K23" s="2">
        <v>69.400000000000006</v>
      </c>
      <c r="L23" s="2">
        <v>68.263999999999996</v>
      </c>
      <c r="M23" s="2" t="s">
        <v>15</v>
      </c>
      <c r="N23" s="2" t="s">
        <v>15</v>
      </c>
      <c r="AE23" s="2">
        <v>2.8340000000000001</v>
      </c>
      <c r="AS23" s="2">
        <v>4.5780000000000003</v>
      </c>
      <c r="AW23" s="2">
        <v>0.16</v>
      </c>
      <c r="BY23" s="2" t="s">
        <v>15</v>
      </c>
      <c r="BZ23" s="2" t="s">
        <v>15</v>
      </c>
      <c r="CA23" s="2" t="s">
        <v>15</v>
      </c>
      <c r="CB23" s="2" t="s">
        <v>15</v>
      </c>
      <c r="CC23" s="2" t="s">
        <v>15</v>
      </c>
      <c r="CD23" s="2" t="s">
        <v>15</v>
      </c>
      <c r="CE23" s="2" t="s">
        <v>15</v>
      </c>
    </row>
    <row r="24" spans="1:99" x14ac:dyDescent="0.25">
      <c r="A24" s="2">
        <v>383</v>
      </c>
      <c r="B24" s="2" t="s">
        <v>9</v>
      </c>
      <c r="C24" s="2" t="s">
        <v>10</v>
      </c>
      <c r="D24" s="2">
        <v>9</v>
      </c>
      <c r="E24" s="2" t="s">
        <v>11</v>
      </c>
      <c r="F24" s="2">
        <v>4</v>
      </c>
      <c r="G24" s="2" t="s">
        <v>12</v>
      </c>
      <c r="H24" s="2" t="s">
        <v>24</v>
      </c>
      <c r="I24" s="2">
        <v>52</v>
      </c>
      <c r="J24" s="2">
        <v>53</v>
      </c>
      <c r="K24" s="2">
        <v>78.63</v>
      </c>
      <c r="L24" s="2">
        <v>79.641999999999996</v>
      </c>
      <c r="M24" s="2">
        <v>14.89</v>
      </c>
      <c r="N24" s="2">
        <v>14.8</v>
      </c>
      <c r="O24" s="2">
        <f t="shared" si="0"/>
        <v>14.845000000000001</v>
      </c>
      <c r="P24" s="2">
        <f t="shared" si="1"/>
        <v>7.8574584999999999</v>
      </c>
      <c r="Q24" s="2">
        <f t="shared" si="2"/>
        <v>78574.584999999992</v>
      </c>
      <c r="R24" s="2">
        <v>2.5739999999999998</v>
      </c>
      <c r="S24" s="2">
        <v>2.68</v>
      </c>
      <c r="T24" s="2">
        <f t="shared" si="3"/>
        <v>2.6269999999999998</v>
      </c>
      <c r="U24" s="2">
        <f t="shared" si="4"/>
        <v>1.8764661</v>
      </c>
      <c r="V24" s="2">
        <f t="shared" si="5"/>
        <v>18764.661</v>
      </c>
      <c r="W24" s="2">
        <v>6.28</v>
      </c>
      <c r="X24" s="2">
        <v>6.1230000000000002</v>
      </c>
      <c r="Y24" s="2">
        <v>6.0819999999999999</v>
      </c>
      <c r="Z24" s="2">
        <v>6.18</v>
      </c>
      <c r="AA24" s="2">
        <v>6.1829999999999998</v>
      </c>
      <c r="AB24" s="2">
        <f t="shared" si="6"/>
        <v>6.1696</v>
      </c>
      <c r="AC24" s="2">
        <f t="shared" si="7"/>
        <v>4.3150182399999997</v>
      </c>
      <c r="AD24" s="2">
        <f t="shared" si="8"/>
        <v>43150.182399999998</v>
      </c>
      <c r="AE24" s="2">
        <v>2.6320000000000001</v>
      </c>
      <c r="AF24" s="2">
        <f t="shared" si="9"/>
        <v>2.6480000000000001</v>
      </c>
      <c r="AG24" s="2">
        <f t="shared" si="10"/>
        <v>2.1981047999999999</v>
      </c>
      <c r="AH24" s="2">
        <f t="shared" si="11"/>
        <v>21981.047999999999</v>
      </c>
      <c r="AI24" s="2">
        <v>2.95</v>
      </c>
      <c r="AJ24" s="2">
        <v>2.9220000000000002</v>
      </c>
      <c r="AK24" s="2">
        <f t="shared" si="12"/>
        <v>2.9359999999999999</v>
      </c>
      <c r="AL24" s="2">
        <f t="shared" si="13"/>
        <v>1.770408</v>
      </c>
      <c r="AM24" s="2">
        <f t="shared" si="14"/>
        <v>17704.079999999998</v>
      </c>
      <c r="AN24" s="2">
        <v>9.8000000000000004E-2</v>
      </c>
      <c r="AO24" s="2">
        <v>9.6000000000000002E-2</v>
      </c>
      <c r="AP24" s="2">
        <f t="shared" si="15"/>
        <v>9.7000000000000003E-2</v>
      </c>
      <c r="AQ24" s="2">
        <f t="shared" si="16"/>
        <v>7.5126499999999999E-2</v>
      </c>
      <c r="AR24" s="2">
        <f t="shared" si="17"/>
        <v>751.26499999999999</v>
      </c>
      <c r="AS24" s="2">
        <v>3.8969999999999998</v>
      </c>
      <c r="AT24" s="2">
        <f t="shared" si="18"/>
        <v>3.8959999999999999</v>
      </c>
      <c r="AU24" s="2">
        <f t="shared" si="19"/>
        <v>2.8904424</v>
      </c>
      <c r="AV24" s="2">
        <f t="shared" si="20"/>
        <v>28904.423999999999</v>
      </c>
      <c r="AW24" s="2">
        <v>0.16300000000000001</v>
      </c>
      <c r="AX24" s="2">
        <f t="shared" si="21"/>
        <v>0.14650000000000002</v>
      </c>
      <c r="AY24" s="2">
        <f t="shared" si="22"/>
        <v>6.3947250000000011E-2</v>
      </c>
      <c r="AZ24" s="2">
        <f t="shared" si="23"/>
        <v>639.47250000000008</v>
      </c>
      <c r="BA24" s="2">
        <v>61.22</v>
      </c>
      <c r="BB24" s="2">
        <v>60.88</v>
      </c>
      <c r="BC24" s="2">
        <v>61.723999999999997</v>
      </c>
      <c r="BD24" s="2">
        <f t="shared" si="24"/>
        <v>61.274666666666661</v>
      </c>
      <c r="BE24" s="2">
        <f t="shared" si="25"/>
        <v>28.645906666666665</v>
      </c>
      <c r="BF24" s="2">
        <f t="shared" si="26"/>
        <v>286459.06666666665</v>
      </c>
      <c r="BG24" s="2">
        <v>0.7</v>
      </c>
      <c r="BH24" s="2">
        <v>0.69</v>
      </c>
      <c r="BI24" s="2">
        <f t="shared" si="27"/>
        <v>0.69499999999999995</v>
      </c>
      <c r="BJ24" s="2">
        <f t="shared" si="28"/>
        <v>0.41665249999999998</v>
      </c>
      <c r="BK24" s="2">
        <f t="shared" si="29"/>
        <v>4166.5249999999996</v>
      </c>
      <c r="BL24" s="2">
        <v>1060.386</v>
      </c>
      <c r="BM24" s="2">
        <v>1070.49</v>
      </c>
      <c r="BN24" s="2">
        <f t="shared" si="30"/>
        <v>1065.4380000000001</v>
      </c>
      <c r="BO24" s="2">
        <v>53.28</v>
      </c>
      <c r="BP24" s="2">
        <v>15.26</v>
      </c>
      <c r="BQ24" s="2">
        <v>12.98</v>
      </c>
      <c r="BR24" s="2">
        <f t="shared" si="31"/>
        <v>14.120000000000001</v>
      </c>
      <c r="BS24" s="2">
        <v>45.36</v>
      </c>
      <c r="BT24" s="2">
        <v>52.64</v>
      </c>
      <c r="BU24" s="2">
        <f t="shared" si="32"/>
        <v>49</v>
      </c>
      <c r="BV24" s="2">
        <v>41.06</v>
      </c>
      <c r="BW24" s="2">
        <v>50.86</v>
      </c>
      <c r="BX24" s="2">
        <f t="shared" si="33"/>
        <v>45.96</v>
      </c>
      <c r="BY24" s="2">
        <v>21.01</v>
      </c>
      <c r="BZ24" s="2" t="s">
        <v>13</v>
      </c>
      <c r="CA24" s="2">
        <v>18.57</v>
      </c>
      <c r="CB24" s="2">
        <v>113.34</v>
      </c>
      <c r="CC24" s="2">
        <v>0.24</v>
      </c>
      <c r="CD24" s="2">
        <v>17.45</v>
      </c>
      <c r="CE24" s="2">
        <v>17.23</v>
      </c>
      <c r="CF24" s="2">
        <f t="shared" si="34"/>
        <v>17.34</v>
      </c>
      <c r="CG24" s="2">
        <v>247.34800000000001</v>
      </c>
      <c r="CH24" s="2">
        <v>245.60599999999999</v>
      </c>
      <c r="CI24" s="2">
        <f t="shared" si="35"/>
        <v>246.477</v>
      </c>
      <c r="CJ24" s="2">
        <v>132.13</v>
      </c>
      <c r="CK24" s="2">
        <v>141.76</v>
      </c>
      <c r="CL24" s="2">
        <f t="shared" si="36"/>
        <v>136.94499999999999</v>
      </c>
      <c r="CM24" s="2">
        <v>23.88</v>
      </c>
      <c r="CN24" s="2">
        <v>23.59</v>
      </c>
      <c r="CO24" s="2">
        <f t="shared" si="37"/>
        <v>23.734999999999999</v>
      </c>
      <c r="CP24" s="2">
        <v>101.67</v>
      </c>
      <c r="CQ24" s="2">
        <v>102.66</v>
      </c>
      <c r="CR24" s="2">
        <f t="shared" si="38"/>
        <v>102.16499999999999</v>
      </c>
      <c r="CS24" s="2">
        <v>111.21</v>
      </c>
      <c r="CT24" s="2">
        <v>115.17</v>
      </c>
      <c r="CU24" s="2">
        <f t="shared" si="39"/>
        <v>113.19</v>
      </c>
    </row>
    <row r="25" spans="1:99" x14ac:dyDescent="0.25">
      <c r="A25" s="2">
        <v>383</v>
      </c>
      <c r="B25" s="2" t="s">
        <v>9</v>
      </c>
      <c r="C25" s="2" t="s">
        <v>10</v>
      </c>
      <c r="D25" s="2">
        <v>9</v>
      </c>
      <c r="E25" s="2" t="s">
        <v>11</v>
      </c>
      <c r="F25" s="2">
        <v>4</v>
      </c>
      <c r="G25" s="2" t="s">
        <v>12</v>
      </c>
      <c r="H25" s="2" t="s">
        <v>24</v>
      </c>
      <c r="I25" s="2">
        <v>52</v>
      </c>
      <c r="J25" s="2">
        <v>53</v>
      </c>
      <c r="K25" s="2">
        <v>78.63</v>
      </c>
      <c r="L25" s="2">
        <v>79.641999999999996</v>
      </c>
      <c r="M25" s="2" t="s">
        <v>15</v>
      </c>
      <c r="N25" s="2" t="s">
        <v>15</v>
      </c>
      <c r="AE25" s="2">
        <v>2.6640000000000001</v>
      </c>
      <c r="AS25" s="2">
        <v>3.895</v>
      </c>
      <c r="AW25" s="2">
        <v>0.13</v>
      </c>
      <c r="BY25" s="2" t="s">
        <v>15</v>
      </c>
      <c r="BZ25" s="2" t="s">
        <v>15</v>
      </c>
      <c r="CA25" s="2" t="s">
        <v>15</v>
      </c>
      <c r="CB25" s="2" t="s">
        <v>15</v>
      </c>
      <c r="CC25" s="2" t="s">
        <v>15</v>
      </c>
      <c r="CD25" s="2" t="s">
        <v>15</v>
      </c>
      <c r="CE25" s="2" t="s">
        <v>15</v>
      </c>
    </row>
    <row r="26" spans="1:99" x14ac:dyDescent="0.25">
      <c r="A26" s="2">
        <v>383</v>
      </c>
      <c r="B26" s="2" t="s">
        <v>9</v>
      </c>
      <c r="C26" s="2" t="s">
        <v>10</v>
      </c>
      <c r="D26" s="2">
        <v>10</v>
      </c>
      <c r="E26" s="2" t="s">
        <v>11</v>
      </c>
      <c r="F26" s="2">
        <v>5</v>
      </c>
      <c r="G26" s="2" t="s">
        <v>12</v>
      </c>
      <c r="H26" s="2" t="s">
        <v>25</v>
      </c>
      <c r="I26" s="2">
        <v>80</v>
      </c>
      <c r="J26" s="2">
        <v>81</v>
      </c>
      <c r="K26" s="2">
        <v>89.91</v>
      </c>
      <c r="L26" s="2">
        <v>93.094999999999999</v>
      </c>
      <c r="M26" s="2">
        <v>16.84</v>
      </c>
      <c r="N26" s="2">
        <v>16.75</v>
      </c>
      <c r="O26" s="2">
        <f t="shared" si="0"/>
        <v>16.795000000000002</v>
      </c>
      <c r="P26" s="2">
        <f t="shared" si="1"/>
        <v>8.8895935000000001</v>
      </c>
      <c r="Q26" s="2">
        <f t="shared" si="2"/>
        <v>88895.934999999998</v>
      </c>
      <c r="R26" s="2">
        <v>3.2229999999999999</v>
      </c>
      <c r="S26" s="2">
        <v>3.2610000000000001</v>
      </c>
      <c r="T26" s="2">
        <f t="shared" si="3"/>
        <v>3.242</v>
      </c>
      <c r="U26" s="2">
        <f t="shared" si="4"/>
        <v>2.3157605999999999</v>
      </c>
      <c r="V26" s="2">
        <f t="shared" si="5"/>
        <v>23157.606</v>
      </c>
      <c r="W26" s="2">
        <v>6.83</v>
      </c>
      <c r="X26" s="2">
        <v>6.798</v>
      </c>
      <c r="Y26" s="2">
        <v>6.7770000000000001</v>
      </c>
      <c r="Z26" s="2">
        <v>6.84</v>
      </c>
      <c r="AA26" s="2">
        <v>6.8259999999999996</v>
      </c>
      <c r="AB26" s="2">
        <f t="shared" si="6"/>
        <v>6.8141999999999996</v>
      </c>
      <c r="AC26" s="2">
        <f t="shared" si="7"/>
        <v>4.7658514800000003</v>
      </c>
      <c r="AD26" s="2">
        <f t="shared" si="8"/>
        <v>47658.514800000004</v>
      </c>
      <c r="AE26" s="2">
        <v>2.9329999999999998</v>
      </c>
      <c r="AF26" s="2">
        <f t="shared" si="9"/>
        <v>2.9239999999999999</v>
      </c>
      <c r="AG26" s="2">
        <f t="shared" si="10"/>
        <v>2.4272123999999997</v>
      </c>
      <c r="AH26" s="2">
        <f t="shared" si="11"/>
        <v>24272.123999999996</v>
      </c>
      <c r="AI26" s="2">
        <v>3.37</v>
      </c>
      <c r="AJ26" s="2">
        <v>3.32</v>
      </c>
      <c r="AK26" s="2">
        <f t="shared" si="12"/>
        <v>3.3449999999999998</v>
      </c>
      <c r="AL26" s="2">
        <f t="shared" si="13"/>
        <v>2.0170349999999999</v>
      </c>
      <c r="AM26" s="2">
        <f t="shared" si="14"/>
        <v>20170.349999999999</v>
      </c>
      <c r="AN26" s="2">
        <v>0.122</v>
      </c>
      <c r="AO26" s="2">
        <v>0.11799999999999999</v>
      </c>
      <c r="AP26" s="2">
        <f t="shared" si="15"/>
        <v>0.12</v>
      </c>
      <c r="AQ26" s="2">
        <f t="shared" si="16"/>
        <v>9.2939999999999995E-2</v>
      </c>
      <c r="AR26" s="2">
        <f t="shared" si="17"/>
        <v>929.4</v>
      </c>
      <c r="AS26" s="2">
        <v>3.83</v>
      </c>
      <c r="AT26" s="2">
        <f t="shared" si="18"/>
        <v>3.8105000000000002</v>
      </c>
      <c r="AU26" s="2">
        <f t="shared" si="19"/>
        <v>2.8270099500000003</v>
      </c>
      <c r="AV26" s="2">
        <f t="shared" si="20"/>
        <v>28270.099500000004</v>
      </c>
      <c r="AW26" s="2">
        <v>0.17199999999999999</v>
      </c>
      <c r="AX26" s="2">
        <f t="shared" si="21"/>
        <v>0.16099999999999998</v>
      </c>
      <c r="AY26" s="2">
        <f t="shared" si="22"/>
        <v>7.0276499999999992E-2</v>
      </c>
      <c r="AZ26" s="2">
        <f t="shared" si="23"/>
        <v>702.76499999999987</v>
      </c>
      <c r="BA26" s="2">
        <v>61.25</v>
      </c>
      <c r="BB26" s="2">
        <v>60.78</v>
      </c>
      <c r="BC26" s="2">
        <v>61.871000000000002</v>
      </c>
      <c r="BD26" s="2">
        <f t="shared" si="24"/>
        <v>61.300333333333334</v>
      </c>
      <c r="BE26" s="2">
        <f t="shared" si="25"/>
        <v>28.657905833333334</v>
      </c>
      <c r="BF26" s="2">
        <f t="shared" si="26"/>
        <v>286579.05833333335</v>
      </c>
      <c r="BG26" s="2">
        <v>0.76</v>
      </c>
      <c r="BH26" s="2">
        <v>0.76</v>
      </c>
      <c r="BI26" s="2">
        <f t="shared" si="27"/>
        <v>0.76</v>
      </c>
      <c r="BJ26" s="2">
        <f t="shared" si="28"/>
        <v>0.45562000000000002</v>
      </c>
      <c r="BK26" s="2">
        <f t="shared" si="29"/>
        <v>4556.2</v>
      </c>
      <c r="BL26" s="2">
        <v>814.92399999999998</v>
      </c>
      <c r="BM26" s="2">
        <v>829.06700000000001</v>
      </c>
      <c r="BN26" s="2">
        <f t="shared" si="30"/>
        <v>821.99549999999999</v>
      </c>
      <c r="BO26" s="2">
        <v>58.44</v>
      </c>
      <c r="BP26" s="2">
        <v>16.62</v>
      </c>
      <c r="BQ26" s="2">
        <v>14.37</v>
      </c>
      <c r="BR26" s="2">
        <f t="shared" si="31"/>
        <v>15.495000000000001</v>
      </c>
      <c r="BS26" s="2">
        <v>59.17</v>
      </c>
      <c r="BT26" s="2">
        <v>60.27</v>
      </c>
      <c r="BU26" s="2">
        <f t="shared" si="32"/>
        <v>59.72</v>
      </c>
      <c r="BV26" s="2">
        <v>26.34</v>
      </c>
      <c r="BW26" s="2">
        <v>37.020000000000003</v>
      </c>
      <c r="BX26" s="2">
        <f t="shared" si="33"/>
        <v>31.68</v>
      </c>
      <c r="BY26" s="2">
        <v>23.35</v>
      </c>
      <c r="BZ26" s="2">
        <v>0.4</v>
      </c>
      <c r="CA26" s="2">
        <v>24.97</v>
      </c>
      <c r="CB26" s="2">
        <v>145.83000000000001</v>
      </c>
      <c r="CC26" s="2">
        <v>0.2</v>
      </c>
      <c r="CD26" s="2">
        <v>19.38</v>
      </c>
      <c r="CE26" s="2">
        <v>18.940000000000001</v>
      </c>
      <c r="CF26" s="2">
        <f t="shared" si="34"/>
        <v>19.16</v>
      </c>
      <c r="CG26" s="2">
        <v>275.529</v>
      </c>
      <c r="CH26" s="2">
        <v>279.75200000000001</v>
      </c>
      <c r="CI26" s="2">
        <f t="shared" si="35"/>
        <v>277.64049999999997</v>
      </c>
      <c r="CJ26" s="2">
        <v>138.1</v>
      </c>
      <c r="CK26" s="2">
        <v>141.96</v>
      </c>
      <c r="CL26" s="2">
        <f t="shared" si="36"/>
        <v>140.03</v>
      </c>
      <c r="CM26" s="2">
        <v>25.53</v>
      </c>
      <c r="CN26" s="2">
        <v>26.21</v>
      </c>
      <c r="CO26" s="2">
        <f t="shared" si="37"/>
        <v>25.87</v>
      </c>
      <c r="CP26" s="2">
        <v>93.67</v>
      </c>
      <c r="CQ26" s="2">
        <v>95.99</v>
      </c>
      <c r="CR26" s="2">
        <f t="shared" si="38"/>
        <v>94.83</v>
      </c>
      <c r="CS26" s="2">
        <v>113.64</v>
      </c>
      <c r="CT26" s="2">
        <v>115.14</v>
      </c>
      <c r="CU26" s="2">
        <f t="shared" si="39"/>
        <v>114.39</v>
      </c>
    </row>
    <row r="27" spans="1:99" x14ac:dyDescent="0.25">
      <c r="A27" s="2">
        <v>383</v>
      </c>
      <c r="B27" s="2" t="s">
        <v>9</v>
      </c>
      <c r="C27" s="2" t="s">
        <v>10</v>
      </c>
      <c r="D27" s="2">
        <v>10</v>
      </c>
      <c r="E27" s="2" t="s">
        <v>11</v>
      </c>
      <c r="F27" s="2">
        <v>5</v>
      </c>
      <c r="G27" s="2" t="s">
        <v>12</v>
      </c>
      <c r="H27" s="2" t="s">
        <v>25</v>
      </c>
      <c r="I27" s="2">
        <v>80</v>
      </c>
      <c r="J27" s="2">
        <v>81</v>
      </c>
      <c r="K27" s="2">
        <v>89.91</v>
      </c>
      <c r="L27" s="2">
        <v>93.094999999999999</v>
      </c>
      <c r="M27" s="2" t="s">
        <v>15</v>
      </c>
      <c r="N27" s="2" t="s">
        <v>15</v>
      </c>
      <c r="AE27" s="2">
        <v>2.915</v>
      </c>
      <c r="AS27" s="2">
        <v>3.7909999999999999</v>
      </c>
      <c r="AW27" s="2">
        <v>0.15</v>
      </c>
      <c r="BY27" s="2" t="s">
        <v>15</v>
      </c>
      <c r="BZ27" s="2" t="s">
        <v>15</v>
      </c>
      <c r="CA27" s="2" t="s">
        <v>15</v>
      </c>
      <c r="CB27" s="2" t="s">
        <v>15</v>
      </c>
      <c r="CC27" s="2" t="s">
        <v>15</v>
      </c>
      <c r="CD27" s="2" t="s">
        <v>15</v>
      </c>
      <c r="CE27" s="2" t="s">
        <v>15</v>
      </c>
    </row>
    <row r="28" spans="1:99" x14ac:dyDescent="0.25">
      <c r="A28" s="2">
        <v>383</v>
      </c>
      <c r="B28" s="2" t="s">
        <v>9</v>
      </c>
      <c r="C28" s="2" t="s">
        <v>10</v>
      </c>
      <c r="D28" s="2">
        <v>11</v>
      </c>
      <c r="E28" s="2" t="s">
        <v>11</v>
      </c>
      <c r="F28" s="2">
        <v>4</v>
      </c>
      <c r="G28" s="2" t="s">
        <v>12</v>
      </c>
      <c r="H28" s="2" t="s">
        <v>26</v>
      </c>
      <c r="I28" s="2">
        <v>70</v>
      </c>
      <c r="J28" s="2">
        <v>71</v>
      </c>
      <c r="K28" s="2">
        <v>97.78</v>
      </c>
      <c r="L28" s="2">
        <v>100.967</v>
      </c>
      <c r="M28" s="2">
        <v>16.170000000000002</v>
      </c>
      <c r="N28" s="2">
        <v>16.079999999999998</v>
      </c>
      <c r="O28" s="2">
        <f t="shared" si="0"/>
        <v>16.125</v>
      </c>
      <c r="P28" s="2">
        <f t="shared" si="1"/>
        <v>8.5349625000000007</v>
      </c>
      <c r="Q28" s="2">
        <f t="shared" si="2"/>
        <v>85349.625</v>
      </c>
      <c r="R28" s="2">
        <v>2.9620000000000002</v>
      </c>
      <c r="S28" s="2">
        <v>2.9449999999999998</v>
      </c>
      <c r="T28" s="2">
        <f t="shared" si="3"/>
        <v>2.9535</v>
      </c>
      <c r="U28" s="2">
        <f t="shared" si="4"/>
        <v>2.10968505</v>
      </c>
      <c r="V28" s="2">
        <f t="shared" si="5"/>
        <v>21096.8505</v>
      </c>
      <c r="W28" s="2">
        <v>6.38</v>
      </c>
      <c r="X28" s="2">
        <v>6.3159999999999998</v>
      </c>
      <c r="Y28" s="2">
        <v>6.2869999999999999</v>
      </c>
      <c r="Z28" s="2">
        <v>6.36</v>
      </c>
      <c r="AA28" s="2">
        <v>6.3630000000000004</v>
      </c>
      <c r="AB28" s="2">
        <f t="shared" si="6"/>
        <v>6.3411999999999997</v>
      </c>
      <c r="AC28" s="2">
        <f t="shared" si="7"/>
        <v>4.4350352800000001</v>
      </c>
      <c r="AD28" s="2">
        <f t="shared" si="8"/>
        <v>44350.352800000001</v>
      </c>
      <c r="AE28" s="2">
        <v>2.7730000000000001</v>
      </c>
      <c r="AF28" s="2">
        <f t="shared" si="9"/>
        <v>2.7435</v>
      </c>
      <c r="AG28" s="2">
        <f t="shared" si="10"/>
        <v>2.2773793499999999</v>
      </c>
      <c r="AH28" s="2">
        <f t="shared" si="11"/>
        <v>22773.7935</v>
      </c>
      <c r="AI28" s="2">
        <v>3.13</v>
      </c>
      <c r="AJ28" s="2">
        <v>3.14</v>
      </c>
      <c r="AK28" s="2">
        <f t="shared" si="12"/>
        <v>3.1349999999999998</v>
      </c>
      <c r="AL28" s="2">
        <f t="shared" si="13"/>
        <v>1.8904049999999999</v>
      </c>
      <c r="AM28" s="2">
        <f t="shared" si="14"/>
        <v>18904.05</v>
      </c>
      <c r="AN28" s="2">
        <v>0.106</v>
      </c>
      <c r="AO28" s="2">
        <v>0.10199999999999999</v>
      </c>
      <c r="AP28" s="2">
        <f t="shared" si="15"/>
        <v>0.104</v>
      </c>
      <c r="AQ28" s="2">
        <f t="shared" si="16"/>
        <v>8.0547999999999995E-2</v>
      </c>
      <c r="AR28" s="2">
        <f t="shared" si="17"/>
        <v>805.4799999999999</v>
      </c>
      <c r="AS28" s="2">
        <v>3.73</v>
      </c>
      <c r="AT28" s="2">
        <f t="shared" si="18"/>
        <v>3.7835000000000001</v>
      </c>
      <c r="AU28" s="2">
        <f t="shared" si="19"/>
        <v>2.80697865</v>
      </c>
      <c r="AV28" s="2">
        <f t="shared" si="20"/>
        <v>28069.786500000002</v>
      </c>
      <c r="AW28" s="2">
        <v>0.13100000000000001</v>
      </c>
      <c r="AX28" s="2">
        <f t="shared" si="21"/>
        <v>0.13550000000000001</v>
      </c>
      <c r="AY28" s="2">
        <f t="shared" si="22"/>
        <v>5.9145750000000004E-2</v>
      </c>
      <c r="AZ28" s="2">
        <f t="shared" si="23"/>
        <v>591.4575000000001</v>
      </c>
      <c r="BA28" s="2">
        <v>61.96</v>
      </c>
      <c r="BB28" s="2">
        <v>62.38</v>
      </c>
      <c r="BC28" s="2">
        <v>64.067999999999998</v>
      </c>
      <c r="BD28" s="2">
        <f t="shared" si="24"/>
        <v>62.802666666666674</v>
      </c>
      <c r="BE28" s="2">
        <f t="shared" si="25"/>
        <v>29.360246666666672</v>
      </c>
      <c r="BF28" s="2">
        <f t="shared" si="26"/>
        <v>293602.46666666673</v>
      </c>
      <c r="BG28" s="2">
        <v>0.72</v>
      </c>
      <c r="BH28" s="2">
        <v>0.69</v>
      </c>
      <c r="BI28" s="2">
        <f t="shared" si="27"/>
        <v>0.70499999999999996</v>
      </c>
      <c r="BJ28" s="2">
        <f t="shared" si="28"/>
        <v>0.42264750000000001</v>
      </c>
      <c r="BK28" s="2">
        <f t="shared" si="29"/>
        <v>4226.4750000000004</v>
      </c>
      <c r="BL28" s="2">
        <v>1037.367</v>
      </c>
      <c r="BM28" s="2">
        <v>1009.999</v>
      </c>
      <c r="BN28" s="2">
        <f t="shared" si="30"/>
        <v>1023.683</v>
      </c>
      <c r="BO28" s="2">
        <v>45.83</v>
      </c>
      <c r="BP28" s="2">
        <v>13.53</v>
      </c>
      <c r="BQ28" s="2">
        <v>9.1</v>
      </c>
      <c r="BR28" s="2">
        <f t="shared" si="31"/>
        <v>11.315</v>
      </c>
      <c r="BS28" s="2">
        <v>48.76</v>
      </c>
      <c r="BT28" s="2">
        <v>57.54</v>
      </c>
      <c r="BU28" s="2">
        <f t="shared" si="32"/>
        <v>53.15</v>
      </c>
      <c r="BV28" s="2">
        <v>46.92</v>
      </c>
      <c r="BW28" s="2">
        <v>55.41</v>
      </c>
      <c r="BX28" s="2">
        <f t="shared" si="33"/>
        <v>51.164999999999999</v>
      </c>
      <c r="BY28" s="2">
        <v>19.97</v>
      </c>
      <c r="BZ28" s="2">
        <v>0.99</v>
      </c>
      <c r="CA28" s="2">
        <v>18.579999999999998</v>
      </c>
      <c r="CB28" s="2">
        <v>128.47</v>
      </c>
      <c r="CC28" s="2">
        <v>0.28999999999999998</v>
      </c>
      <c r="CD28" s="2">
        <v>18.23</v>
      </c>
      <c r="CE28" s="2">
        <v>17.89</v>
      </c>
      <c r="CF28" s="2">
        <f t="shared" si="34"/>
        <v>18.060000000000002</v>
      </c>
      <c r="CG28" s="2">
        <v>249.17099999999999</v>
      </c>
      <c r="CH28" s="2">
        <v>249.40100000000001</v>
      </c>
      <c r="CI28" s="2">
        <f t="shared" si="35"/>
        <v>249.286</v>
      </c>
      <c r="CJ28" s="2">
        <v>146.87</v>
      </c>
      <c r="CK28" s="2">
        <v>151.71</v>
      </c>
      <c r="CL28" s="2">
        <f t="shared" si="36"/>
        <v>149.29000000000002</v>
      </c>
      <c r="CM28" s="2">
        <v>24.38</v>
      </c>
      <c r="CN28" s="2">
        <v>24.61</v>
      </c>
      <c r="CO28" s="2">
        <f t="shared" si="37"/>
        <v>24.494999999999997</v>
      </c>
      <c r="CP28" s="2">
        <v>106.29</v>
      </c>
      <c r="CQ28" s="2">
        <v>108.31</v>
      </c>
      <c r="CR28" s="2">
        <f t="shared" si="38"/>
        <v>107.30000000000001</v>
      </c>
      <c r="CS28" s="2">
        <v>109.21</v>
      </c>
      <c r="CT28" s="2">
        <v>116.16</v>
      </c>
      <c r="CU28" s="2">
        <f t="shared" si="39"/>
        <v>112.685</v>
      </c>
    </row>
    <row r="29" spans="1:99" x14ac:dyDescent="0.25">
      <c r="A29" s="2">
        <v>383</v>
      </c>
      <c r="B29" s="2" t="s">
        <v>9</v>
      </c>
      <c r="C29" s="2" t="s">
        <v>10</v>
      </c>
      <c r="D29" s="2">
        <v>11</v>
      </c>
      <c r="E29" s="2" t="s">
        <v>11</v>
      </c>
      <c r="F29" s="2">
        <v>4</v>
      </c>
      <c r="G29" s="2" t="s">
        <v>12</v>
      </c>
      <c r="H29" s="2" t="s">
        <v>26</v>
      </c>
      <c r="I29" s="2">
        <v>70</v>
      </c>
      <c r="J29" s="2">
        <v>71</v>
      </c>
      <c r="K29" s="2">
        <v>97.78</v>
      </c>
      <c r="L29" s="2">
        <v>100.967</v>
      </c>
      <c r="M29" s="2" t="s">
        <v>15</v>
      </c>
      <c r="N29" s="2" t="s">
        <v>15</v>
      </c>
      <c r="AE29" s="2">
        <v>2.714</v>
      </c>
      <c r="AS29" s="2">
        <v>3.8370000000000002</v>
      </c>
      <c r="AW29" s="2">
        <v>0.14000000000000001</v>
      </c>
      <c r="BY29" s="2" t="s">
        <v>15</v>
      </c>
      <c r="BZ29" s="2" t="s">
        <v>15</v>
      </c>
      <c r="CA29" s="2" t="s">
        <v>15</v>
      </c>
      <c r="CB29" s="2" t="s">
        <v>15</v>
      </c>
      <c r="CC29" s="2" t="s">
        <v>15</v>
      </c>
      <c r="CD29" s="2" t="s">
        <v>15</v>
      </c>
      <c r="CE29" s="2" t="s">
        <v>15</v>
      </c>
    </row>
    <row r="30" spans="1:99" x14ac:dyDescent="0.25">
      <c r="A30" s="2">
        <v>383</v>
      </c>
      <c r="B30" s="2" t="s">
        <v>9</v>
      </c>
      <c r="C30" s="2" t="s">
        <v>10</v>
      </c>
      <c r="D30" s="2">
        <v>12</v>
      </c>
      <c r="E30" s="2" t="s">
        <v>11</v>
      </c>
      <c r="F30" s="2">
        <v>3</v>
      </c>
      <c r="G30" s="2" t="s">
        <v>12</v>
      </c>
      <c r="H30" s="2" t="s">
        <v>27</v>
      </c>
      <c r="I30" s="2">
        <v>60</v>
      </c>
      <c r="J30" s="2">
        <v>61</v>
      </c>
      <c r="K30" s="2">
        <v>105.71</v>
      </c>
      <c r="L30" s="2">
        <v>111.39100000000001</v>
      </c>
      <c r="M30" s="2">
        <v>14.6</v>
      </c>
      <c r="N30" s="2">
        <v>14.47</v>
      </c>
      <c r="O30" s="2">
        <f t="shared" si="0"/>
        <v>14.535</v>
      </c>
      <c r="P30" s="2">
        <f t="shared" si="1"/>
        <v>7.6933755000000001</v>
      </c>
      <c r="Q30" s="2">
        <f t="shared" si="2"/>
        <v>76933.755000000005</v>
      </c>
      <c r="R30" s="2">
        <v>2.6640000000000001</v>
      </c>
      <c r="S30" s="2">
        <v>2.71</v>
      </c>
      <c r="T30" s="2">
        <f t="shared" si="3"/>
        <v>2.6870000000000003</v>
      </c>
      <c r="U30" s="2">
        <f t="shared" si="4"/>
        <v>1.9193241000000003</v>
      </c>
      <c r="V30" s="2">
        <f t="shared" si="5"/>
        <v>19193.241000000002</v>
      </c>
      <c r="W30" s="2">
        <v>6.27</v>
      </c>
      <c r="X30" s="2">
        <v>6.1059999999999999</v>
      </c>
      <c r="Y30" s="2">
        <v>6.0830000000000002</v>
      </c>
      <c r="Z30" s="2">
        <v>6.15</v>
      </c>
      <c r="AA30" s="2">
        <v>6.1669999999999998</v>
      </c>
      <c r="AB30" s="2">
        <f t="shared" si="6"/>
        <v>6.1552000000000007</v>
      </c>
      <c r="AC30" s="2">
        <f t="shared" si="7"/>
        <v>4.304946880000001</v>
      </c>
      <c r="AD30" s="2">
        <f t="shared" si="8"/>
        <v>43049.46880000001</v>
      </c>
      <c r="AE30" s="2">
        <v>2.5499999999999998</v>
      </c>
      <c r="AF30" s="2">
        <f t="shared" si="9"/>
        <v>2.5575000000000001</v>
      </c>
      <c r="AG30" s="2">
        <f t="shared" si="10"/>
        <v>2.12298075</v>
      </c>
      <c r="AH30" s="2">
        <f t="shared" si="11"/>
        <v>21229.807499999999</v>
      </c>
      <c r="AI30" s="2">
        <v>2.87</v>
      </c>
      <c r="AJ30" s="2">
        <v>2.8069999999999999</v>
      </c>
      <c r="AK30" s="2">
        <f t="shared" si="12"/>
        <v>2.8384999999999998</v>
      </c>
      <c r="AL30" s="2">
        <f t="shared" si="13"/>
        <v>1.7116154999999997</v>
      </c>
      <c r="AM30" s="2">
        <f t="shared" si="14"/>
        <v>17116.154999999999</v>
      </c>
      <c r="AN30" s="2">
        <v>0.115</v>
      </c>
      <c r="AO30" s="2">
        <v>0.111</v>
      </c>
      <c r="AP30" s="2">
        <f t="shared" si="15"/>
        <v>0.113</v>
      </c>
      <c r="AQ30" s="2">
        <f t="shared" si="16"/>
        <v>8.7518499999999999E-2</v>
      </c>
      <c r="AR30" s="2">
        <f t="shared" si="17"/>
        <v>875.18499999999995</v>
      </c>
      <c r="AS30" s="2">
        <v>4.0140000000000002</v>
      </c>
      <c r="AT30" s="2">
        <f t="shared" si="18"/>
        <v>4.0860000000000003</v>
      </c>
      <c r="AU30" s="2">
        <f t="shared" si="19"/>
        <v>3.0314034000000003</v>
      </c>
      <c r="AV30" s="2">
        <f t="shared" si="20"/>
        <v>30314.034000000003</v>
      </c>
      <c r="AW30" s="2">
        <v>0.10100000000000001</v>
      </c>
      <c r="AX30" s="2">
        <f t="shared" si="21"/>
        <v>0.10550000000000001</v>
      </c>
      <c r="AY30" s="2">
        <f t="shared" si="22"/>
        <v>4.6050750000000001E-2</v>
      </c>
      <c r="AZ30" s="2">
        <f t="shared" si="23"/>
        <v>460.50749999999999</v>
      </c>
      <c r="BA30" s="2">
        <v>62.2</v>
      </c>
      <c r="BB30" s="2">
        <v>61.77</v>
      </c>
      <c r="BC30" s="2">
        <v>63.302</v>
      </c>
      <c r="BD30" s="2">
        <f t="shared" si="24"/>
        <v>62.423999999999999</v>
      </c>
      <c r="BE30" s="2">
        <f t="shared" si="25"/>
        <v>29.183220000000002</v>
      </c>
      <c r="BF30" s="2">
        <f t="shared" si="26"/>
        <v>291832.2</v>
      </c>
      <c r="BG30" s="2">
        <v>0.68</v>
      </c>
      <c r="BH30" s="2">
        <v>0.66</v>
      </c>
      <c r="BI30" s="2">
        <f t="shared" si="27"/>
        <v>0.67</v>
      </c>
      <c r="BJ30" s="2">
        <f t="shared" si="28"/>
        <v>0.40166500000000005</v>
      </c>
      <c r="BK30" s="2">
        <f t="shared" si="29"/>
        <v>4016.6500000000005</v>
      </c>
      <c r="BL30" s="2">
        <v>1563.751</v>
      </c>
      <c r="BM30" s="2">
        <v>1581.095</v>
      </c>
      <c r="BN30" s="2">
        <f t="shared" si="30"/>
        <v>1572.423</v>
      </c>
      <c r="BO30" s="2">
        <v>56.48</v>
      </c>
      <c r="BP30" s="2">
        <v>12.26</v>
      </c>
      <c r="BQ30" s="2">
        <v>7.19</v>
      </c>
      <c r="BR30" s="2">
        <f t="shared" si="31"/>
        <v>9.7249999999999996</v>
      </c>
      <c r="BS30" s="2">
        <v>45.43</v>
      </c>
      <c r="BT30" s="2">
        <v>50.29</v>
      </c>
      <c r="BU30" s="2">
        <f t="shared" si="32"/>
        <v>47.86</v>
      </c>
      <c r="BV30" s="2">
        <v>25.79</v>
      </c>
      <c r="BW30" s="2">
        <v>35.619999999999997</v>
      </c>
      <c r="BX30" s="2">
        <f t="shared" si="33"/>
        <v>30.704999999999998</v>
      </c>
      <c r="BY30" s="2">
        <v>22.08</v>
      </c>
      <c r="BZ30" s="2">
        <v>1.72</v>
      </c>
      <c r="CA30" s="2">
        <v>16.190000000000001</v>
      </c>
      <c r="CB30" s="2">
        <v>81.760000000000005</v>
      </c>
      <c r="CC30" s="2">
        <v>0.12</v>
      </c>
      <c r="CD30" s="2">
        <v>17.07</v>
      </c>
      <c r="CE30" s="2">
        <v>17.100000000000001</v>
      </c>
      <c r="CF30" s="2">
        <f t="shared" si="34"/>
        <v>17.085000000000001</v>
      </c>
      <c r="CG30" s="2">
        <v>254.13499999999999</v>
      </c>
      <c r="CH30" s="2">
        <v>253.339</v>
      </c>
      <c r="CI30" s="2">
        <f t="shared" si="35"/>
        <v>253.73699999999999</v>
      </c>
      <c r="CJ30" s="2">
        <v>108.03</v>
      </c>
      <c r="CK30" s="2">
        <v>113.06</v>
      </c>
      <c r="CL30" s="2">
        <f t="shared" si="36"/>
        <v>110.545</v>
      </c>
      <c r="CM30" s="2">
        <v>23.43</v>
      </c>
      <c r="CN30" s="2">
        <v>24.04</v>
      </c>
      <c r="CO30" s="2">
        <f t="shared" si="37"/>
        <v>23.734999999999999</v>
      </c>
      <c r="CP30" s="2">
        <v>192.99</v>
      </c>
      <c r="CQ30" s="2">
        <v>192.71</v>
      </c>
      <c r="CR30" s="2">
        <f t="shared" si="38"/>
        <v>192.85000000000002</v>
      </c>
      <c r="CS30" s="2">
        <v>132.52000000000001</v>
      </c>
      <c r="CT30" s="2">
        <v>133.72</v>
      </c>
      <c r="CU30" s="2">
        <f t="shared" si="39"/>
        <v>133.12</v>
      </c>
    </row>
    <row r="31" spans="1:99" x14ac:dyDescent="0.25">
      <c r="A31" s="2">
        <v>383</v>
      </c>
      <c r="B31" s="2" t="s">
        <v>9</v>
      </c>
      <c r="C31" s="2" t="s">
        <v>10</v>
      </c>
      <c r="D31" s="2">
        <v>12</v>
      </c>
      <c r="E31" s="2" t="s">
        <v>11</v>
      </c>
      <c r="F31" s="2">
        <v>3</v>
      </c>
      <c r="G31" s="2" t="s">
        <v>12</v>
      </c>
      <c r="H31" s="2" t="s">
        <v>27</v>
      </c>
      <c r="I31" s="2">
        <v>60</v>
      </c>
      <c r="J31" s="2">
        <v>61</v>
      </c>
      <c r="K31" s="2">
        <v>105.71</v>
      </c>
      <c r="L31" s="2">
        <v>111.39100000000001</v>
      </c>
      <c r="M31" s="2" t="s">
        <v>15</v>
      </c>
      <c r="N31" s="2" t="s">
        <v>15</v>
      </c>
      <c r="AE31" s="2">
        <v>2.5649999999999999</v>
      </c>
      <c r="AS31" s="2">
        <v>4.1580000000000004</v>
      </c>
      <c r="AW31" s="2">
        <v>0.11</v>
      </c>
      <c r="BY31" s="2" t="s">
        <v>15</v>
      </c>
      <c r="BZ31" s="2" t="s">
        <v>15</v>
      </c>
      <c r="CA31" s="2" t="s">
        <v>15</v>
      </c>
      <c r="CB31" s="2" t="s">
        <v>15</v>
      </c>
      <c r="CC31" s="2" t="s">
        <v>15</v>
      </c>
      <c r="CD31" s="2" t="s">
        <v>15</v>
      </c>
      <c r="CE31" s="2" t="s">
        <v>15</v>
      </c>
    </row>
    <row r="32" spans="1:99" x14ac:dyDescent="0.25">
      <c r="A32" s="2">
        <v>383</v>
      </c>
      <c r="B32" s="2" t="s">
        <v>9</v>
      </c>
      <c r="C32" s="2" t="s">
        <v>10</v>
      </c>
      <c r="D32" s="2">
        <v>13</v>
      </c>
      <c r="E32" s="2" t="s">
        <v>11</v>
      </c>
      <c r="F32" s="2">
        <v>4</v>
      </c>
      <c r="G32" s="2" t="s">
        <v>12</v>
      </c>
      <c r="H32" s="2" t="s">
        <v>28</v>
      </c>
      <c r="I32" s="2">
        <v>100</v>
      </c>
      <c r="J32" s="2">
        <v>101</v>
      </c>
      <c r="K32" s="2">
        <v>117.11</v>
      </c>
      <c r="L32" s="2">
        <v>125.473</v>
      </c>
      <c r="M32" s="2">
        <v>9.8699999999999992</v>
      </c>
      <c r="N32" s="2">
        <v>9.8800000000000008</v>
      </c>
      <c r="O32" s="2">
        <f t="shared" si="0"/>
        <v>9.875</v>
      </c>
      <c r="P32" s="2">
        <f t="shared" si="1"/>
        <v>5.2268375000000002</v>
      </c>
      <c r="Q32" s="2">
        <f t="shared" si="2"/>
        <v>52268.375</v>
      </c>
      <c r="R32" s="2">
        <v>15.542999999999999</v>
      </c>
      <c r="S32" s="2">
        <v>15.351000000000001</v>
      </c>
      <c r="T32" s="2">
        <f t="shared" si="3"/>
        <v>15.446999999999999</v>
      </c>
      <c r="U32" s="2">
        <f t="shared" si="4"/>
        <v>11.033792099999999</v>
      </c>
      <c r="V32" s="2">
        <f t="shared" si="5"/>
        <v>110337.92099999999</v>
      </c>
      <c r="W32" s="2">
        <v>3.98</v>
      </c>
      <c r="X32" s="2">
        <v>3.9790000000000001</v>
      </c>
      <c r="Y32" s="2">
        <v>3.899</v>
      </c>
      <c r="Z32" s="2">
        <v>3.94</v>
      </c>
      <c r="AA32" s="2">
        <v>3.944</v>
      </c>
      <c r="AB32" s="2">
        <f t="shared" si="6"/>
        <v>3.9484000000000004</v>
      </c>
      <c r="AC32" s="2">
        <f t="shared" si="7"/>
        <v>2.7615109600000003</v>
      </c>
      <c r="AD32" s="2">
        <f t="shared" si="8"/>
        <v>27615.109600000003</v>
      </c>
      <c r="AE32" s="2">
        <v>1.748</v>
      </c>
      <c r="AF32" s="2">
        <f t="shared" si="9"/>
        <v>1.7665</v>
      </c>
      <c r="AG32" s="2">
        <f t="shared" si="10"/>
        <v>1.4663716499999999</v>
      </c>
      <c r="AH32" s="2">
        <f t="shared" si="11"/>
        <v>14663.716499999999</v>
      </c>
      <c r="AI32" s="2">
        <v>1.88</v>
      </c>
      <c r="AJ32" s="2">
        <v>2.0489999999999999</v>
      </c>
      <c r="AK32" s="2">
        <f t="shared" si="12"/>
        <v>1.9644999999999999</v>
      </c>
      <c r="AL32" s="2">
        <f t="shared" si="13"/>
        <v>1.1845934999999999</v>
      </c>
      <c r="AM32" s="2">
        <f t="shared" si="14"/>
        <v>11845.934999999998</v>
      </c>
      <c r="AN32" s="2">
        <v>0.3</v>
      </c>
      <c r="AO32" s="2">
        <v>0.27800000000000002</v>
      </c>
      <c r="AP32" s="2">
        <f t="shared" si="15"/>
        <v>0.28900000000000003</v>
      </c>
      <c r="AQ32" s="2">
        <f t="shared" si="16"/>
        <v>0.22383050000000002</v>
      </c>
      <c r="AR32" s="2">
        <f t="shared" si="17"/>
        <v>2238.3050000000003</v>
      </c>
      <c r="AS32" s="2">
        <v>3.2280000000000002</v>
      </c>
      <c r="AT32" s="2">
        <f t="shared" si="18"/>
        <v>3.3170000000000002</v>
      </c>
      <c r="AU32" s="2">
        <f t="shared" si="19"/>
        <v>2.4608823000000002</v>
      </c>
      <c r="AV32" s="2">
        <f t="shared" si="20"/>
        <v>24608.823</v>
      </c>
      <c r="AW32" s="2">
        <v>0.153</v>
      </c>
      <c r="AX32" s="2">
        <f t="shared" si="21"/>
        <v>0.14650000000000002</v>
      </c>
      <c r="AY32" s="2">
        <f t="shared" si="22"/>
        <v>6.3947250000000011E-2</v>
      </c>
      <c r="AZ32" s="2">
        <f t="shared" si="23"/>
        <v>639.47250000000008</v>
      </c>
      <c r="BA32" s="2">
        <v>54.24</v>
      </c>
      <c r="BB32" s="2">
        <v>54.23</v>
      </c>
      <c r="BC32" s="2">
        <v>55.143000000000001</v>
      </c>
      <c r="BD32" s="2">
        <f t="shared" si="24"/>
        <v>54.537666666666667</v>
      </c>
      <c r="BE32" s="2">
        <f t="shared" si="25"/>
        <v>25.496359166666668</v>
      </c>
      <c r="BF32" s="2">
        <f t="shared" si="26"/>
        <v>254963.59166666667</v>
      </c>
      <c r="BG32" s="2">
        <v>0.46</v>
      </c>
      <c r="BH32" s="2">
        <v>0.45</v>
      </c>
      <c r="BI32" s="2">
        <f t="shared" si="27"/>
        <v>0.45500000000000002</v>
      </c>
      <c r="BJ32" s="2">
        <f t="shared" si="28"/>
        <v>0.27277250000000003</v>
      </c>
      <c r="BK32" s="2">
        <f t="shared" si="29"/>
        <v>2727.7250000000004</v>
      </c>
      <c r="BL32" s="2">
        <v>1483.62</v>
      </c>
      <c r="BM32" s="2">
        <v>1489.5519999999999</v>
      </c>
      <c r="BN32" s="2">
        <f t="shared" si="30"/>
        <v>1486.5859999999998</v>
      </c>
      <c r="BO32" s="2">
        <v>18.170000000000002</v>
      </c>
      <c r="BP32" s="2">
        <v>10.74</v>
      </c>
      <c r="BQ32" s="2">
        <v>9.07</v>
      </c>
      <c r="BR32" s="2">
        <f t="shared" si="31"/>
        <v>9.9050000000000011</v>
      </c>
      <c r="BS32" s="2">
        <v>37.96</v>
      </c>
      <c r="BT32" s="2">
        <v>34.1</v>
      </c>
      <c r="BU32" s="2">
        <f t="shared" si="32"/>
        <v>36.03</v>
      </c>
      <c r="BV32" s="2">
        <v>215.81</v>
      </c>
      <c r="BW32" s="2">
        <v>216.23</v>
      </c>
      <c r="BX32" s="2">
        <f t="shared" si="33"/>
        <v>216.01999999999998</v>
      </c>
      <c r="BY32" s="2">
        <v>17.43</v>
      </c>
      <c r="BZ32" s="2">
        <v>0.24</v>
      </c>
      <c r="CA32" s="2">
        <v>5.61</v>
      </c>
      <c r="CB32" s="2">
        <v>44.54</v>
      </c>
      <c r="CC32" s="2">
        <v>0.2</v>
      </c>
      <c r="CD32" s="2">
        <v>12.04</v>
      </c>
      <c r="CE32" s="2">
        <v>12.17</v>
      </c>
      <c r="CF32" s="2">
        <f t="shared" si="34"/>
        <v>12.105</v>
      </c>
      <c r="CG32" s="2">
        <v>607.90800000000002</v>
      </c>
      <c r="CH32" s="2">
        <v>609.69600000000003</v>
      </c>
      <c r="CI32" s="2">
        <f t="shared" si="35"/>
        <v>608.80200000000002</v>
      </c>
      <c r="CJ32" s="2">
        <v>71.39</v>
      </c>
      <c r="CK32" s="2">
        <v>81.36</v>
      </c>
      <c r="CL32" s="2">
        <f t="shared" si="36"/>
        <v>76.375</v>
      </c>
      <c r="CM32" s="2">
        <v>19.72</v>
      </c>
      <c r="CN32" s="2">
        <v>18.28</v>
      </c>
      <c r="CO32" s="2">
        <f t="shared" si="37"/>
        <v>19</v>
      </c>
      <c r="CP32" s="2">
        <v>73.19</v>
      </c>
      <c r="CQ32" s="2">
        <v>72.89</v>
      </c>
      <c r="CR32" s="2">
        <f t="shared" si="38"/>
        <v>73.039999999999992</v>
      </c>
      <c r="CS32" s="2">
        <v>86.84</v>
      </c>
      <c r="CT32" s="2">
        <v>88.43</v>
      </c>
      <c r="CU32" s="2">
        <f t="shared" si="39"/>
        <v>87.635000000000005</v>
      </c>
    </row>
    <row r="33" spans="1:99" x14ac:dyDescent="0.25">
      <c r="A33" s="2">
        <v>383</v>
      </c>
      <c r="B33" s="2" t="s">
        <v>9</v>
      </c>
      <c r="C33" s="2" t="s">
        <v>10</v>
      </c>
      <c r="D33" s="2">
        <v>13</v>
      </c>
      <c r="E33" s="2" t="s">
        <v>11</v>
      </c>
      <c r="F33" s="2">
        <v>4</v>
      </c>
      <c r="G33" s="2" t="s">
        <v>12</v>
      </c>
      <c r="H33" s="2" t="s">
        <v>28</v>
      </c>
      <c r="I33" s="2">
        <v>100</v>
      </c>
      <c r="J33" s="2">
        <v>101</v>
      </c>
      <c r="K33" s="2">
        <v>117.11</v>
      </c>
      <c r="L33" s="2">
        <v>125.473</v>
      </c>
      <c r="M33" s="2" t="s">
        <v>15</v>
      </c>
      <c r="N33" s="2" t="s">
        <v>15</v>
      </c>
      <c r="AE33" s="2">
        <v>1.7849999999999999</v>
      </c>
      <c r="AS33" s="2">
        <v>3.4060000000000001</v>
      </c>
      <c r="AW33" s="2">
        <v>0.14000000000000001</v>
      </c>
      <c r="BY33" s="2" t="s">
        <v>15</v>
      </c>
      <c r="BZ33" s="2" t="s">
        <v>15</v>
      </c>
      <c r="CA33" s="2" t="s">
        <v>15</v>
      </c>
      <c r="CB33" s="2" t="s">
        <v>15</v>
      </c>
      <c r="CC33" s="2" t="s">
        <v>15</v>
      </c>
      <c r="CD33" s="2" t="s">
        <v>15</v>
      </c>
      <c r="CE33" s="2" t="s">
        <v>15</v>
      </c>
    </row>
    <row r="34" spans="1:99" x14ac:dyDescent="0.25">
      <c r="A34" s="2">
        <v>383</v>
      </c>
      <c r="B34" s="2" t="s">
        <v>9</v>
      </c>
      <c r="C34" s="2" t="s">
        <v>10</v>
      </c>
      <c r="D34" s="2">
        <v>14</v>
      </c>
      <c r="E34" s="2" t="s">
        <v>11</v>
      </c>
      <c r="F34" s="2">
        <v>2</v>
      </c>
      <c r="G34" s="2" t="s">
        <v>12</v>
      </c>
      <c r="H34" s="2" t="s">
        <v>29</v>
      </c>
      <c r="I34" s="2">
        <v>23</v>
      </c>
      <c r="J34" s="2">
        <v>24</v>
      </c>
      <c r="K34" s="2">
        <v>122.79</v>
      </c>
      <c r="L34" s="2">
        <v>131.86600000000001</v>
      </c>
      <c r="M34" s="2">
        <v>6.09</v>
      </c>
      <c r="N34" s="2">
        <v>6.05</v>
      </c>
      <c r="O34" s="2">
        <f t="shared" si="0"/>
        <v>6.07</v>
      </c>
      <c r="P34" s="2">
        <f t="shared" si="1"/>
        <v>3.2128510000000001</v>
      </c>
      <c r="Q34" s="2">
        <f t="shared" si="2"/>
        <v>32128.510000000002</v>
      </c>
      <c r="R34" s="2">
        <v>12.848000000000001</v>
      </c>
      <c r="S34" s="2">
        <v>12.679</v>
      </c>
      <c r="T34" s="2">
        <f t="shared" si="3"/>
        <v>12.763500000000001</v>
      </c>
      <c r="U34" s="2">
        <f t="shared" si="4"/>
        <v>9.1169680500000005</v>
      </c>
      <c r="V34" s="2">
        <f t="shared" si="5"/>
        <v>91169.680500000002</v>
      </c>
      <c r="W34" s="2">
        <v>2.4700000000000002</v>
      </c>
      <c r="X34" s="2">
        <v>2.4390000000000001</v>
      </c>
      <c r="Y34" s="2">
        <v>2.4239999999999999</v>
      </c>
      <c r="Z34" s="2">
        <v>2.44</v>
      </c>
      <c r="AA34" s="2">
        <v>2.444</v>
      </c>
      <c r="AB34" s="2">
        <f t="shared" si="6"/>
        <v>2.4433999999999996</v>
      </c>
      <c r="AC34" s="2">
        <f t="shared" si="7"/>
        <v>1.7089139599999998</v>
      </c>
      <c r="AD34" s="2">
        <f t="shared" si="8"/>
        <v>17089.139599999999</v>
      </c>
      <c r="AE34" s="2">
        <v>1.044</v>
      </c>
      <c r="AF34" s="2">
        <f t="shared" si="9"/>
        <v>1.0674999999999999</v>
      </c>
      <c r="AG34" s="2">
        <f t="shared" si="10"/>
        <v>0.88613174999999988</v>
      </c>
      <c r="AH34" s="2">
        <f t="shared" si="11"/>
        <v>8861.3174999999992</v>
      </c>
      <c r="AI34" s="2">
        <v>1.41</v>
      </c>
      <c r="AJ34" s="2">
        <v>1.498</v>
      </c>
      <c r="AK34" s="2">
        <f t="shared" si="12"/>
        <v>1.454</v>
      </c>
      <c r="AL34" s="2">
        <f t="shared" si="13"/>
        <v>0.87676199999999993</v>
      </c>
      <c r="AM34" s="2">
        <f t="shared" si="14"/>
        <v>8767.619999999999</v>
      </c>
      <c r="AN34" s="2">
        <v>0.27700000000000002</v>
      </c>
      <c r="AO34" s="2">
        <v>0.25800000000000001</v>
      </c>
      <c r="AP34" s="2">
        <f t="shared" si="15"/>
        <v>0.26750000000000002</v>
      </c>
      <c r="AQ34" s="2">
        <f t="shared" si="16"/>
        <v>0.20717874999999999</v>
      </c>
      <c r="AR34" s="2">
        <f t="shared" si="17"/>
        <v>2071.7874999999999</v>
      </c>
      <c r="AS34" s="2">
        <v>3.4580000000000002</v>
      </c>
      <c r="AT34" s="2">
        <f t="shared" si="18"/>
        <v>3.5194999999999999</v>
      </c>
      <c r="AU34" s="2">
        <f t="shared" si="19"/>
        <v>2.6111170499999998</v>
      </c>
      <c r="AV34" s="2">
        <f t="shared" si="20"/>
        <v>26111.170499999997</v>
      </c>
      <c r="AW34" s="2">
        <v>8.4000000000000005E-2</v>
      </c>
      <c r="AX34" s="2">
        <f t="shared" si="21"/>
        <v>8.2000000000000003E-2</v>
      </c>
      <c r="AY34" s="2">
        <f t="shared" si="22"/>
        <v>3.5792999999999998E-2</v>
      </c>
      <c r="AZ34" s="2">
        <f t="shared" si="23"/>
        <v>357.93</v>
      </c>
      <c r="BA34" s="2">
        <v>61.41</v>
      </c>
      <c r="BB34" s="2">
        <v>61.61</v>
      </c>
      <c r="BC34" s="2">
        <v>61.956000000000003</v>
      </c>
      <c r="BD34" s="2">
        <f t="shared" si="24"/>
        <v>61.658666666666669</v>
      </c>
      <c r="BE34" s="2">
        <f t="shared" si="25"/>
        <v>28.825426666666669</v>
      </c>
      <c r="BF34" s="2">
        <f t="shared" si="26"/>
        <v>288254.26666666666</v>
      </c>
      <c r="BG34" s="2">
        <v>0.28000000000000003</v>
      </c>
      <c r="BH34" s="2">
        <v>0.28000000000000003</v>
      </c>
      <c r="BI34" s="2">
        <f t="shared" si="27"/>
        <v>0.28000000000000003</v>
      </c>
      <c r="BJ34" s="2">
        <f t="shared" si="28"/>
        <v>0.16786000000000004</v>
      </c>
      <c r="BK34" s="2">
        <f t="shared" si="29"/>
        <v>1678.6000000000004</v>
      </c>
      <c r="BL34" s="2">
        <v>1252.537</v>
      </c>
      <c r="BM34" s="2">
        <v>1276.885</v>
      </c>
      <c r="BN34" s="2">
        <f t="shared" si="30"/>
        <v>1264.711</v>
      </c>
      <c r="BO34" s="2">
        <v>8.3800000000000008</v>
      </c>
      <c r="BP34" s="2">
        <v>8.06</v>
      </c>
      <c r="BQ34" s="2">
        <v>7.5</v>
      </c>
      <c r="BR34" s="2">
        <f t="shared" si="31"/>
        <v>7.78</v>
      </c>
      <c r="BS34" s="2">
        <v>23.74</v>
      </c>
      <c r="BT34" s="2">
        <v>25.64</v>
      </c>
      <c r="BU34" s="2">
        <f t="shared" si="32"/>
        <v>24.689999999999998</v>
      </c>
      <c r="BV34" s="2">
        <v>13.73</v>
      </c>
      <c r="BW34" s="2">
        <v>26.72</v>
      </c>
      <c r="BX34" s="2">
        <f t="shared" si="33"/>
        <v>20.225000000000001</v>
      </c>
      <c r="BY34" s="2">
        <v>9.6300000000000008</v>
      </c>
      <c r="BZ34" s="2">
        <v>0.16</v>
      </c>
      <c r="CA34" s="2">
        <v>9.73</v>
      </c>
      <c r="CB34" s="2" t="s">
        <v>13</v>
      </c>
      <c r="CC34" s="2">
        <v>0.31</v>
      </c>
      <c r="CD34" s="2">
        <v>8.19</v>
      </c>
      <c r="CE34" s="2">
        <v>7.77</v>
      </c>
      <c r="CF34" s="2">
        <f t="shared" si="34"/>
        <v>7.9799999999999995</v>
      </c>
      <c r="CG34" s="2">
        <v>462.06200000000001</v>
      </c>
      <c r="CH34" s="2">
        <v>466.85899999999998</v>
      </c>
      <c r="CI34" s="2">
        <f t="shared" si="35"/>
        <v>464.46050000000002</v>
      </c>
      <c r="CJ34" s="2">
        <v>51.16</v>
      </c>
      <c r="CK34" s="2">
        <v>56.23</v>
      </c>
      <c r="CL34" s="2">
        <f t="shared" si="36"/>
        <v>53.694999999999993</v>
      </c>
      <c r="CM34" s="2">
        <v>13.82</v>
      </c>
      <c r="CN34" s="2">
        <v>12.04</v>
      </c>
      <c r="CO34" s="2">
        <f t="shared" si="37"/>
        <v>12.93</v>
      </c>
      <c r="CP34" s="2">
        <v>38.69</v>
      </c>
      <c r="CQ34" s="2">
        <v>45.59</v>
      </c>
      <c r="CR34" s="2">
        <f t="shared" si="38"/>
        <v>42.14</v>
      </c>
      <c r="CS34" s="2">
        <v>56.14</v>
      </c>
      <c r="CT34" s="2">
        <v>60.18</v>
      </c>
      <c r="CU34" s="2">
        <f t="shared" si="39"/>
        <v>58.16</v>
      </c>
    </row>
    <row r="35" spans="1:99" x14ac:dyDescent="0.25">
      <c r="A35" s="2">
        <v>383</v>
      </c>
      <c r="B35" s="2" t="s">
        <v>9</v>
      </c>
      <c r="C35" s="2" t="s">
        <v>10</v>
      </c>
      <c r="D35" s="2">
        <v>14</v>
      </c>
      <c r="E35" s="2" t="s">
        <v>11</v>
      </c>
      <c r="F35" s="2">
        <v>2</v>
      </c>
      <c r="G35" s="2" t="s">
        <v>12</v>
      </c>
      <c r="H35" s="2" t="s">
        <v>29</v>
      </c>
      <c r="I35" s="2">
        <v>23</v>
      </c>
      <c r="J35" s="2">
        <v>24</v>
      </c>
      <c r="K35" s="2">
        <v>122.79</v>
      </c>
      <c r="L35" s="2">
        <v>131.86600000000001</v>
      </c>
      <c r="M35" s="2" t="s">
        <v>15</v>
      </c>
      <c r="N35" s="2" t="s">
        <v>15</v>
      </c>
      <c r="AE35" s="2">
        <v>1.091</v>
      </c>
      <c r="AS35" s="2">
        <v>3.581</v>
      </c>
      <c r="AW35" s="2">
        <v>0.08</v>
      </c>
      <c r="BY35" s="2" t="s">
        <v>15</v>
      </c>
      <c r="BZ35" s="2" t="s">
        <v>15</v>
      </c>
      <c r="CA35" s="2" t="s">
        <v>15</v>
      </c>
      <c r="CB35" s="2" t="s">
        <v>15</v>
      </c>
      <c r="CC35" s="2" t="s">
        <v>15</v>
      </c>
      <c r="CD35" s="2" t="s">
        <v>15</v>
      </c>
      <c r="CE35" s="2" t="s">
        <v>15</v>
      </c>
    </row>
    <row r="36" spans="1:99" x14ac:dyDescent="0.25">
      <c r="A36" s="2">
        <v>383</v>
      </c>
      <c r="B36" s="2" t="s">
        <v>9</v>
      </c>
      <c r="C36" s="2" t="s">
        <v>10</v>
      </c>
      <c r="D36" s="2">
        <v>15</v>
      </c>
      <c r="E36" s="2" t="s">
        <v>11</v>
      </c>
      <c r="F36" s="2">
        <v>2</v>
      </c>
      <c r="G36" s="2" t="s">
        <v>12</v>
      </c>
      <c r="H36" s="2" t="s">
        <v>30</v>
      </c>
      <c r="I36" s="2">
        <v>86</v>
      </c>
      <c r="J36" s="2">
        <v>87</v>
      </c>
      <c r="K36" s="2">
        <v>132.91999999999999</v>
      </c>
      <c r="L36" s="2">
        <v>143.08099999999999</v>
      </c>
      <c r="M36" s="2">
        <v>14.56</v>
      </c>
      <c r="N36" s="2">
        <v>14.52</v>
      </c>
      <c r="O36" s="2">
        <f t="shared" si="0"/>
        <v>14.54</v>
      </c>
      <c r="P36" s="2">
        <f t="shared" si="1"/>
        <v>7.6960219999999993</v>
      </c>
      <c r="Q36" s="2">
        <f t="shared" si="2"/>
        <v>76960.219999999987</v>
      </c>
      <c r="R36" s="2">
        <v>3.4780000000000002</v>
      </c>
      <c r="S36" s="2">
        <v>3.456</v>
      </c>
      <c r="T36" s="2">
        <f t="shared" si="3"/>
        <v>3.4670000000000001</v>
      </c>
      <c r="U36" s="2">
        <f t="shared" si="4"/>
        <v>2.4764781</v>
      </c>
      <c r="V36" s="2">
        <f t="shared" si="5"/>
        <v>24764.780999999999</v>
      </c>
      <c r="W36" s="2">
        <v>8.2200000000000006</v>
      </c>
      <c r="X36" s="2">
        <v>8.4429999999999996</v>
      </c>
      <c r="Y36" s="2">
        <v>8.3049999999999997</v>
      </c>
      <c r="Z36" s="2">
        <v>8.3800000000000008</v>
      </c>
      <c r="AA36" s="2">
        <v>8.3729999999999993</v>
      </c>
      <c r="AB36" s="2">
        <f t="shared" si="6"/>
        <v>8.344199999999999</v>
      </c>
      <c r="AC36" s="2">
        <f t="shared" si="7"/>
        <v>5.8359334799999996</v>
      </c>
      <c r="AD36" s="2">
        <f t="shared" si="8"/>
        <v>58359.334799999997</v>
      </c>
      <c r="AE36" s="2">
        <v>2.5049999999999999</v>
      </c>
      <c r="AF36" s="2">
        <f t="shared" si="9"/>
        <v>2.4769999999999999</v>
      </c>
      <c r="AG36" s="2">
        <f t="shared" si="10"/>
        <v>2.0561577</v>
      </c>
      <c r="AH36" s="2">
        <f t="shared" si="11"/>
        <v>20561.577000000001</v>
      </c>
      <c r="AI36" s="2">
        <v>3.45</v>
      </c>
      <c r="AJ36" s="2">
        <v>3.4969999999999999</v>
      </c>
      <c r="AK36" s="2">
        <f t="shared" si="12"/>
        <v>3.4735</v>
      </c>
      <c r="AL36" s="2">
        <f t="shared" si="13"/>
        <v>2.0945204999999998</v>
      </c>
      <c r="AM36" s="2">
        <f t="shared" si="14"/>
        <v>20945.204999999998</v>
      </c>
      <c r="AN36" s="2">
        <v>0.30399999999999999</v>
      </c>
      <c r="AO36" s="2">
        <v>0.27600000000000002</v>
      </c>
      <c r="AP36" s="2">
        <f t="shared" si="15"/>
        <v>0.29000000000000004</v>
      </c>
      <c r="AQ36" s="2">
        <f t="shared" si="16"/>
        <v>0.22460500000000003</v>
      </c>
      <c r="AR36" s="2">
        <f t="shared" si="17"/>
        <v>2246.0500000000002</v>
      </c>
      <c r="AS36" s="2">
        <v>3.8140000000000001</v>
      </c>
      <c r="AT36" s="2">
        <f t="shared" si="18"/>
        <v>3.8849999999999998</v>
      </c>
      <c r="AU36" s="2">
        <f t="shared" si="19"/>
        <v>2.8822814999999999</v>
      </c>
      <c r="AV36" s="2">
        <f t="shared" si="20"/>
        <v>28822.814999999999</v>
      </c>
      <c r="AW36" s="2">
        <v>0.129</v>
      </c>
      <c r="AX36" s="2">
        <f t="shared" si="21"/>
        <v>0.13450000000000001</v>
      </c>
      <c r="AY36" s="2">
        <f t="shared" si="22"/>
        <v>5.8709250000000004E-2</v>
      </c>
      <c r="AZ36" s="2">
        <f t="shared" si="23"/>
        <v>587.09250000000009</v>
      </c>
      <c r="BA36" s="2">
        <v>58.81</v>
      </c>
      <c r="BB36" s="2">
        <v>58.82</v>
      </c>
      <c r="BC36" s="2">
        <v>61.468000000000004</v>
      </c>
      <c r="BD36" s="2">
        <f t="shared" si="24"/>
        <v>59.699333333333335</v>
      </c>
      <c r="BE36" s="2">
        <f t="shared" si="25"/>
        <v>27.909438333333338</v>
      </c>
      <c r="BF36" s="2">
        <f t="shared" si="26"/>
        <v>279094.38333333336</v>
      </c>
      <c r="BG36" s="2">
        <v>0.65</v>
      </c>
      <c r="BH36" s="2">
        <v>0.62</v>
      </c>
      <c r="BI36" s="2">
        <f t="shared" si="27"/>
        <v>0.63500000000000001</v>
      </c>
      <c r="BJ36" s="2">
        <f t="shared" si="28"/>
        <v>0.38068250000000003</v>
      </c>
      <c r="BK36" s="2">
        <f t="shared" si="29"/>
        <v>3806.8250000000003</v>
      </c>
      <c r="BL36" s="2">
        <v>859.07799999999997</v>
      </c>
      <c r="BM36" s="2">
        <v>842.60900000000004</v>
      </c>
      <c r="BN36" s="2">
        <f t="shared" si="30"/>
        <v>850.84349999999995</v>
      </c>
      <c r="BO36" s="2">
        <v>25.76</v>
      </c>
      <c r="BP36" s="2">
        <v>25.54</v>
      </c>
      <c r="BQ36" s="2">
        <v>27.55</v>
      </c>
      <c r="BR36" s="2">
        <f t="shared" si="31"/>
        <v>26.545000000000002</v>
      </c>
      <c r="BS36" s="2">
        <v>46.01</v>
      </c>
      <c r="BT36" s="2">
        <v>52.39</v>
      </c>
      <c r="BU36" s="2">
        <f t="shared" si="32"/>
        <v>49.2</v>
      </c>
      <c r="BV36" s="2">
        <v>86.38</v>
      </c>
      <c r="BW36" s="2">
        <v>91.82</v>
      </c>
      <c r="BX36" s="2">
        <f t="shared" si="33"/>
        <v>89.1</v>
      </c>
      <c r="BY36" s="2">
        <v>18.63</v>
      </c>
      <c r="BZ36" s="2">
        <v>0.76</v>
      </c>
      <c r="CA36" s="2">
        <v>96.28</v>
      </c>
      <c r="CB36" s="2">
        <v>98.27</v>
      </c>
      <c r="CC36" s="2">
        <v>0.79</v>
      </c>
      <c r="CD36" s="2">
        <v>16.28</v>
      </c>
      <c r="CE36" s="2">
        <v>16.059999999999999</v>
      </c>
      <c r="CF36" s="2">
        <f t="shared" si="34"/>
        <v>16.170000000000002</v>
      </c>
      <c r="CG36" s="2">
        <v>269.68799999999999</v>
      </c>
      <c r="CH36" s="2">
        <v>266.90899999999999</v>
      </c>
      <c r="CI36" s="2">
        <f t="shared" si="35"/>
        <v>268.29849999999999</v>
      </c>
      <c r="CJ36" s="2">
        <v>115.13</v>
      </c>
      <c r="CK36" s="2">
        <v>115.37</v>
      </c>
      <c r="CL36" s="2">
        <f t="shared" si="36"/>
        <v>115.25</v>
      </c>
      <c r="CM36" s="2">
        <v>21.69</v>
      </c>
      <c r="CN36" s="2">
        <v>22.01</v>
      </c>
      <c r="CO36" s="2">
        <f t="shared" si="37"/>
        <v>21.85</v>
      </c>
      <c r="CP36" s="2">
        <v>112.12</v>
      </c>
      <c r="CQ36" s="2">
        <v>117.71</v>
      </c>
      <c r="CR36" s="2">
        <f t="shared" si="38"/>
        <v>114.91499999999999</v>
      </c>
      <c r="CS36" s="2">
        <v>99.08</v>
      </c>
      <c r="CT36" s="2">
        <v>108</v>
      </c>
      <c r="CU36" s="2">
        <f t="shared" si="39"/>
        <v>103.53999999999999</v>
      </c>
    </row>
    <row r="37" spans="1:99" x14ac:dyDescent="0.25">
      <c r="A37" s="2">
        <v>383</v>
      </c>
      <c r="B37" s="2" t="s">
        <v>9</v>
      </c>
      <c r="C37" s="2" t="s">
        <v>10</v>
      </c>
      <c r="D37" s="2">
        <v>15</v>
      </c>
      <c r="E37" s="2" t="s">
        <v>11</v>
      </c>
      <c r="F37" s="2">
        <v>2</v>
      </c>
      <c r="G37" s="2" t="s">
        <v>12</v>
      </c>
      <c r="H37" s="2" t="s">
        <v>30</v>
      </c>
      <c r="I37" s="2">
        <v>86</v>
      </c>
      <c r="J37" s="2">
        <v>87</v>
      </c>
      <c r="K37" s="2">
        <v>132.91999999999999</v>
      </c>
      <c r="L37" s="2">
        <v>143.08099999999999</v>
      </c>
      <c r="M37" s="2" t="s">
        <v>15</v>
      </c>
      <c r="N37" s="2" t="s">
        <v>15</v>
      </c>
      <c r="AE37" s="2">
        <v>2.4489999999999998</v>
      </c>
      <c r="AS37" s="2">
        <v>3.956</v>
      </c>
      <c r="AW37" s="2">
        <v>0.14000000000000001</v>
      </c>
      <c r="BY37" s="2" t="s">
        <v>15</v>
      </c>
      <c r="BZ37" s="2" t="s">
        <v>15</v>
      </c>
      <c r="CA37" s="2" t="s">
        <v>15</v>
      </c>
      <c r="CB37" s="2" t="s">
        <v>15</v>
      </c>
      <c r="CC37" s="2" t="s">
        <v>15</v>
      </c>
      <c r="CD37" s="2" t="s">
        <v>15</v>
      </c>
      <c r="CE37" s="2" t="s">
        <v>15</v>
      </c>
    </row>
    <row r="38" spans="1:99" x14ac:dyDescent="0.25">
      <c r="A38" s="2">
        <v>383</v>
      </c>
      <c r="B38" s="2" t="s">
        <v>9</v>
      </c>
      <c r="C38" s="2" t="s">
        <v>10</v>
      </c>
      <c r="D38" s="2">
        <v>16</v>
      </c>
      <c r="E38" s="2" t="s">
        <v>11</v>
      </c>
      <c r="F38" s="2">
        <v>5</v>
      </c>
      <c r="G38" s="2" t="s">
        <v>12</v>
      </c>
      <c r="H38" s="2" t="s">
        <v>31</v>
      </c>
      <c r="I38" s="2">
        <v>52</v>
      </c>
      <c r="J38" s="2">
        <v>53</v>
      </c>
      <c r="K38" s="2">
        <v>146.47999999999999</v>
      </c>
      <c r="L38" s="2">
        <v>157.232</v>
      </c>
      <c r="M38" s="2">
        <v>10.02</v>
      </c>
      <c r="N38" s="2">
        <v>9.99</v>
      </c>
      <c r="O38" s="2">
        <f t="shared" si="0"/>
        <v>10.004999999999999</v>
      </c>
      <c r="P38" s="2">
        <f t="shared" si="1"/>
        <v>5.2956464999999993</v>
      </c>
      <c r="Q38" s="2">
        <f t="shared" si="2"/>
        <v>52956.464999999989</v>
      </c>
      <c r="R38" s="2">
        <v>1.6819999999999999</v>
      </c>
      <c r="S38" s="2">
        <v>1.6839999999999999</v>
      </c>
      <c r="T38" s="2">
        <f t="shared" si="3"/>
        <v>1.6829999999999998</v>
      </c>
      <c r="U38" s="2">
        <f t="shared" si="4"/>
        <v>1.2021668999999999</v>
      </c>
      <c r="V38" s="2">
        <f t="shared" si="5"/>
        <v>12021.669</v>
      </c>
      <c r="W38" s="2">
        <v>4.26</v>
      </c>
      <c r="X38" s="2">
        <v>4.2859999999999996</v>
      </c>
      <c r="Y38" s="2">
        <v>4.266</v>
      </c>
      <c r="Z38" s="2">
        <v>4.29</v>
      </c>
      <c r="AA38" s="2">
        <v>4.2880000000000003</v>
      </c>
      <c r="AB38" s="2">
        <f t="shared" si="6"/>
        <v>4.2780000000000005</v>
      </c>
      <c r="AC38" s="2">
        <f t="shared" si="7"/>
        <v>2.9920332000000003</v>
      </c>
      <c r="AD38" s="2">
        <f t="shared" si="8"/>
        <v>29920.332000000002</v>
      </c>
      <c r="AE38" s="2">
        <v>1.7430000000000001</v>
      </c>
      <c r="AF38" s="2">
        <f t="shared" si="9"/>
        <v>1.7575000000000001</v>
      </c>
      <c r="AG38" s="2">
        <f t="shared" si="10"/>
        <v>1.45890075</v>
      </c>
      <c r="AH38" s="2">
        <f t="shared" si="11"/>
        <v>14589.0075</v>
      </c>
      <c r="AI38" s="2">
        <v>2.11</v>
      </c>
      <c r="AJ38" s="2">
        <v>2.0960000000000001</v>
      </c>
      <c r="AK38" s="2">
        <f t="shared" si="12"/>
        <v>2.1029999999999998</v>
      </c>
      <c r="AL38" s="2">
        <f t="shared" si="13"/>
        <v>1.2681089999999997</v>
      </c>
      <c r="AM38" s="2">
        <f t="shared" si="14"/>
        <v>12681.089999999997</v>
      </c>
      <c r="AN38" s="2">
        <v>6.6000000000000003E-2</v>
      </c>
      <c r="AO38" s="2">
        <v>6.4000000000000001E-2</v>
      </c>
      <c r="AP38" s="2">
        <f t="shared" si="15"/>
        <v>6.5000000000000002E-2</v>
      </c>
      <c r="AQ38" s="2">
        <f t="shared" si="16"/>
        <v>5.0342499999999998E-2</v>
      </c>
      <c r="AR38" s="2">
        <f t="shared" si="17"/>
        <v>503.42500000000001</v>
      </c>
      <c r="AS38" s="2">
        <v>3.7349999999999999</v>
      </c>
      <c r="AT38" s="2">
        <f t="shared" si="18"/>
        <v>3.8464999999999998</v>
      </c>
      <c r="AU38" s="2">
        <f t="shared" si="19"/>
        <v>2.8537183499999998</v>
      </c>
      <c r="AV38" s="2">
        <f t="shared" si="20"/>
        <v>28537.183499999999</v>
      </c>
      <c r="AW38" s="2">
        <v>7.6999999999999999E-2</v>
      </c>
      <c r="AX38" s="2">
        <f t="shared" si="21"/>
        <v>8.8499999999999995E-2</v>
      </c>
      <c r="AY38" s="2">
        <f t="shared" si="22"/>
        <v>3.8630249999999998E-2</v>
      </c>
      <c r="AZ38" s="2">
        <f t="shared" si="23"/>
        <v>386.30249999999995</v>
      </c>
      <c r="BA38" s="2">
        <v>67.11</v>
      </c>
      <c r="BB38" s="2">
        <v>67.040000000000006</v>
      </c>
      <c r="BC38" s="2">
        <v>69.296999999999997</v>
      </c>
      <c r="BD38" s="2">
        <f t="shared" si="24"/>
        <v>67.815666666666672</v>
      </c>
      <c r="BE38" s="2">
        <f t="shared" si="25"/>
        <v>31.703824166666671</v>
      </c>
      <c r="BF38" s="2">
        <f t="shared" si="26"/>
        <v>317038.2416666667</v>
      </c>
      <c r="BG38" s="2">
        <v>0.46</v>
      </c>
      <c r="BH38" s="2">
        <v>0.44</v>
      </c>
      <c r="BI38" s="2">
        <f t="shared" si="27"/>
        <v>0.45</v>
      </c>
      <c r="BJ38" s="2">
        <f t="shared" si="28"/>
        <v>0.26977500000000004</v>
      </c>
      <c r="BK38" s="2">
        <f t="shared" si="29"/>
        <v>2697.7500000000005</v>
      </c>
      <c r="BL38" s="2">
        <v>1625.2239999999999</v>
      </c>
      <c r="BM38" s="2">
        <v>1611.163</v>
      </c>
      <c r="BN38" s="2">
        <f t="shared" si="30"/>
        <v>1618.1934999999999</v>
      </c>
      <c r="BO38" s="2">
        <v>28.68</v>
      </c>
      <c r="BP38" s="2">
        <v>11.11</v>
      </c>
      <c r="BQ38" s="2">
        <v>10.35</v>
      </c>
      <c r="BR38" s="2">
        <f t="shared" si="31"/>
        <v>10.73</v>
      </c>
      <c r="BS38" s="2">
        <v>32.01</v>
      </c>
      <c r="BT38" s="2">
        <v>36.229999999999997</v>
      </c>
      <c r="BU38" s="2">
        <f t="shared" si="32"/>
        <v>34.119999999999997</v>
      </c>
      <c r="BV38" s="2">
        <v>67.709999999999994</v>
      </c>
      <c r="BW38" s="2">
        <v>77.930000000000007</v>
      </c>
      <c r="BX38" s="2">
        <f t="shared" si="33"/>
        <v>72.819999999999993</v>
      </c>
      <c r="BY38" s="2">
        <v>12.48</v>
      </c>
      <c r="BZ38" s="2" t="s">
        <v>13</v>
      </c>
      <c r="CA38" s="2">
        <v>41.79</v>
      </c>
      <c r="CB38" s="2">
        <v>11.95</v>
      </c>
      <c r="CC38" s="2">
        <v>0.36</v>
      </c>
      <c r="CD38" s="2">
        <v>12.11</v>
      </c>
      <c r="CE38" s="2">
        <v>11.78</v>
      </c>
      <c r="CF38" s="2">
        <f t="shared" si="34"/>
        <v>11.945</v>
      </c>
      <c r="CG38" s="2">
        <v>190.065</v>
      </c>
      <c r="CH38" s="2">
        <v>188.91800000000001</v>
      </c>
      <c r="CI38" s="2">
        <f t="shared" si="35"/>
        <v>189.4915</v>
      </c>
      <c r="CJ38" s="2">
        <v>86.72</v>
      </c>
      <c r="CK38" s="2">
        <v>81.58</v>
      </c>
      <c r="CL38" s="2">
        <f t="shared" si="36"/>
        <v>84.15</v>
      </c>
      <c r="CM38" s="2">
        <v>17.579999999999998</v>
      </c>
      <c r="CN38" s="2">
        <v>16.440000000000001</v>
      </c>
      <c r="CO38" s="2">
        <f t="shared" si="37"/>
        <v>17.009999999999998</v>
      </c>
      <c r="CP38" s="2">
        <v>69.989999999999995</v>
      </c>
      <c r="CQ38" s="2">
        <v>71.569999999999993</v>
      </c>
      <c r="CR38" s="2">
        <f t="shared" si="38"/>
        <v>70.78</v>
      </c>
      <c r="CS38" s="2">
        <v>89.97</v>
      </c>
      <c r="CT38" s="2">
        <v>91.04</v>
      </c>
      <c r="CU38" s="2">
        <f t="shared" si="39"/>
        <v>90.504999999999995</v>
      </c>
    </row>
    <row r="39" spans="1:99" x14ac:dyDescent="0.25">
      <c r="A39" s="2">
        <v>383</v>
      </c>
      <c r="B39" s="2" t="s">
        <v>9</v>
      </c>
      <c r="C39" s="2" t="s">
        <v>10</v>
      </c>
      <c r="D39" s="2">
        <v>16</v>
      </c>
      <c r="E39" s="2" t="s">
        <v>11</v>
      </c>
      <c r="F39" s="2">
        <v>5</v>
      </c>
      <c r="G39" s="2" t="s">
        <v>12</v>
      </c>
      <c r="H39" s="2" t="s">
        <v>31</v>
      </c>
      <c r="I39" s="2">
        <v>52</v>
      </c>
      <c r="J39" s="2">
        <v>53</v>
      </c>
      <c r="K39" s="2">
        <v>146.47999999999999</v>
      </c>
      <c r="L39" s="2">
        <v>157.232</v>
      </c>
      <c r="M39" s="2" t="s">
        <v>15</v>
      </c>
      <c r="N39" s="2" t="s">
        <v>15</v>
      </c>
      <c r="AE39" s="2">
        <v>1.772</v>
      </c>
      <c r="AS39" s="2">
        <v>3.9580000000000002</v>
      </c>
      <c r="AW39" s="2">
        <v>0.1</v>
      </c>
      <c r="BY39" s="2" t="s">
        <v>15</v>
      </c>
      <c r="BZ39" s="2" t="s">
        <v>15</v>
      </c>
      <c r="CA39" s="2" t="s">
        <v>15</v>
      </c>
      <c r="CB39" s="2" t="s">
        <v>15</v>
      </c>
      <c r="CC39" s="2" t="s">
        <v>15</v>
      </c>
      <c r="CD39" s="2" t="s">
        <v>15</v>
      </c>
      <c r="CE39" s="2" t="s">
        <v>15</v>
      </c>
    </row>
    <row r="40" spans="1:99" x14ac:dyDescent="0.25">
      <c r="A40" s="2">
        <v>383</v>
      </c>
      <c r="B40" s="2" t="s">
        <v>9</v>
      </c>
      <c r="C40" s="2" t="s">
        <v>10</v>
      </c>
      <c r="D40" s="2">
        <v>17</v>
      </c>
      <c r="E40" s="2" t="s">
        <v>11</v>
      </c>
      <c r="F40" s="2">
        <v>4</v>
      </c>
      <c r="G40" s="2" t="s">
        <v>12</v>
      </c>
      <c r="H40" s="2" t="s">
        <v>32</v>
      </c>
      <c r="I40" s="2">
        <v>60</v>
      </c>
      <c r="J40" s="2">
        <v>61</v>
      </c>
      <c r="K40" s="2">
        <v>154.61000000000001</v>
      </c>
      <c r="L40" s="2">
        <v>165.27</v>
      </c>
      <c r="M40" s="2">
        <v>15.89</v>
      </c>
      <c r="N40" s="2">
        <v>15.68</v>
      </c>
      <c r="O40" s="2">
        <f t="shared" si="0"/>
        <v>15.785</v>
      </c>
      <c r="P40" s="2">
        <f t="shared" si="1"/>
        <v>8.3550004999999992</v>
      </c>
      <c r="Q40" s="2">
        <f t="shared" si="2"/>
        <v>83550.00499999999</v>
      </c>
      <c r="R40" s="2">
        <v>2.88</v>
      </c>
      <c r="S40" s="2">
        <v>2.9209999999999998</v>
      </c>
      <c r="T40" s="2">
        <f t="shared" si="3"/>
        <v>2.9005000000000001</v>
      </c>
      <c r="U40" s="2">
        <f t="shared" si="4"/>
        <v>2.0718271500000003</v>
      </c>
      <c r="V40" s="2">
        <f t="shared" si="5"/>
        <v>20718.271500000003</v>
      </c>
      <c r="W40" s="2">
        <v>6.68</v>
      </c>
      <c r="X40" s="2">
        <v>6.6379999999999999</v>
      </c>
      <c r="Y40" s="2">
        <v>6.681</v>
      </c>
      <c r="Z40" s="2">
        <v>6.74</v>
      </c>
      <c r="AA40" s="2">
        <v>6.7569999999999997</v>
      </c>
      <c r="AB40" s="2">
        <f t="shared" si="6"/>
        <v>6.6991999999999994</v>
      </c>
      <c r="AC40" s="2">
        <f t="shared" si="7"/>
        <v>4.6854204799999994</v>
      </c>
      <c r="AD40" s="2">
        <f t="shared" si="8"/>
        <v>46854.204799999992</v>
      </c>
      <c r="AE40" s="2">
        <v>2.569</v>
      </c>
      <c r="AF40" s="2">
        <f t="shared" si="9"/>
        <v>2.5620000000000003</v>
      </c>
      <c r="AG40" s="2">
        <f t="shared" si="10"/>
        <v>2.1267162000000002</v>
      </c>
      <c r="AH40" s="2">
        <f t="shared" si="11"/>
        <v>21267.162</v>
      </c>
      <c r="AI40" s="2">
        <v>3.31</v>
      </c>
      <c r="AJ40" s="2">
        <v>3.282</v>
      </c>
      <c r="AK40" s="2">
        <f t="shared" si="12"/>
        <v>3.2960000000000003</v>
      </c>
      <c r="AL40" s="2">
        <f t="shared" si="13"/>
        <v>1.9874880000000001</v>
      </c>
      <c r="AM40" s="2">
        <f t="shared" si="14"/>
        <v>19874.88</v>
      </c>
      <c r="AN40" s="2">
        <v>0.114</v>
      </c>
      <c r="AO40" s="2">
        <v>0.11</v>
      </c>
      <c r="AP40" s="2">
        <f t="shared" si="15"/>
        <v>0.112</v>
      </c>
      <c r="AQ40" s="2">
        <f t="shared" si="16"/>
        <v>8.6744000000000002E-2</v>
      </c>
      <c r="AR40" s="2">
        <f t="shared" si="17"/>
        <v>867.44</v>
      </c>
      <c r="AS40" s="2">
        <v>3.7890000000000001</v>
      </c>
      <c r="AT40" s="2">
        <f t="shared" si="18"/>
        <v>3.8140000000000001</v>
      </c>
      <c r="AU40" s="2">
        <f t="shared" si="19"/>
        <v>2.8296066</v>
      </c>
      <c r="AV40" s="2">
        <f t="shared" si="20"/>
        <v>28296.065999999999</v>
      </c>
      <c r="AW40" s="2">
        <v>0.13200000000000001</v>
      </c>
      <c r="AX40" s="2">
        <f t="shared" si="21"/>
        <v>0.13600000000000001</v>
      </c>
      <c r="AY40" s="2">
        <f t="shared" si="22"/>
        <v>5.9364000000000007E-2</v>
      </c>
      <c r="AZ40" s="2">
        <f t="shared" si="23"/>
        <v>593.6400000000001</v>
      </c>
      <c r="BA40" s="2">
        <v>61.57</v>
      </c>
      <c r="BB40" s="2">
        <v>61.42</v>
      </c>
      <c r="BC40" s="2">
        <v>62.378999999999998</v>
      </c>
      <c r="BD40" s="2">
        <f t="shared" si="24"/>
        <v>61.789666666666669</v>
      </c>
      <c r="BE40" s="2">
        <f t="shared" si="25"/>
        <v>28.886669166666671</v>
      </c>
      <c r="BF40" s="2">
        <f t="shared" si="26"/>
        <v>288866.69166666671</v>
      </c>
      <c r="BG40" s="2">
        <v>0.7</v>
      </c>
      <c r="BH40" s="2">
        <v>0.68</v>
      </c>
      <c r="BI40" s="2">
        <f t="shared" si="27"/>
        <v>0.69</v>
      </c>
      <c r="BJ40" s="2">
        <f t="shared" si="28"/>
        <v>0.41365499999999999</v>
      </c>
      <c r="BK40" s="2">
        <f t="shared" si="29"/>
        <v>4136.55</v>
      </c>
      <c r="BL40" s="2">
        <v>825.58299999999997</v>
      </c>
      <c r="BM40" s="2">
        <v>833.774</v>
      </c>
      <c r="BN40" s="2">
        <f t="shared" si="30"/>
        <v>829.67849999999999</v>
      </c>
      <c r="BO40" s="2">
        <v>42.63</v>
      </c>
      <c r="BP40" s="2">
        <v>15.14</v>
      </c>
      <c r="BQ40" s="2">
        <v>15.85</v>
      </c>
      <c r="BR40" s="2">
        <f t="shared" si="31"/>
        <v>15.495000000000001</v>
      </c>
      <c r="BS40" s="2">
        <v>59.09</v>
      </c>
      <c r="BT40" s="2">
        <v>68.88</v>
      </c>
      <c r="BU40" s="2">
        <f t="shared" si="32"/>
        <v>63.984999999999999</v>
      </c>
      <c r="BV40" s="2">
        <v>41.6</v>
      </c>
      <c r="BW40" s="2">
        <v>49.62</v>
      </c>
      <c r="BX40" s="2">
        <f t="shared" si="33"/>
        <v>45.61</v>
      </c>
      <c r="BY40" s="2">
        <v>19.170000000000002</v>
      </c>
      <c r="BZ40" s="2" t="s">
        <v>13</v>
      </c>
      <c r="CA40" s="2">
        <v>32.53</v>
      </c>
      <c r="CB40" s="2">
        <v>88.1</v>
      </c>
      <c r="CC40" s="2">
        <v>0.39</v>
      </c>
      <c r="CD40" s="2">
        <v>18.59</v>
      </c>
      <c r="CE40" s="2">
        <v>18.36</v>
      </c>
      <c r="CF40" s="2">
        <f t="shared" si="34"/>
        <v>18.475000000000001</v>
      </c>
      <c r="CG40" s="2">
        <v>245.084</v>
      </c>
      <c r="CH40" s="2">
        <v>242.88499999999999</v>
      </c>
      <c r="CI40" s="2">
        <f t="shared" si="35"/>
        <v>243.9845</v>
      </c>
      <c r="CJ40" s="2">
        <v>139.63</v>
      </c>
      <c r="CK40" s="2">
        <v>142.35</v>
      </c>
      <c r="CL40" s="2">
        <f t="shared" si="36"/>
        <v>140.99</v>
      </c>
      <c r="CM40" s="2">
        <v>25.3</v>
      </c>
      <c r="CN40" s="2">
        <v>25.57</v>
      </c>
      <c r="CO40" s="2">
        <f t="shared" si="37"/>
        <v>25.435000000000002</v>
      </c>
      <c r="CP40" s="2">
        <v>101.59</v>
      </c>
      <c r="CQ40" s="2">
        <v>102.03</v>
      </c>
      <c r="CR40" s="2">
        <f t="shared" si="38"/>
        <v>101.81</v>
      </c>
      <c r="CS40" s="2">
        <v>109.97</v>
      </c>
      <c r="CT40" s="2">
        <v>112.8</v>
      </c>
      <c r="CU40" s="2">
        <f t="shared" si="39"/>
        <v>111.38499999999999</v>
      </c>
    </row>
    <row r="41" spans="1:99" x14ac:dyDescent="0.25">
      <c r="A41" s="2">
        <v>383</v>
      </c>
      <c r="B41" s="2" t="s">
        <v>9</v>
      </c>
      <c r="C41" s="2" t="s">
        <v>10</v>
      </c>
      <c r="D41" s="2">
        <v>17</v>
      </c>
      <c r="E41" s="2" t="s">
        <v>11</v>
      </c>
      <c r="F41" s="2">
        <v>4</v>
      </c>
      <c r="G41" s="2" t="s">
        <v>12</v>
      </c>
      <c r="H41" s="2" t="s">
        <v>32</v>
      </c>
      <c r="I41" s="2">
        <v>60</v>
      </c>
      <c r="J41" s="2">
        <v>61</v>
      </c>
      <c r="K41" s="2">
        <v>154.61000000000001</v>
      </c>
      <c r="L41" s="2">
        <v>165.27</v>
      </c>
      <c r="M41" s="2" t="s">
        <v>15</v>
      </c>
      <c r="N41" s="2" t="s">
        <v>15</v>
      </c>
      <c r="AE41" s="2">
        <v>2.5550000000000002</v>
      </c>
      <c r="AS41" s="2">
        <v>3.839</v>
      </c>
      <c r="AW41" s="2">
        <v>0.14000000000000001</v>
      </c>
      <c r="BY41" s="2" t="s">
        <v>15</v>
      </c>
      <c r="BZ41" s="2" t="s">
        <v>15</v>
      </c>
      <c r="CA41" s="2" t="s">
        <v>15</v>
      </c>
      <c r="CB41" s="2" t="s">
        <v>15</v>
      </c>
      <c r="CC41" s="2" t="s">
        <v>15</v>
      </c>
      <c r="CD41" s="2" t="s">
        <v>15</v>
      </c>
      <c r="CE41" s="2" t="s">
        <v>15</v>
      </c>
    </row>
    <row r="42" spans="1:99" x14ac:dyDescent="0.25">
      <c r="A42" s="2">
        <v>383</v>
      </c>
      <c r="B42" s="2" t="s">
        <v>9</v>
      </c>
      <c r="C42" s="2" t="s">
        <v>10</v>
      </c>
      <c r="D42" s="2">
        <v>18</v>
      </c>
      <c r="E42" s="2" t="s">
        <v>11</v>
      </c>
      <c r="F42" s="2">
        <v>7</v>
      </c>
      <c r="G42" s="2" t="s">
        <v>12</v>
      </c>
      <c r="H42" s="2" t="s">
        <v>33</v>
      </c>
      <c r="I42" s="2">
        <v>70</v>
      </c>
      <c r="J42" s="2">
        <v>71</v>
      </c>
      <c r="K42" s="2">
        <v>167.56</v>
      </c>
      <c r="L42" s="2">
        <v>181.16</v>
      </c>
      <c r="M42" s="2">
        <v>5.25</v>
      </c>
      <c r="N42" s="2">
        <v>5.24</v>
      </c>
      <c r="O42" s="2">
        <f t="shared" si="0"/>
        <v>5.2450000000000001</v>
      </c>
      <c r="P42" s="2">
        <f t="shared" si="1"/>
        <v>2.7761784999999999</v>
      </c>
      <c r="Q42" s="2">
        <f t="shared" si="2"/>
        <v>27761.785</v>
      </c>
      <c r="R42" s="2">
        <v>21.564</v>
      </c>
      <c r="S42" s="2">
        <v>21.277000000000001</v>
      </c>
      <c r="T42" s="2">
        <f t="shared" si="3"/>
        <v>21.420500000000001</v>
      </c>
      <c r="U42" s="2">
        <f t="shared" si="4"/>
        <v>15.300663150000002</v>
      </c>
      <c r="V42" s="2">
        <f t="shared" si="5"/>
        <v>153006.63150000002</v>
      </c>
      <c r="W42" s="2">
        <v>2.2799999999999998</v>
      </c>
      <c r="X42" s="2">
        <v>2.165</v>
      </c>
      <c r="Y42" s="2">
        <v>2.15</v>
      </c>
      <c r="Z42" s="2">
        <v>2.15</v>
      </c>
      <c r="AA42" s="2">
        <v>2.1640000000000001</v>
      </c>
      <c r="AB42" s="2">
        <f t="shared" si="6"/>
        <v>2.1818</v>
      </c>
      <c r="AC42" s="2">
        <f t="shared" si="7"/>
        <v>1.5259509200000001</v>
      </c>
      <c r="AD42" s="2">
        <f t="shared" si="8"/>
        <v>15259.5092</v>
      </c>
      <c r="AE42" s="2">
        <v>0.93100000000000005</v>
      </c>
      <c r="AF42" s="2">
        <f t="shared" si="9"/>
        <v>0.94300000000000006</v>
      </c>
      <c r="AG42" s="2">
        <f t="shared" si="10"/>
        <v>0.78278429999999999</v>
      </c>
      <c r="AH42" s="2">
        <f t="shared" si="11"/>
        <v>7827.8429999999998</v>
      </c>
      <c r="AI42" s="2">
        <v>1.1100000000000001</v>
      </c>
      <c r="AJ42" s="2">
        <v>1.222</v>
      </c>
      <c r="AK42" s="2">
        <f t="shared" si="12"/>
        <v>1.1659999999999999</v>
      </c>
      <c r="AL42" s="2">
        <f t="shared" si="13"/>
        <v>0.70309799999999989</v>
      </c>
      <c r="AM42" s="2">
        <f t="shared" si="14"/>
        <v>7030.9799999999987</v>
      </c>
      <c r="AN42" s="2">
        <v>0.33600000000000002</v>
      </c>
      <c r="AO42" s="2">
        <v>0.307</v>
      </c>
      <c r="AP42" s="2">
        <f t="shared" si="15"/>
        <v>0.32150000000000001</v>
      </c>
      <c r="AQ42" s="2">
        <f t="shared" si="16"/>
        <v>0.24900174999999999</v>
      </c>
      <c r="AR42" s="2">
        <f t="shared" si="17"/>
        <v>2490.0174999999999</v>
      </c>
      <c r="AS42" s="2">
        <v>2.802</v>
      </c>
      <c r="AT42" s="2">
        <f t="shared" si="18"/>
        <v>2.8754999999999997</v>
      </c>
      <c r="AU42" s="2">
        <f t="shared" si="19"/>
        <v>2.1333334499999999</v>
      </c>
      <c r="AV42" s="2">
        <f t="shared" si="20"/>
        <v>21333.334499999997</v>
      </c>
      <c r="AW42" s="2">
        <v>9.1999999999999998E-2</v>
      </c>
      <c r="AX42" s="2">
        <f t="shared" si="21"/>
        <v>8.5999999999999993E-2</v>
      </c>
      <c r="AY42" s="2">
        <f t="shared" si="22"/>
        <v>3.7538999999999996E-2</v>
      </c>
      <c r="AZ42" s="2">
        <f t="shared" si="23"/>
        <v>375.39</v>
      </c>
      <c r="BA42" s="2">
        <v>46.76</v>
      </c>
      <c r="BB42" s="2">
        <v>46.63</v>
      </c>
      <c r="BC42" s="2">
        <v>47.473999999999997</v>
      </c>
      <c r="BD42" s="2">
        <f t="shared" si="24"/>
        <v>46.954666666666668</v>
      </c>
      <c r="BE42" s="2">
        <f t="shared" si="25"/>
        <v>21.951306666666667</v>
      </c>
      <c r="BF42" s="2">
        <f t="shared" si="26"/>
        <v>219513.06666666668</v>
      </c>
      <c r="BG42" s="2">
        <v>0.24</v>
      </c>
      <c r="BH42" s="2">
        <v>0.23</v>
      </c>
      <c r="BI42" s="2">
        <f t="shared" si="27"/>
        <v>0.23499999999999999</v>
      </c>
      <c r="BJ42" s="2">
        <f t="shared" si="28"/>
        <v>0.14088249999999999</v>
      </c>
      <c r="BK42" s="2">
        <f t="shared" si="29"/>
        <v>1408.825</v>
      </c>
      <c r="BL42" s="2">
        <v>1169.3969999999999</v>
      </c>
      <c r="BM42" s="2">
        <v>1168.7940000000001</v>
      </c>
      <c r="BN42" s="2">
        <f t="shared" si="30"/>
        <v>1169.0954999999999</v>
      </c>
      <c r="BO42" s="2">
        <v>61.13</v>
      </c>
      <c r="BP42" s="2">
        <v>1.98</v>
      </c>
      <c r="BQ42" s="2">
        <v>6.17</v>
      </c>
      <c r="BR42" s="2">
        <f t="shared" si="31"/>
        <v>4.0750000000000002</v>
      </c>
      <c r="BS42" s="2">
        <v>16.78</v>
      </c>
      <c r="BT42" s="2">
        <v>22.59</v>
      </c>
      <c r="BU42" s="2">
        <f t="shared" si="32"/>
        <v>19.685000000000002</v>
      </c>
      <c r="BV42" s="2">
        <v>28.13</v>
      </c>
      <c r="BW42" s="2">
        <v>46.16</v>
      </c>
      <c r="BX42" s="2">
        <f t="shared" si="33"/>
        <v>37.144999999999996</v>
      </c>
      <c r="BY42" s="2">
        <v>9.33</v>
      </c>
      <c r="BZ42" s="2" t="s">
        <v>13</v>
      </c>
      <c r="CA42" s="2">
        <v>16.95</v>
      </c>
      <c r="CB42" s="2" t="s">
        <v>13</v>
      </c>
      <c r="CC42" s="2">
        <v>0.37</v>
      </c>
      <c r="CD42" s="2">
        <v>6.95</v>
      </c>
      <c r="CE42" s="2">
        <v>8.83</v>
      </c>
      <c r="CF42" s="2">
        <f t="shared" si="34"/>
        <v>7.8900000000000006</v>
      </c>
      <c r="CG42" s="2">
        <v>742.61500000000001</v>
      </c>
      <c r="CH42" s="2">
        <v>745.17</v>
      </c>
      <c r="CI42" s="2">
        <f t="shared" si="35"/>
        <v>743.89249999999993</v>
      </c>
      <c r="CJ42" s="2">
        <v>45.63</v>
      </c>
      <c r="CK42" s="2">
        <v>51.91</v>
      </c>
      <c r="CL42" s="2">
        <f t="shared" si="36"/>
        <v>48.769999999999996</v>
      </c>
      <c r="CM42" s="2">
        <v>13.82</v>
      </c>
      <c r="CN42" s="2">
        <v>13.56</v>
      </c>
      <c r="CO42" s="2">
        <f t="shared" si="37"/>
        <v>13.690000000000001</v>
      </c>
      <c r="CP42" s="2">
        <v>50.62</v>
      </c>
      <c r="CQ42" s="2">
        <v>48.4</v>
      </c>
      <c r="CR42" s="2">
        <f t="shared" si="38"/>
        <v>49.51</v>
      </c>
      <c r="CS42" s="2">
        <v>46.84</v>
      </c>
      <c r="CT42" s="2">
        <v>48.99</v>
      </c>
      <c r="CU42" s="2">
        <f t="shared" si="39"/>
        <v>47.915000000000006</v>
      </c>
    </row>
    <row r="43" spans="1:99" x14ac:dyDescent="0.25">
      <c r="A43" s="2">
        <v>383</v>
      </c>
      <c r="B43" s="2" t="s">
        <v>9</v>
      </c>
      <c r="C43" s="2" t="s">
        <v>10</v>
      </c>
      <c r="D43" s="2">
        <v>18</v>
      </c>
      <c r="E43" s="2" t="s">
        <v>11</v>
      </c>
      <c r="F43" s="2">
        <v>7</v>
      </c>
      <c r="G43" s="2" t="s">
        <v>12</v>
      </c>
      <c r="H43" s="2" t="s">
        <v>33</v>
      </c>
      <c r="I43" s="2">
        <v>70</v>
      </c>
      <c r="J43" s="2">
        <v>71</v>
      </c>
      <c r="K43" s="2">
        <v>167.56</v>
      </c>
      <c r="L43" s="2">
        <v>181.16</v>
      </c>
      <c r="M43" s="2" t="s">
        <v>15</v>
      </c>
      <c r="N43" s="2" t="s">
        <v>15</v>
      </c>
      <c r="AE43" s="2">
        <v>0.95499999999999996</v>
      </c>
      <c r="AS43" s="2">
        <v>2.9489999999999998</v>
      </c>
      <c r="AW43" s="2">
        <v>0.08</v>
      </c>
      <c r="BY43" s="2" t="s">
        <v>15</v>
      </c>
      <c r="BZ43" s="2" t="s">
        <v>15</v>
      </c>
      <c r="CA43" s="2" t="s">
        <v>15</v>
      </c>
      <c r="CB43" s="2" t="s">
        <v>15</v>
      </c>
      <c r="CC43" s="2" t="s">
        <v>15</v>
      </c>
      <c r="CD43" s="2" t="s">
        <v>15</v>
      </c>
      <c r="CE43" s="2" t="s">
        <v>15</v>
      </c>
    </row>
    <row r="44" spans="1:99" x14ac:dyDescent="0.25">
      <c r="A44" s="2">
        <v>383</v>
      </c>
      <c r="B44" s="2" t="s">
        <v>9</v>
      </c>
      <c r="C44" s="2" t="s">
        <v>10</v>
      </c>
      <c r="D44" s="2">
        <v>19</v>
      </c>
      <c r="E44" s="2" t="s">
        <v>11</v>
      </c>
      <c r="F44" s="2">
        <v>3</v>
      </c>
      <c r="G44" s="2" t="s">
        <v>12</v>
      </c>
      <c r="H44" s="2" t="s">
        <v>34</v>
      </c>
      <c r="I44" s="2">
        <v>108</v>
      </c>
      <c r="J44" s="2">
        <v>109</v>
      </c>
      <c r="K44" s="2">
        <v>172.66</v>
      </c>
      <c r="L44" s="2">
        <v>185.876</v>
      </c>
      <c r="M44" s="2">
        <v>8.4700000000000006</v>
      </c>
      <c r="N44" s="2">
        <v>8.4600000000000009</v>
      </c>
      <c r="O44" s="2">
        <f t="shared" si="0"/>
        <v>8.4649999999999999</v>
      </c>
      <c r="P44" s="2">
        <f t="shared" si="1"/>
        <v>4.4805244999999996</v>
      </c>
      <c r="Q44" s="2">
        <f t="shared" si="2"/>
        <v>44805.244999999995</v>
      </c>
      <c r="R44" s="2">
        <v>23.61</v>
      </c>
      <c r="S44" s="2">
        <v>23.562000000000001</v>
      </c>
      <c r="T44" s="2">
        <f t="shared" si="3"/>
        <v>23.585999999999999</v>
      </c>
      <c r="U44" s="2">
        <f t="shared" si="4"/>
        <v>16.847479799999999</v>
      </c>
      <c r="V44" s="2">
        <f t="shared" si="5"/>
        <v>168474.79799999998</v>
      </c>
      <c r="W44" s="2">
        <v>3.28</v>
      </c>
      <c r="X44" s="2">
        <v>3.2130000000000001</v>
      </c>
      <c r="Y44" s="2">
        <v>3.1930000000000001</v>
      </c>
      <c r="Z44" s="2">
        <v>3.23</v>
      </c>
      <c r="AA44" s="2">
        <v>3.2370000000000001</v>
      </c>
      <c r="AB44" s="2">
        <f t="shared" si="6"/>
        <v>3.2305999999999999</v>
      </c>
      <c r="AC44" s="2">
        <f t="shared" si="7"/>
        <v>2.2594816400000002</v>
      </c>
      <c r="AD44" s="2">
        <f t="shared" si="8"/>
        <v>22594.816400000003</v>
      </c>
      <c r="AE44" s="2">
        <v>1.47</v>
      </c>
      <c r="AF44" s="2">
        <f t="shared" si="9"/>
        <v>1.4964999999999999</v>
      </c>
      <c r="AG44" s="2">
        <f t="shared" si="10"/>
        <v>1.24224465</v>
      </c>
      <c r="AH44" s="2">
        <f t="shared" si="11"/>
        <v>12422.4465</v>
      </c>
      <c r="AI44" s="2">
        <v>1.64</v>
      </c>
      <c r="AJ44" s="2">
        <v>1.671</v>
      </c>
      <c r="AK44" s="2">
        <f t="shared" si="12"/>
        <v>1.6555</v>
      </c>
      <c r="AL44" s="2">
        <f t="shared" si="13"/>
        <v>0.99826649999999995</v>
      </c>
      <c r="AM44" s="2">
        <f t="shared" si="14"/>
        <v>9982.6649999999991</v>
      </c>
      <c r="AN44" s="2">
        <v>0.53700000000000003</v>
      </c>
      <c r="AO44" s="2">
        <v>0.49199999999999999</v>
      </c>
      <c r="AP44" s="2">
        <f t="shared" si="15"/>
        <v>0.51449999999999996</v>
      </c>
      <c r="AQ44" s="2">
        <f t="shared" si="16"/>
        <v>0.39848024999999992</v>
      </c>
      <c r="AR44" s="2">
        <f t="shared" si="17"/>
        <v>3984.8024999999993</v>
      </c>
      <c r="AS44" s="2">
        <v>2.7330000000000001</v>
      </c>
      <c r="AT44" s="2">
        <f t="shared" si="18"/>
        <v>2.7785000000000002</v>
      </c>
      <c r="AU44" s="2">
        <f t="shared" si="19"/>
        <v>2.06136915</v>
      </c>
      <c r="AV44" s="2">
        <f t="shared" si="20"/>
        <v>20613.691500000001</v>
      </c>
      <c r="AW44" s="2">
        <v>0.20300000000000001</v>
      </c>
      <c r="AX44" s="2">
        <f t="shared" si="21"/>
        <v>0.20650000000000002</v>
      </c>
      <c r="AY44" s="2">
        <f t="shared" si="22"/>
        <v>9.0137250000000002E-2</v>
      </c>
      <c r="AZ44" s="2">
        <f t="shared" si="23"/>
        <v>901.37250000000006</v>
      </c>
      <c r="BA44" s="2">
        <v>36.200000000000003</v>
      </c>
      <c r="BB44" s="2">
        <v>36.67</v>
      </c>
      <c r="BC44" s="2">
        <v>36.420999999999999</v>
      </c>
      <c r="BD44" s="2">
        <f t="shared" si="24"/>
        <v>36.43033333333333</v>
      </c>
      <c r="BE44" s="2">
        <f t="shared" si="25"/>
        <v>17.031180833333334</v>
      </c>
      <c r="BF44" s="2">
        <f t="shared" si="26"/>
        <v>170311.80833333335</v>
      </c>
      <c r="BG44" s="2">
        <v>0.38</v>
      </c>
      <c r="BH44" s="2">
        <v>0.37</v>
      </c>
      <c r="BI44" s="2">
        <f t="shared" si="27"/>
        <v>0.375</v>
      </c>
      <c r="BJ44" s="2">
        <f t="shared" si="28"/>
        <v>0.22481250000000003</v>
      </c>
      <c r="BK44" s="2">
        <f t="shared" si="29"/>
        <v>2248.1250000000005</v>
      </c>
      <c r="BL44" s="2">
        <v>981.12599999999998</v>
      </c>
      <c r="BM44" s="2">
        <v>994.86</v>
      </c>
      <c r="BN44" s="2">
        <f t="shared" si="30"/>
        <v>987.99299999999994</v>
      </c>
      <c r="BO44" s="2">
        <v>63.39</v>
      </c>
      <c r="BP44" s="2">
        <v>7.67</v>
      </c>
      <c r="BQ44" s="2">
        <v>7.18</v>
      </c>
      <c r="BR44" s="2">
        <f t="shared" si="31"/>
        <v>7.4249999999999998</v>
      </c>
      <c r="BS44" s="2">
        <v>25.72</v>
      </c>
      <c r="BT44" s="2">
        <v>32.5</v>
      </c>
      <c r="BU44" s="2">
        <f t="shared" si="32"/>
        <v>29.11</v>
      </c>
      <c r="BV44" s="2">
        <v>29.38</v>
      </c>
      <c r="BW44" s="2">
        <v>48.75</v>
      </c>
      <c r="BX44" s="2">
        <f t="shared" si="33"/>
        <v>39.064999999999998</v>
      </c>
      <c r="BY44" s="2">
        <v>15.27</v>
      </c>
      <c r="BZ44" s="2" t="s">
        <v>13</v>
      </c>
      <c r="CA44" s="2">
        <v>44.11</v>
      </c>
      <c r="CB44" s="2">
        <v>7.49</v>
      </c>
      <c r="CC44" s="2">
        <v>0.14000000000000001</v>
      </c>
      <c r="CD44" s="2">
        <v>10.119999999999999</v>
      </c>
      <c r="CE44" s="2">
        <v>13.91</v>
      </c>
      <c r="CF44" s="2">
        <f t="shared" si="34"/>
        <v>12.015000000000001</v>
      </c>
      <c r="CG44" s="2">
        <v>830.97500000000002</v>
      </c>
      <c r="CH44" s="2">
        <v>832.80399999999997</v>
      </c>
      <c r="CI44" s="2">
        <f t="shared" si="35"/>
        <v>831.8895</v>
      </c>
      <c r="CJ44" s="2">
        <v>70.3</v>
      </c>
      <c r="CK44" s="2">
        <v>74.19</v>
      </c>
      <c r="CL44" s="2">
        <f t="shared" si="36"/>
        <v>72.245000000000005</v>
      </c>
      <c r="CM44" s="2">
        <v>19.05</v>
      </c>
      <c r="CN44" s="2">
        <v>17.850000000000001</v>
      </c>
      <c r="CO44" s="2">
        <f t="shared" si="37"/>
        <v>18.450000000000003</v>
      </c>
      <c r="CP44" s="2">
        <v>58.81</v>
      </c>
      <c r="CQ44" s="2">
        <v>59</v>
      </c>
      <c r="CR44" s="2">
        <f t="shared" si="38"/>
        <v>58.905000000000001</v>
      </c>
      <c r="CS44" s="2">
        <v>77.78</v>
      </c>
      <c r="CT44" s="2">
        <v>77.760000000000005</v>
      </c>
      <c r="CU44" s="2">
        <f t="shared" si="39"/>
        <v>77.77000000000001</v>
      </c>
    </row>
    <row r="45" spans="1:99" x14ac:dyDescent="0.25">
      <c r="A45" s="2">
        <v>383</v>
      </c>
      <c r="B45" s="2" t="s">
        <v>9</v>
      </c>
      <c r="C45" s="2" t="s">
        <v>10</v>
      </c>
      <c r="D45" s="2">
        <v>19</v>
      </c>
      <c r="E45" s="2" t="s">
        <v>11</v>
      </c>
      <c r="F45" s="2">
        <v>3</v>
      </c>
      <c r="G45" s="2" t="s">
        <v>12</v>
      </c>
      <c r="H45" s="2" t="s">
        <v>34</v>
      </c>
      <c r="I45" s="2">
        <v>108</v>
      </c>
      <c r="J45" s="2">
        <v>109</v>
      </c>
      <c r="K45" s="2">
        <v>172.66</v>
      </c>
      <c r="L45" s="2">
        <v>185.876</v>
      </c>
      <c r="M45" s="2" t="s">
        <v>15</v>
      </c>
      <c r="N45" s="2" t="s">
        <v>15</v>
      </c>
      <c r="AE45" s="2">
        <v>1.5229999999999999</v>
      </c>
      <c r="AS45" s="2">
        <v>2.8239999999999998</v>
      </c>
      <c r="AW45" s="2">
        <v>0.21</v>
      </c>
      <c r="BY45" s="2" t="s">
        <v>15</v>
      </c>
      <c r="BZ45" s="2" t="s">
        <v>15</v>
      </c>
      <c r="CA45" s="2" t="s">
        <v>15</v>
      </c>
      <c r="CB45" s="2" t="s">
        <v>15</v>
      </c>
      <c r="CC45" s="2" t="s">
        <v>15</v>
      </c>
      <c r="CD45" s="2" t="s">
        <v>15</v>
      </c>
      <c r="CE45" s="2" t="s">
        <v>15</v>
      </c>
    </row>
    <row r="46" spans="1:99" x14ac:dyDescent="0.25">
      <c r="A46" s="2">
        <v>383</v>
      </c>
      <c r="B46" s="2" t="s">
        <v>9</v>
      </c>
      <c r="C46" s="2" t="s">
        <v>10</v>
      </c>
      <c r="D46" s="2">
        <v>20</v>
      </c>
      <c r="E46" s="2" t="s">
        <v>11</v>
      </c>
      <c r="F46" s="2">
        <v>5</v>
      </c>
      <c r="G46" s="2" t="s">
        <v>12</v>
      </c>
      <c r="H46" s="2" t="s">
        <v>35</v>
      </c>
      <c r="I46" s="2">
        <v>80</v>
      </c>
      <c r="J46" s="2">
        <v>81</v>
      </c>
      <c r="K46" s="2">
        <v>184.87</v>
      </c>
      <c r="L46" s="2">
        <v>198.64400000000001</v>
      </c>
      <c r="M46" s="2">
        <v>17.37</v>
      </c>
      <c r="N46" s="2">
        <v>17.149999999999999</v>
      </c>
      <c r="O46" s="2">
        <f t="shared" si="0"/>
        <v>17.259999999999998</v>
      </c>
      <c r="P46" s="2">
        <f t="shared" si="1"/>
        <v>9.1357179999999989</v>
      </c>
      <c r="Q46" s="2">
        <f t="shared" si="2"/>
        <v>91357.18</v>
      </c>
      <c r="R46" s="2">
        <v>2.9209999999999998</v>
      </c>
      <c r="S46" s="2">
        <v>2.8730000000000002</v>
      </c>
      <c r="T46" s="2">
        <f t="shared" si="3"/>
        <v>2.8970000000000002</v>
      </c>
      <c r="U46" s="2">
        <f t="shared" si="4"/>
        <v>2.0693271000000002</v>
      </c>
      <c r="V46" s="2">
        <f t="shared" si="5"/>
        <v>20693.271000000001</v>
      </c>
      <c r="W46" s="2">
        <v>6.38</v>
      </c>
      <c r="X46" s="2">
        <v>6.5090000000000003</v>
      </c>
      <c r="Y46" s="2">
        <v>6.4749999999999996</v>
      </c>
      <c r="Z46" s="2">
        <v>6.54</v>
      </c>
      <c r="AA46" s="2">
        <v>6.5359999999999996</v>
      </c>
      <c r="AB46" s="2">
        <f t="shared" si="6"/>
        <v>6.4879999999999995</v>
      </c>
      <c r="AC46" s="2">
        <f t="shared" si="7"/>
        <v>4.5377071999999998</v>
      </c>
      <c r="AD46" s="2">
        <f t="shared" si="8"/>
        <v>45377.072</v>
      </c>
      <c r="AE46" s="2">
        <v>2.9740000000000002</v>
      </c>
      <c r="AF46" s="2">
        <f t="shared" si="9"/>
        <v>2.9024999999999999</v>
      </c>
      <c r="AG46" s="2">
        <f t="shared" si="10"/>
        <v>2.4093652499999996</v>
      </c>
      <c r="AH46" s="2">
        <f t="shared" si="11"/>
        <v>24093.652499999997</v>
      </c>
      <c r="AI46" s="2">
        <v>3.23</v>
      </c>
      <c r="AJ46" s="2">
        <v>3.3090000000000002</v>
      </c>
      <c r="AK46" s="2">
        <f t="shared" si="12"/>
        <v>3.2694999999999999</v>
      </c>
      <c r="AL46" s="2">
        <f t="shared" si="13"/>
        <v>1.9715084999999999</v>
      </c>
      <c r="AM46" s="2">
        <f t="shared" si="14"/>
        <v>19715.084999999999</v>
      </c>
      <c r="AN46" s="2">
        <v>0.11899999999999999</v>
      </c>
      <c r="AO46" s="2">
        <v>0.114</v>
      </c>
      <c r="AP46" s="2">
        <f t="shared" si="15"/>
        <v>0.11649999999999999</v>
      </c>
      <c r="AQ46" s="2">
        <f t="shared" si="16"/>
        <v>9.0229249999999997E-2</v>
      </c>
      <c r="AR46" s="2">
        <f t="shared" si="17"/>
        <v>902.29250000000002</v>
      </c>
      <c r="AS46" s="2">
        <v>3.74</v>
      </c>
      <c r="AT46" s="2">
        <f t="shared" si="18"/>
        <v>3.8159999999999998</v>
      </c>
      <c r="AU46" s="2">
        <f t="shared" si="19"/>
        <v>2.8310903999999999</v>
      </c>
      <c r="AV46" s="2">
        <f t="shared" si="20"/>
        <v>28310.903999999999</v>
      </c>
      <c r="AW46" s="2">
        <v>0.15</v>
      </c>
      <c r="AX46" s="2">
        <f t="shared" si="21"/>
        <v>0.15</v>
      </c>
      <c r="AY46" s="2">
        <f t="shared" si="22"/>
        <v>6.5474999999999992E-2</v>
      </c>
      <c r="AZ46" s="2">
        <f t="shared" si="23"/>
        <v>654.74999999999989</v>
      </c>
      <c r="BA46" s="2">
        <v>60.69</v>
      </c>
      <c r="BB46" s="2">
        <v>60.83</v>
      </c>
      <c r="BC46" s="2">
        <v>63.073999999999998</v>
      </c>
      <c r="BD46" s="2">
        <f t="shared" si="24"/>
        <v>61.531333333333329</v>
      </c>
      <c r="BE46" s="2">
        <f t="shared" si="25"/>
        <v>28.765898333333332</v>
      </c>
      <c r="BF46" s="2">
        <f t="shared" si="26"/>
        <v>287658.98333333334</v>
      </c>
      <c r="BG46" s="2">
        <v>0.74</v>
      </c>
      <c r="BH46" s="2">
        <v>0.72</v>
      </c>
      <c r="BI46" s="2">
        <f t="shared" si="27"/>
        <v>0.73</v>
      </c>
      <c r="BJ46" s="2">
        <f t="shared" si="28"/>
        <v>0.437635</v>
      </c>
      <c r="BK46" s="2">
        <f t="shared" si="29"/>
        <v>4376.3500000000004</v>
      </c>
      <c r="BL46" s="2">
        <v>932.66</v>
      </c>
      <c r="BM46" s="2">
        <v>929.86300000000006</v>
      </c>
      <c r="BN46" s="2">
        <f t="shared" si="30"/>
        <v>931.26150000000007</v>
      </c>
      <c r="BO46" s="2">
        <v>57.62</v>
      </c>
      <c r="BP46" s="2">
        <v>14.85</v>
      </c>
      <c r="BQ46" s="2">
        <v>17.440000000000001</v>
      </c>
      <c r="BR46" s="2">
        <f t="shared" si="31"/>
        <v>16.145</v>
      </c>
      <c r="BS46" s="2">
        <v>53.23</v>
      </c>
      <c r="BT46" s="2">
        <v>63.07</v>
      </c>
      <c r="BU46" s="2">
        <f t="shared" si="32"/>
        <v>58.15</v>
      </c>
      <c r="BV46" s="2">
        <v>34.03</v>
      </c>
      <c r="BW46" s="2">
        <v>44.8</v>
      </c>
      <c r="BX46" s="2">
        <f t="shared" si="33"/>
        <v>39.414999999999999</v>
      </c>
      <c r="BY46" s="2">
        <v>23.04</v>
      </c>
      <c r="BZ46" s="2" t="s">
        <v>13</v>
      </c>
      <c r="CA46" s="2">
        <v>22.78</v>
      </c>
      <c r="CB46" s="2">
        <v>127.84</v>
      </c>
      <c r="CC46" s="2">
        <v>0.12</v>
      </c>
      <c r="CD46" s="2">
        <v>18.190000000000001</v>
      </c>
      <c r="CE46" s="2">
        <v>18.73</v>
      </c>
      <c r="CF46" s="2">
        <f t="shared" si="34"/>
        <v>18.46</v>
      </c>
      <c r="CG46" s="2">
        <v>271.233</v>
      </c>
      <c r="CH46" s="2">
        <v>274.03899999999999</v>
      </c>
      <c r="CI46" s="2">
        <f t="shared" si="35"/>
        <v>272.63599999999997</v>
      </c>
      <c r="CJ46" s="2">
        <v>139.53</v>
      </c>
      <c r="CK46" s="2">
        <v>135.38999999999999</v>
      </c>
      <c r="CL46" s="2">
        <f t="shared" si="36"/>
        <v>137.45999999999998</v>
      </c>
      <c r="CM46" s="2">
        <v>26.61</v>
      </c>
      <c r="CN46" s="2">
        <v>26.27</v>
      </c>
      <c r="CO46" s="2">
        <f t="shared" si="37"/>
        <v>26.439999999999998</v>
      </c>
      <c r="CP46" s="2">
        <v>88.76</v>
      </c>
      <c r="CQ46" s="2">
        <v>87.81</v>
      </c>
      <c r="CR46" s="2">
        <f t="shared" si="38"/>
        <v>88.284999999999997</v>
      </c>
      <c r="CS46" s="2">
        <v>121.04</v>
      </c>
      <c r="CT46" s="2">
        <v>120.84</v>
      </c>
      <c r="CU46" s="2">
        <f t="shared" si="39"/>
        <v>120.94</v>
      </c>
    </row>
    <row r="47" spans="1:99" x14ac:dyDescent="0.25">
      <c r="A47" s="2">
        <v>383</v>
      </c>
      <c r="B47" s="2" t="s">
        <v>9</v>
      </c>
      <c r="C47" s="2" t="s">
        <v>10</v>
      </c>
      <c r="D47" s="2">
        <v>20</v>
      </c>
      <c r="E47" s="2" t="s">
        <v>11</v>
      </c>
      <c r="F47" s="2">
        <v>5</v>
      </c>
      <c r="G47" s="2" t="s">
        <v>12</v>
      </c>
      <c r="H47" s="2" t="s">
        <v>35</v>
      </c>
      <c r="I47" s="2">
        <v>80</v>
      </c>
      <c r="J47" s="2">
        <v>81</v>
      </c>
      <c r="K47" s="2">
        <v>184.87</v>
      </c>
      <c r="L47" s="2">
        <v>198.64400000000001</v>
      </c>
      <c r="M47" s="2" t="s">
        <v>15</v>
      </c>
      <c r="N47" s="2" t="s">
        <v>15</v>
      </c>
      <c r="AE47" s="2">
        <v>2.831</v>
      </c>
      <c r="AS47" s="2">
        <v>3.8919999999999999</v>
      </c>
      <c r="AW47" s="2">
        <v>0.15</v>
      </c>
      <c r="BY47" s="2" t="s">
        <v>15</v>
      </c>
      <c r="BZ47" s="2" t="s">
        <v>15</v>
      </c>
      <c r="CA47" s="2" t="s">
        <v>15</v>
      </c>
      <c r="CB47" s="2" t="s">
        <v>15</v>
      </c>
      <c r="CC47" s="2" t="s">
        <v>15</v>
      </c>
      <c r="CD47" s="2" t="s">
        <v>15</v>
      </c>
      <c r="CE47" s="2" t="s">
        <v>15</v>
      </c>
    </row>
    <row r="48" spans="1:99" x14ac:dyDescent="0.25">
      <c r="A48" s="2">
        <v>383</v>
      </c>
      <c r="B48" s="2" t="s">
        <v>9</v>
      </c>
      <c r="C48" s="2" t="s">
        <v>10</v>
      </c>
      <c r="D48" s="2">
        <v>21</v>
      </c>
      <c r="E48" s="2" t="s">
        <v>11</v>
      </c>
      <c r="F48" s="2">
        <v>3</v>
      </c>
      <c r="G48" s="2" t="s">
        <v>12</v>
      </c>
      <c r="H48" s="2" t="s">
        <v>36</v>
      </c>
      <c r="I48" s="2">
        <v>85</v>
      </c>
      <c r="J48" s="2">
        <v>86</v>
      </c>
      <c r="K48" s="2">
        <v>191.39</v>
      </c>
      <c r="L48" s="2">
        <v>207.92699999999999</v>
      </c>
      <c r="M48" s="2">
        <v>17.54</v>
      </c>
      <c r="N48" s="2">
        <v>17.41</v>
      </c>
      <c r="O48" s="2">
        <f t="shared" si="0"/>
        <v>17.475000000000001</v>
      </c>
      <c r="P48" s="2">
        <f t="shared" si="1"/>
        <v>9.2495175000000014</v>
      </c>
      <c r="Q48" s="2">
        <f t="shared" si="2"/>
        <v>92495.175000000017</v>
      </c>
      <c r="R48" s="2">
        <v>2.9449999999999998</v>
      </c>
      <c r="S48" s="2">
        <v>2.97</v>
      </c>
      <c r="T48" s="2">
        <f t="shared" si="3"/>
        <v>2.9575</v>
      </c>
      <c r="U48" s="2">
        <f t="shared" si="4"/>
        <v>2.1125422500000002</v>
      </c>
      <c r="V48" s="2">
        <f t="shared" si="5"/>
        <v>21125.422500000001</v>
      </c>
      <c r="W48" s="2">
        <v>6.09</v>
      </c>
      <c r="X48" s="2">
        <v>6.093</v>
      </c>
      <c r="Y48" s="2">
        <v>6.0460000000000003</v>
      </c>
      <c r="Z48" s="2">
        <v>6.09</v>
      </c>
      <c r="AA48" s="2">
        <v>6.0510000000000002</v>
      </c>
      <c r="AB48" s="2">
        <f t="shared" si="6"/>
        <v>6.0739999999999998</v>
      </c>
      <c r="AC48" s="2">
        <f t="shared" si="7"/>
        <v>4.2481555999999996</v>
      </c>
      <c r="AD48" s="2">
        <f t="shared" si="8"/>
        <v>42481.555999999997</v>
      </c>
      <c r="AE48" s="2">
        <v>2.875</v>
      </c>
      <c r="AF48" s="2">
        <f t="shared" si="9"/>
        <v>2.835</v>
      </c>
      <c r="AG48" s="2">
        <f t="shared" si="10"/>
        <v>2.3533334999999997</v>
      </c>
      <c r="AH48" s="2">
        <f t="shared" si="11"/>
        <v>23533.334999999999</v>
      </c>
      <c r="AI48" s="2">
        <v>3.21</v>
      </c>
      <c r="AJ48" s="2">
        <v>3.2269999999999999</v>
      </c>
      <c r="AK48" s="2">
        <f t="shared" si="12"/>
        <v>3.2184999999999997</v>
      </c>
      <c r="AL48" s="2">
        <f t="shared" si="13"/>
        <v>1.9407554999999999</v>
      </c>
      <c r="AM48" s="2">
        <f t="shared" si="14"/>
        <v>19407.555</v>
      </c>
      <c r="AN48" s="2">
        <v>0.106</v>
      </c>
      <c r="AO48" s="2">
        <v>0.10199999999999999</v>
      </c>
      <c r="AP48" s="2">
        <f t="shared" si="15"/>
        <v>0.104</v>
      </c>
      <c r="AQ48" s="2">
        <f t="shared" si="16"/>
        <v>8.0547999999999995E-2</v>
      </c>
      <c r="AR48" s="2">
        <f t="shared" si="17"/>
        <v>805.4799999999999</v>
      </c>
      <c r="AS48" s="2">
        <v>3.9319999999999999</v>
      </c>
      <c r="AT48" s="2">
        <f t="shared" si="18"/>
        <v>4.0004999999999997</v>
      </c>
      <c r="AU48" s="2">
        <f t="shared" si="19"/>
        <v>2.9679709499999998</v>
      </c>
      <c r="AV48" s="2">
        <f t="shared" si="20"/>
        <v>29679.709499999997</v>
      </c>
      <c r="AW48" s="2">
        <v>0.153</v>
      </c>
      <c r="AX48" s="2">
        <f t="shared" si="21"/>
        <v>0.14650000000000002</v>
      </c>
      <c r="AY48" s="2">
        <f t="shared" si="22"/>
        <v>6.3947250000000011E-2</v>
      </c>
      <c r="AZ48" s="2">
        <f t="shared" si="23"/>
        <v>639.47250000000008</v>
      </c>
      <c r="BA48" s="2">
        <v>61.58</v>
      </c>
      <c r="BB48" s="2">
        <v>61.19</v>
      </c>
      <c r="BC48" s="2">
        <v>63.161000000000001</v>
      </c>
      <c r="BD48" s="2">
        <f t="shared" si="24"/>
        <v>61.976999999999997</v>
      </c>
      <c r="BE48" s="2">
        <f t="shared" si="25"/>
        <v>28.974247500000001</v>
      </c>
      <c r="BF48" s="2">
        <f t="shared" si="26"/>
        <v>289742.47500000003</v>
      </c>
      <c r="BG48" s="2">
        <v>0.76</v>
      </c>
      <c r="BH48" s="2">
        <v>0.72</v>
      </c>
      <c r="BI48" s="2">
        <f t="shared" si="27"/>
        <v>0.74</v>
      </c>
      <c r="BJ48" s="2">
        <f t="shared" si="28"/>
        <v>0.44363000000000002</v>
      </c>
      <c r="BK48" s="2">
        <f t="shared" si="29"/>
        <v>4436.3</v>
      </c>
      <c r="BL48" s="2">
        <v>965.80899999999997</v>
      </c>
      <c r="BM48" s="2">
        <v>953.44600000000003</v>
      </c>
      <c r="BN48" s="2">
        <f t="shared" si="30"/>
        <v>959.62750000000005</v>
      </c>
      <c r="BO48" s="2">
        <v>51.2</v>
      </c>
      <c r="BP48" s="2">
        <v>11.97</v>
      </c>
      <c r="BQ48" s="2">
        <v>8.5299999999999994</v>
      </c>
      <c r="BR48" s="2">
        <f t="shared" si="31"/>
        <v>10.25</v>
      </c>
      <c r="BS48" s="2">
        <v>56.09</v>
      </c>
      <c r="BT48" s="2">
        <v>62.3</v>
      </c>
      <c r="BU48" s="2">
        <f t="shared" si="32"/>
        <v>59.195</v>
      </c>
      <c r="BV48" s="2">
        <v>73.91</v>
      </c>
      <c r="BW48" s="2">
        <v>81.680000000000007</v>
      </c>
      <c r="BX48" s="2">
        <f t="shared" si="33"/>
        <v>77.795000000000002</v>
      </c>
      <c r="BY48" s="2">
        <v>24.42</v>
      </c>
      <c r="BZ48" s="2">
        <v>2.84</v>
      </c>
      <c r="CA48" s="2">
        <v>17.63</v>
      </c>
      <c r="CB48" s="2">
        <v>86.18</v>
      </c>
      <c r="CC48" s="2">
        <v>0.08</v>
      </c>
      <c r="CD48" s="2">
        <v>18.41</v>
      </c>
      <c r="CE48" s="2">
        <v>18.13</v>
      </c>
      <c r="CF48" s="2">
        <f t="shared" si="34"/>
        <v>18.27</v>
      </c>
      <c r="CG48" s="2">
        <v>286.58</v>
      </c>
      <c r="CH48" s="2">
        <v>285.47500000000002</v>
      </c>
      <c r="CI48" s="2">
        <f t="shared" si="35"/>
        <v>286.02750000000003</v>
      </c>
      <c r="CJ48" s="2">
        <v>139.53</v>
      </c>
      <c r="CK48" s="2">
        <v>148.24</v>
      </c>
      <c r="CL48" s="2">
        <f t="shared" si="36"/>
        <v>143.88499999999999</v>
      </c>
      <c r="CM48" s="2">
        <v>25.04</v>
      </c>
      <c r="CN48" s="2">
        <v>25.66</v>
      </c>
      <c r="CO48" s="2">
        <f t="shared" si="37"/>
        <v>25.35</v>
      </c>
      <c r="CP48" s="2">
        <v>98.46</v>
      </c>
      <c r="CQ48" s="2">
        <v>99.8</v>
      </c>
      <c r="CR48" s="2">
        <f t="shared" si="38"/>
        <v>99.13</v>
      </c>
      <c r="CS48" s="2">
        <v>118.02</v>
      </c>
      <c r="CT48" s="2">
        <v>121.44</v>
      </c>
      <c r="CU48" s="2">
        <f t="shared" si="39"/>
        <v>119.72999999999999</v>
      </c>
    </row>
    <row r="49" spans="1:99" x14ac:dyDescent="0.25">
      <c r="A49" s="2">
        <v>383</v>
      </c>
      <c r="B49" s="2" t="s">
        <v>9</v>
      </c>
      <c r="C49" s="2" t="s">
        <v>10</v>
      </c>
      <c r="D49" s="2">
        <v>21</v>
      </c>
      <c r="E49" s="2" t="s">
        <v>11</v>
      </c>
      <c r="F49" s="2">
        <v>3</v>
      </c>
      <c r="G49" s="2" t="s">
        <v>12</v>
      </c>
      <c r="H49" s="2" t="s">
        <v>36</v>
      </c>
      <c r="I49" s="2">
        <v>85</v>
      </c>
      <c r="J49" s="2">
        <v>86</v>
      </c>
      <c r="K49" s="2">
        <v>191.39</v>
      </c>
      <c r="L49" s="2">
        <v>207.92699999999999</v>
      </c>
      <c r="M49" s="2" t="s">
        <v>15</v>
      </c>
      <c r="N49" s="2" t="s">
        <v>15</v>
      </c>
      <c r="AE49" s="2">
        <v>2.7949999999999999</v>
      </c>
      <c r="AS49" s="2">
        <v>4.069</v>
      </c>
      <c r="AW49" s="2">
        <v>0.14000000000000001</v>
      </c>
      <c r="BY49" s="2" t="s">
        <v>15</v>
      </c>
      <c r="BZ49" s="2" t="s">
        <v>15</v>
      </c>
      <c r="CA49" s="2" t="s">
        <v>15</v>
      </c>
      <c r="CB49" s="2" t="s">
        <v>15</v>
      </c>
      <c r="CC49" s="2" t="s">
        <v>15</v>
      </c>
      <c r="CD49" s="2" t="s">
        <v>15</v>
      </c>
      <c r="CE49" s="2" t="s">
        <v>15</v>
      </c>
    </row>
    <row r="50" spans="1:99" x14ac:dyDescent="0.25">
      <c r="A50" s="2">
        <v>383</v>
      </c>
      <c r="B50" s="2" t="s">
        <v>9</v>
      </c>
      <c r="C50" s="2" t="s">
        <v>10</v>
      </c>
      <c r="D50" s="2">
        <v>22</v>
      </c>
      <c r="E50" s="2" t="s">
        <v>11</v>
      </c>
      <c r="F50" s="2">
        <v>4</v>
      </c>
      <c r="G50" s="2" t="s">
        <v>12</v>
      </c>
      <c r="H50" s="2" t="s">
        <v>37</v>
      </c>
      <c r="I50" s="2">
        <v>90</v>
      </c>
      <c r="J50" s="2">
        <v>91</v>
      </c>
      <c r="K50" s="2">
        <v>202.43</v>
      </c>
      <c r="L50" s="2">
        <v>221.05099999999999</v>
      </c>
      <c r="M50" s="2">
        <v>15.24</v>
      </c>
      <c r="N50" s="2">
        <v>15.14</v>
      </c>
      <c r="O50" s="2">
        <f t="shared" si="0"/>
        <v>15.190000000000001</v>
      </c>
      <c r="P50" s="2">
        <f t="shared" si="1"/>
        <v>8.0400670000000005</v>
      </c>
      <c r="Q50" s="2">
        <f t="shared" si="2"/>
        <v>80400.67</v>
      </c>
      <c r="R50" s="2">
        <v>2.653</v>
      </c>
      <c r="S50" s="2">
        <v>2.71</v>
      </c>
      <c r="T50" s="2">
        <f t="shared" si="3"/>
        <v>2.6814999999999998</v>
      </c>
      <c r="U50" s="2">
        <f t="shared" si="4"/>
        <v>1.9153954499999999</v>
      </c>
      <c r="V50" s="2">
        <f t="shared" si="5"/>
        <v>19153.9545</v>
      </c>
      <c r="W50" s="2">
        <v>5.5</v>
      </c>
      <c r="X50" s="2">
        <v>5.5</v>
      </c>
      <c r="Y50" s="2">
        <v>5.4930000000000003</v>
      </c>
      <c r="Z50" s="2">
        <v>5.5</v>
      </c>
      <c r="AA50" s="2">
        <v>5.4930000000000003</v>
      </c>
      <c r="AB50" s="2">
        <f t="shared" si="6"/>
        <v>5.4972000000000012</v>
      </c>
      <c r="AC50" s="2">
        <f t="shared" si="7"/>
        <v>3.8447416800000012</v>
      </c>
      <c r="AD50" s="2">
        <f t="shared" si="8"/>
        <v>38447.416800000014</v>
      </c>
      <c r="AE50" s="2">
        <v>2.552</v>
      </c>
      <c r="AF50" s="2">
        <f t="shared" si="9"/>
        <v>2.548</v>
      </c>
      <c r="AG50" s="2">
        <f t="shared" si="10"/>
        <v>2.1150948000000001</v>
      </c>
      <c r="AH50" s="2">
        <f t="shared" si="11"/>
        <v>21150.948</v>
      </c>
      <c r="AI50" s="2">
        <v>2.81</v>
      </c>
      <c r="AJ50" s="2">
        <v>2.79</v>
      </c>
      <c r="AK50" s="2">
        <f t="shared" si="12"/>
        <v>2.8</v>
      </c>
      <c r="AL50" s="2">
        <f t="shared" si="13"/>
        <v>1.6883999999999999</v>
      </c>
      <c r="AM50" s="2">
        <f t="shared" si="14"/>
        <v>16884</v>
      </c>
      <c r="AN50" s="2">
        <v>0.123</v>
      </c>
      <c r="AO50" s="2">
        <v>0.11899999999999999</v>
      </c>
      <c r="AP50" s="2">
        <f t="shared" si="15"/>
        <v>0.121</v>
      </c>
      <c r="AQ50" s="2">
        <f t="shared" si="16"/>
        <v>9.3714499999999992E-2</v>
      </c>
      <c r="AR50" s="2">
        <f t="shared" si="17"/>
        <v>937.14499999999987</v>
      </c>
      <c r="AS50" s="2">
        <v>4.1840000000000002</v>
      </c>
      <c r="AT50" s="2">
        <f t="shared" si="18"/>
        <v>4.2635000000000005</v>
      </c>
      <c r="AU50" s="2">
        <f t="shared" si="19"/>
        <v>3.1630906500000004</v>
      </c>
      <c r="AV50" s="2">
        <f t="shared" si="20"/>
        <v>31630.906500000005</v>
      </c>
      <c r="AW50" s="2">
        <v>0.127</v>
      </c>
      <c r="AX50" s="2">
        <f t="shared" si="21"/>
        <v>0.11849999999999999</v>
      </c>
      <c r="AY50" s="2">
        <f t="shared" si="22"/>
        <v>5.172525E-2</v>
      </c>
      <c r="AZ50" s="2">
        <f t="shared" si="23"/>
        <v>517.25250000000005</v>
      </c>
      <c r="BA50" s="2">
        <v>65.599999999999994</v>
      </c>
      <c r="BB50" s="2">
        <v>65.53</v>
      </c>
      <c r="BC50" s="2">
        <v>66.725999999999999</v>
      </c>
      <c r="BD50" s="2">
        <f t="shared" si="24"/>
        <v>65.951999999999998</v>
      </c>
      <c r="BE50" s="2">
        <f t="shared" si="25"/>
        <v>30.832560000000001</v>
      </c>
      <c r="BF50" s="2">
        <f t="shared" si="26"/>
        <v>308325.60000000003</v>
      </c>
      <c r="BG50" s="2">
        <v>0.67</v>
      </c>
      <c r="BH50" s="2">
        <v>0.66</v>
      </c>
      <c r="BI50" s="2">
        <f t="shared" si="27"/>
        <v>0.66500000000000004</v>
      </c>
      <c r="BJ50" s="2">
        <f t="shared" si="28"/>
        <v>0.39866750000000006</v>
      </c>
      <c r="BK50" s="2">
        <f t="shared" si="29"/>
        <v>3986.6750000000006</v>
      </c>
      <c r="BL50" s="2">
        <v>1519.1780000000001</v>
      </c>
      <c r="BM50" s="2">
        <v>1535.0260000000001</v>
      </c>
      <c r="BN50" s="2">
        <f t="shared" si="30"/>
        <v>1527.1020000000001</v>
      </c>
      <c r="BO50" s="2">
        <v>51.66</v>
      </c>
      <c r="BP50" s="2">
        <v>16.96</v>
      </c>
      <c r="BQ50" s="2">
        <v>13.6</v>
      </c>
      <c r="BR50" s="2">
        <f t="shared" si="31"/>
        <v>15.280000000000001</v>
      </c>
      <c r="BS50" s="2">
        <v>61.15</v>
      </c>
      <c r="BT50" s="2">
        <v>67.03</v>
      </c>
      <c r="BU50" s="2">
        <f t="shared" si="32"/>
        <v>64.09</v>
      </c>
      <c r="BV50" s="2">
        <v>120.84</v>
      </c>
      <c r="BW50" s="2">
        <v>121.96</v>
      </c>
      <c r="BX50" s="2">
        <f t="shared" si="33"/>
        <v>121.4</v>
      </c>
      <c r="BY50" s="2">
        <v>22.62</v>
      </c>
      <c r="BZ50" s="2">
        <v>0.12</v>
      </c>
      <c r="CA50" s="2">
        <v>80.180000000000007</v>
      </c>
      <c r="CB50" s="2">
        <v>101.43</v>
      </c>
      <c r="CC50" s="2">
        <v>0.25</v>
      </c>
      <c r="CD50" s="2">
        <v>17.18</v>
      </c>
      <c r="CE50" s="2">
        <v>16.91</v>
      </c>
      <c r="CF50" s="2">
        <f t="shared" si="34"/>
        <v>17.045000000000002</v>
      </c>
      <c r="CG50" s="2">
        <v>255.364</v>
      </c>
      <c r="CH50" s="2">
        <v>253.42599999999999</v>
      </c>
      <c r="CI50" s="2">
        <f t="shared" si="35"/>
        <v>254.39499999999998</v>
      </c>
      <c r="CJ50" s="2">
        <v>118.71</v>
      </c>
      <c r="CK50" s="2">
        <v>123.08</v>
      </c>
      <c r="CL50" s="2">
        <f t="shared" si="36"/>
        <v>120.895</v>
      </c>
      <c r="CM50" s="2">
        <v>25.37</v>
      </c>
      <c r="CN50" s="2">
        <v>24.07</v>
      </c>
      <c r="CO50" s="2">
        <f t="shared" si="37"/>
        <v>24.72</v>
      </c>
      <c r="CP50" s="2">
        <v>117.2</v>
      </c>
      <c r="CQ50" s="2">
        <v>119.79</v>
      </c>
      <c r="CR50" s="2">
        <f t="shared" si="38"/>
        <v>118.495</v>
      </c>
      <c r="CS50" s="2">
        <v>125.03</v>
      </c>
      <c r="CT50" s="2">
        <v>124.24</v>
      </c>
      <c r="CU50" s="2">
        <f t="shared" si="39"/>
        <v>124.63499999999999</v>
      </c>
    </row>
    <row r="51" spans="1:99" x14ac:dyDescent="0.25">
      <c r="A51" s="2">
        <v>383</v>
      </c>
      <c r="B51" s="2" t="s">
        <v>9</v>
      </c>
      <c r="C51" s="2" t="s">
        <v>10</v>
      </c>
      <c r="D51" s="2">
        <v>22</v>
      </c>
      <c r="E51" s="2" t="s">
        <v>11</v>
      </c>
      <c r="F51" s="2">
        <v>4</v>
      </c>
      <c r="G51" s="2" t="s">
        <v>12</v>
      </c>
      <c r="H51" s="2" t="s">
        <v>37</v>
      </c>
      <c r="I51" s="2">
        <v>90</v>
      </c>
      <c r="J51" s="2">
        <v>91</v>
      </c>
      <c r="K51" s="2">
        <v>202.43</v>
      </c>
      <c r="L51" s="2">
        <v>221.05099999999999</v>
      </c>
      <c r="M51" s="2" t="s">
        <v>15</v>
      </c>
      <c r="N51" s="2" t="s">
        <v>15</v>
      </c>
      <c r="AE51" s="2">
        <v>2.544</v>
      </c>
      <c r="AS51" s="2">
        <v>4.343</v>
      </c>
      <c r="AW51" s="2">
        <v>0.11</v>
      </c>
      <c r="BY51" s="2" t="s">
        <v>15</v>
      </c>
      <c r="BZ51" s="2" t="s">
        <v>15</v>
      </c>
      <c r="CA51" s="2" t="s">
        <v>15</v>
      </c>
      <c r="CB51" s="2" t="s">
        <v>15</v>
      </c>
      <c r="CC51" s="2" t="s">
        <v>15</v>
      </c>
      <c r="CD51" s="2" t="s">
        <v>15</v>
      </c>
      <c r="CE51" s="2" t="s">
        <v>15</v>
      </c>
    </row>
    <row r="52" spans="1:99" x14ac:dyDescent="0.25">
      <c r="A52" s="2">
        <v>383</v>
      </c>
      <c r="B52" s="2" t="s">
        <v>9</v>
      </c>
      <c r="C52" s="2" t="s">
        <v>10</v>
      </c>
      <c r="D52" s="2">
        <v>23</v>
      </c>
      <c r="E52" s="2" t="s">
        <v>11</v>
      </c>
      <c r="F52" s="2">
        <v>5</v>
      </c>
      <c r="G52" s="2" t="s">
        <v>12</v>
      </c>
      <c r="H52" s="2" t="s">
        <v>38</v>
      </c>
      <c r="I52" s="2">
        <v>80</v>
      </c>
      <c r="J52" s="2">
        <v>81</v>
      </c>
      <c r="K52" s="2">
        <v>213.27</v>
      </c>
      <c r="L52" s="2">
        <v>233.19499999999999</v>
      </c>
      <c r="M52" s="2">
        <v>14.82</v>
      </c>
      <c r="N52" s="2">
        <v>14.71</v>
      </c>
      <c r="O52" s="2">
        <f t="shared" si="0"/>
        <v>14.765000000000001</v>
      </c>
      <c r="P52" s="2">
        <f t="shared" si="1"/>
        <v>7.8151145</v>
      </c>
      <c r="Q52" s="2">
        <f t="shared" si="2"/>
        <v>78151.145000000004</v>
      </c>
      <c r="R52" s="2">
        <v>2.1059999999999999</v>
      </c>
      <c r="S52" s="2">
        <v>2.0950000000000002</v>
      </c>
      <c r="T52" s="2">
        <f t="shared" si="3"/>
        <v>2.1005000000000003</v>
      </c>
      <c r="U52" s="2">
        <f t="shared" si="4"/>
        <v>1.5003871500000003</v>
      </c>
      <c r="V52" s="2">
        <f t="shared" si="5"/>
        <v>15003.871500000003</v>
      </c>
      <c r="W52" s="2">
        <v>6.07</v>
      </c>
      <c r="X52" s="2">
        <v>6.1719999999999997</v>
      </c>
      <c r="Y52" s="2">
        <v>6.149</v>
      </c>
      <c r="Z52" s="2">
        <v>6.15</v>
      </c>
      <c r="AA52" s="2">
        <v>6.1680000000000001</v>
      </c>
      <c r="AB52" s="2">
        <f t="shared" si="6"/>
        <v>6.1418000000000008</v>
      </c>
      <c r="AC52" s="2">
        <f t="shared" si="7"/>
        <v>4.2955749200000009</v>
      </c>
      <c r="AD52" s="2">
        <f t="shared" si="8"/>
        <v>42955.749200000006</v>
      </c>
      <c r="AE52" s="2">
        <v>2.597</v>
      </c>
      <c r="AF52" s="2">
        <f t="shared" si="9"/>
        <v>2.5720000000000001</v>
      </c>
      <c r="AG52" s="2">
        <f t="shared" si="10"/>
        <v>2.1350172000000001</v>
      </c>
      <c r="AH52" s="2">
        <f t="shared" si="11"/>
        <v>21350.172000000002</v>
      </c>
      <c r="AI52" s="2">
        <v>2.72</v>
      </c>
      <c r="AJ52" s="2">
        <v>2.7970000000000002</v>
      </c>
      <c r="AK52" s="2">
        <f t="shared" si="12"/>
        <v>2.7585000000000002</v>
      </c>
      <c r="AL52" s="2">
        <f t="shared" si="13"/>
        <v>1.6633755000000001</v>
      </c>
      <c r="AM52" s="2">
        <f t="shared" si="14"/>
        <v>16633.755000000001</v>
      </c>
      <c r="AN52" s="2">
        <v>0.121</v>
      </c>
      <c r="AO52" s="2">
        <v>0.11600000000000001</v>
      </c>
      <c r="AP52" s="2">
        <f t="shared" si="15"/>
        <v>0.11849999999999999</v>
      </c>
      <c r="AQ52" s="2">
        <f t="shared" si="16"/>
        <v>9.1778249999999992E-2</v>
      </c>
      <c r="AR52" s="2">
        <f t="shared" si="17"/>
        <v>917.78249999999991</v>
      </c>
      <c r="AS52" s="2">
        <v>4.0529999999999999</v>
      </c>
      <c r="AT52" s="2">
        <f t="shared" si="18"/>
        <v>4.1669999999999998</v>
      </c>
      <c r="AU52" s="2">
        <f t="shared" si="19"/>
        <v>3.0914972999999999</v>
      </c>
      <c r="AV52" s="2">
        <f t="shared" si="20"/>
        <v>30914.972999999998</v>
      </c>
      <c r="AW52" s="2">
        <v>9.0999999999999998E-2</v>
      </c>
      <c r="AX52" s="2">
        <f t="shared" si="21"/>
        <v>0.1055</v>
      </c>
      <c r="AY52" s="2">
        <f t="shared" si="22"/>
        <v>4.6050750000000001E-2</v>
      </c>
      <c r="AZ52" s="2">
        <f t="shared" si="23"/>
        <v>460.50749999999999</v>
      </c>
      <c r="BA52" s="2">
        <v>62.26</v>
      </c>
      <c r="BB52" s="2">
        <v>62.56</v>
      </c>
      <c r="BC52" s="2">
        <v>64.594999999999999</v>
      </c>
      <c r="BD52" s="2">
        <f t="shared" si="24"/>
        <v>63.138333333333328</v>
      </c>
      <c r="BE52" s="2">
        <f t="shared" si="25"/>
        <v>29.517170833333331</v>
      </c>
      <c r="BF52" s="2">
        <f t="shared" si="26"/>
        <v>295171.70833333331</v>
      </c>
      <c r="BG52" s="2">
        <v>0.65</v>
      </c>
      <c r="BH52" s="2">
        <v>0.63</v>
      </c>
      <c r="BI52" s="2">
        <f t="shared" si="27"/>
        <v>0.64</v>
      </c>
      <c r="BJ52" s="2">
        <f t="shared" si="28"/>
        <v>0.38368000000000002</v>
      </c>
      <c r="BK52" s="2">
        <f t="shared" si="29"/>
        <v>3836.8</v>
      </c>
      <c r="BL52" s="2">
        <v>1580.2840000000001</v>
      </c>
      <c r="BM52" s="2">
        <v>1560.5530000000001</v>
      </c>
      <c r="BN52" s="2">
        <f t="shared" si="30"/>
        <v>1570.4185000000002</v>
      </c>
      <c r="BO52" s="2">
        <v>50.7</v>
      </c>
      <c r="BP52" s="2">
        <v>13.89</v>
      </c>
      <c r="BQ52" s="2">
        <v>16.239999999999998</v>
      </c>
      <c r="BR52" s="2">
        <f t="shared" si="31"/>
        <v>15.065</v>
      </c>
      <c r="BS52" s="2">
        <v>45.93</v>
      </c>
      <c r="BT52" s="2">
        <v>52.33</v>
      </c>
      <c r="BU52" s="2">
        <f t="shared" si="32"/>
        <v>49.129999999999995</v>
      </c>
      <c r="BV52" s="2">
        <v>153.68</v>
      </c>
      <c r="BW52" s="2">
        <v>156.71</v>
      </c>
      <c r="BX52" s="2">
        <f t="shared" si="33"/>
        <v>155.19499999999999</v>
      </c>
      <c r="BY52" s="2">
        <v>21.61</v>
      </c>
      <c r="BZ52" s="2">
        <v>2.46</v>
      </c>
      <c r="CA52" s="2">
        <v>84.55</v>
      </c>
      <c r="CB52" s="2">
        <v>74.739999999999995</v>
      </c>
      <c r="CC52" s="2">
        <v>0.26</v>
      </c>
      <c r="CD52" s="2">
        <v>16.760000000000002</v>
      </c>
      <c r="CE52" s="2">
        <v>16.2</v>
      </c>
      <c r="CF52" s="2">
        <f t="shared" si="34"/>
        <v>16.48</v>
      </c>
      <c r="CG52" s="2">
        <v>248.291</v>
      </c>
      <c r="CH52" s="2">
        <v>246.93700000000001</v>
      </c>
      <c r="CI52" s="2">
        <f t="shared" si="35"/>
        <v>247.614</v>
      </c>
      <c r="CJ52" s="2">
        <v>165.52</v>
      </c>
      <c r="CK52" s="2">
        <v>170.09</v>
      </c>
      <c r="CL52" s="2">
        <f t="shared" si="36"/>
        <v>167.80500000000001</v>
      </c>
      <c r="CM52" s="2">
        <v>22.76</v>
      </c>
      <c r="CN52" s="2">
        <v>23.4</v>
      </c>
      <c r="CO52" s="2">
        <f t="shared" si="37"/>
        <v>23.08</v>
      </c>
      <c r="CP52" s="2">
        <v>140.80000000000001</v>
      </c>
      <c r="CQ52" s="2">
        <v>139.80000000000001</v>
      </c>
      <c r="CR52" s="2">
        <f t="shared" si="38"/>
        <v>140.30000000000001</v>
      </c>
      <c r="CS52" s="2">
        <v>133.09</v>
      </c>
      <c r="CT52" s="2">
        <v>136.80000000000001</v>
      </c>
      <c r="CU52" s="2">
        <f t="shared" si="39"/>
        <v>134.94499999999999</v>
      </c>
    </row>
    <row r="53" spans="1:99" x14ac:dyDescent="0.25">
      <c r="A53" s="2">
        <v>383</v>
      </c>
      <c r="B53" s="2" t="s">
        <v>9</v>
      </c>
      <c r="C53" s="2" t="s">
        <v>10</v>
      </c>
      <c r="D53" s="2">
        <v>23</v>
      </c>
      <c r="E53" s="2" t="s">
        <v>11</v>
      </c>
      <c r="F53" s="2">
        <v>5</v>
      </c>
      <c r="G53" s="2" t="s">
        <v>12</v>
      </c>
      <c r="H53" s="2" t="s">
        <v>38</v>
      </c>
      <c r="I53" s="2">
        <v>80</v>
      </c>
      <c r="J53" s="2">
        <v>81</v>
      </c>
      <c r="K53" s="2">
        <v>213.27</v>
      </c>
      <c r="L53" s="2">
        <v>233.19499999999999</v>
      </c>
      <c r="M53" s="2" t="s">
        <v>15</v>
      </c>
      <c r="N53" s="2" t="s">
        <v>15</v>
      </c>
      <c r="AE53" s="2">
        <v>2.5470000000000002</v>
      </c>
      <c r="AS53" s="2">
        <v>4.2809999999999997</v>
      </c>
      <c r="AW53" s="2">
        <v>0.12</v>
      </c>
      <c r="BY53" s="2" t="s">
        <v>15</v>
      </c>
      <c r="BZ53" s="2" t="s">
        <v>15</v>
      </c>
      <c r="CA53" s="2" t="s">
        <v>15</v>
      </c>
      <c r="CB53" s="2" t="s">
        <v>15</v>
      </c>
      <c r="CC53" s="2" t="s">
        <v>15</v>
      </c>
      <c r="CD53" s="2" t="s">
        <v>15</v>
      </c>
      <c r="CE53" s="2" t="s">
        <v>15</v>
      </c>
    </row>
    <row r="54" spans="1:99" x14ac:dyDescent="0.25">
      <c r="A54" s="2">
        <v>383</v>
      </c>
      <c r="B54" s="2" t="s">
        <v>9</v>
      </c>
      <c r="C54" s="2" t="s">
        <v>10</v>
      </c>
      <c r="D54" s="2">
        <v>24</v>
      </c>
      <c r="E54" s="2" t="s">
        <v>11</v>
      </c>
      <c r="F54" s="2">
        <v>6</v>
      </c>
      <c r="G54" s="2" t="s">
        <v>12</v>
      </c>
      <c r="H54" s="2" t="s">
        <v>39</v>
      </c>
      <c r="I54" s="2">
        <v>42</v>
      </c>
      <c r="J54" s="2">
        <v>43</v>
      </c>
      <c r="K54" s="2">
        <v>223.94</v>
      </c>
      <c r="L54" s="2">
        <v>244.733</v>
      </c>
      <c r="M54" s="2">
        <v>17.100000000000001</v>
      </c>
      <c r="N54" s="2">
        <v>17.09</v>
      </c>
      <c r="O54" s="2">
        <f t="shared" si="0"/>
        <v>17.094999999999999</v>
      </c>
      <c r="P54" s="2">
        <f t="shared" si="1"/>
        <v>9.0483834999999999</v>
      </c>
      <c r="Q54" s="2">
        <f t="shared" si="2"/>
        <v>90483.834999999992</v>
      </c>
      <c r="R54" s="2">
        <v>2.391</v>
      </c>
      <c r="S54" s="2">
        <v>2.41</v>
      </c>
      <c r="T54" s="2">
        <f t="shared" si="3"/>
        <v>2.4005000000000001</v>
      </c>
      <c r="U54" s="2">
        <f t="shared" si="4"/>
        <v>1.7146771500000002</v>
      </c>
      <c r="V54" s="2">
        <f t="shared" si="5"/>
        <v>17146.771500000003</v>
      </c>
      <c r="W54" s="2">
        <v>6.23</v>
      </c>
      <c r="X54" s="2">
        <v>6.1660000000000004</v>
      </c>
      <c r="Y54" s="2">
        <v>6.1630000000000003</v>
      </c>
      <c r="Z54" s="2">
        <v>6.17</v>
      </c>
      <c r="AA54" s="2">
        <v>6.1929999999999996</v>
      </c>
      <c r="AB54" s="2">
        <f t="shared" si="6"/>
        <v>6.1843999999999992</v>
      </c>
      <c r="AC54" s="2">
        <f t="shared" si="7"/>
        <v>4.3253693599999998</v>
      </c>
      <c r="AD54" s="2">
        <f t="shared" si="8"/>
        <v>43253.693599999999</v>
      </c>
      <c r="AE54" s="2">
        <v>2.9830000000000001</v>
      </c>
      <c r="AF54" s="2">
        <f t="shared" si="9"/>
        <v>2.9569999999999999</v>
      </c>
      <c r="AG54" s="2">
        <f t="shared" si="10"/>
        <v>2.4546056999999997</v>
      </c>
      <c r="AH54" s="2">
        <f t="shared" si="11"/>
        <v>24546.056999999997</v>
      </c>
      <c r="AI54" s="2">
        <v>3.13</v>
      </c>
      <c r="AJ54" s="2">
        <v>3.11</v>
      </c>
      <c r="AK54" s="2">
        <f t="shared" si="12"/>
        <v>3.12</v>
      </c>
      <c r="AL54" s="2">
        <f t="shared" si="13"/>
        <v>1.8813599999999999</v>
      </c>
      <c r="AM54" s="2">
        <f t="shared" si="14"/>
        <v>18813.599999999999</v>
      </c>
      <c r="AN54" s="2">
        <v>0.11700000000000001</v>
      </c>
      <c r="AO54" s="2">
        <v>0.112</v>
      </c>
      <c r="AP54" s="2">
        <f t="shared" si="15"/>
        <v>0.1145</v>
      </c>
      <c r="AQ54" s="2">
        <f t="shared" si="16"/>
        <v>8.8680250000000002E-2</v>
      </c>
      <c r="AR54" s="2">
        <f t="shared" si="17"/>
        <v>886.80250000000001</v>
      </c>
      <c r="AS54" s="2">
        <v>3.7040000000000002</v>
      </c>
      <c r="AT54" s="2">
        <f t="shared" si="18"/>
        <v>3.7410000000000001</v>
      </c>
      <c r="AU54" s="2">
        <f t="shared" si="19"/>
        <v>2.7754479000000001</v>
      </c>
      <c r="AV54" s="2">
        <f t="shared" si="20"/>
        <v>27754.478999999999</v>
      </c>
      <c r="AW54" s="2">
        <v>0.13900000000000001</v>
      </c>
      <c r="AX54" s="2">
        <f t="shared" si="21"/>
        <v>0.14450000000000002</v>
      </c>
      <c r="AY54" s="2">
        <f t="shared" si="22"/>
        <v>6.3074250000000012E-2</v>
      </c>
      <c r="AZ54" s="2">
        <f t="shared" si="23"/>
        <v>630.74250000000018</v>
      </c>
      <c r="BA54" s="2">
        <v>60.89</v>
      </c>
      <c r="BB54" s="2">
        <v>61.24</v>
      </c>
      <c r="BC54" s="2">
        <v>62.524999999999999</v>
      </c>
      <c r="BD54" s="2">
        <f t="shared" si="24"/>
        <v>61.551666666666669</v>
      </c>
      <c r="BE54" s="2">
        <f t="shared" si="25"/>
        <v>28.775404166666668</v>
      </c>
      <c r="BF54" s="2">
        <f t="shared" si="26"/>
        <v>287754.04166666669</v>
      </c>
      <c r="BG54" s="2">
        <v>0.73</v>
      </c>
      <c r="BH54" s="2">
        <v>0.7</v>
      </c>
      <c r="BI54" s="2">
        <f t="shared" si="27"/>
        <v>0.71499999999999997</v>
      </c>
      <c r="BJ54" s="2">
        <f t="shared" si="28"/>
        <v>0.42864249999999998</v>
      </c>
      <c r="BK54" s="2">
        <f t="shared" si="29"/>
        <v>4286.4250000000002</v>
      </c>
      <c r="BL54" s="2">
        <v>767.899</v>
      </c>
      <c r="BM54" s="2">
        <v>752.26599999999996</v>
      </c>
      <c r="BN54" s="2">
        <f t="shared" si="30"/>
        <v>760.08249999999998</v>
      </c>
      <c r="BO54" s="2">
        <v>66.22</v>
      </c>
      <c r="BP54" s="2">
        <v>11.89</v>
      </c>
      <c r="BQ54" s="2">
        <v>20.5</v>
      </c>
      <c r="BR54" s="2">
        <f t="shared" si="31"/>
        <v>16.195</v>
      </c>
      <c r="BS54" s="2">
        <v>54.68</v>
      </c>
      <c r="BT54" s="2">
        <v>64.599999999999994</v>
      </c>
      <c r="BU54" s="2">
        <f t="shared" si="32"/>
        <v>59.64</v>
      </c>
      <c r="BV54" s="2">
        <v>18.91</v>
      </c>
      <c r="BW54" s="2">
        <v>33.04</v>
      </c>
      <c r="BX54" s="2">
        <f t="shared" si="33"/>
        <v>25.975000000000001</v>
      </c>
      <c r="BY54" s="2">
        <v>25.49</v>
      </c>
      <c r="BZ54" s="2" t="s">
        <v>13</v>
      </c>
      <c r="CA54" s="2">
        <v>47.71</v>
      </c>
      <c r="CB54" s="2">
        <v>146.71</v>
      </c>
      <c r="CC54" s="2">
        <v>0.09</v>
      </c>
      <c r="CD54" s="2">
        <v>18.13</v>
      </c>
      <c r="CE54" s="2">
        <v>17.940000000000001</v>
      </c>
      <c r="CF54" s="2">
        <f t="shared" si="34"/>
        <v>18.035</v>
      </c>
      <c r="CG54" s="2">
        <v>230.018</v>
      </c>
      <c r="CH54" s="2">
        <v>227.256</v>
      </c>
      <c r="CI54" s="2">
        <f t="shared" si="35"/>
        <v>228.637</v>
      </c>
      <c r="CJ54" s="2">
        <v>131.9</v>
      </c>
      <c r="CK54" s="2">
        <v>132.11000000000001</v>
      </c>
      <c r="CL54" s="2">
        <f t="shared" si="36"/>
        <v>132.005</v>
      </c>
      <c r="CM54" s="2">
        <v>26.4</v>
      </c>
      <c r="CN54" s="2">
        <v>26.12</v>
      </c>
      <c r="CO54" s="2">
        <f t="shared" si="37"/>
        <v>26.259999999999998</v>
      </c>
      <c r="CP54" s="2">
        <v>87.16</v>
      </c>
      <c r="CQ54" s="2">
        <v>86.49</v>
      </c>
      <c r="CR54" s="2">
        <f t="shared" si="38"/>
        <v>86.824999999999989</v>
      </c>
      <c r="CS54" s="2">
        <v>115.94</v>
      </c>
      <c r="CT54" s="2">
        <v>117.74</v>
      </c>
      <c r="CU54" s="2">
        <f t="shared" si="39"/>
        <v>116.84</v>
      </c>
    </row>
    <row r="55" spans="1:99" x14ac:dyDescent="0.25">
      <c r="A55" s="2">
        <v>383</v>
      </c>
      <c r="B55" s="2" t="s">
        <v>9</v>
      </c>
      <c r="C55" s="2" t="s">
        <v>10</v>
      </c>
      <c r="D55" s="2">
        <v>24</v>
      </c>
      <c r="E55" s="2" t="s">
        <v>11</v>
      </c>
      <c r="F55" s="2">
        <v>6</v>
      </c>
      <c r="G55" s="2" t="s">
        <v>12</v>
      </c>
      <c r="H55" s="2" t="s">
        <v>39</v>
      </c>
      <c r="I55" s="2">
        <v>42</v>
      </c>
      <c r="J55" s="2">
        <v>43</v>
      </c>
      <c r="K55" s="2">
        <v>223.94</v>
      </c>
      <c r="L55" s="2">
        <v>244.733</v>
      </c>
      <c r="M55" s="2" t="s">
        <v>15</v>
      </c>
      <c r="N55" s="2" t="s">
        <v>15</v>
      </c>
      <c r="AE55" s="2">
        <v>2.931</v>
      </c>
      <c r="AS55" s="2">
        <v>3.778</v>
      </c>
      <c r="AW55" s="2">
        <v>0.15</v>
      </c>
      <c r="BY55" s="2" t="s">
        <v>15</v>
      </c>
      <c r="BZ55" s="2" t="s">
        <v>15</v>
      </c>
      <c r="CA55" s="2" t="s">
        <v>15</v>
      </c>
      <c r="CB55" s="2" t="s">
        <v>15</v>
      </c>
      <c r="CC55" s="2" t="s">
        <v>15</v>
      </c>
      <c r="CD55" s="2" t="s">
        <v>15</v>
      </c>
      <c r="CE55" s="2" t="s">
        <v>15</v>
      </c>
    </row>
    <row r="56" spans="1:99" x14ac:dyDescent="0.25">
      <c r="A56" s="2">
        <v>383</v>
      </c>
      <c r="B56" s="2" t="s">
        <v>9</v>
      </c>
      <c r="C56" s="2" t="s">
        <v>10</v>
      </c>
      <c r="D56" s="2">
        <v>25</v>
      </c>
      <c r="E56" s="2" t="s">
        <v>11</v>
      </c>
      <c r="F56" s="2">
        <v>5</v>
      </c>
      <c r="G56" s="2" t="s">
        <v>12</v>
      </c>
      <c r="H56" s="2" t="s">
        <v>40</v>
      </c>
      <c r="I56" s="2">
        <v>50</v>
      </c>
      <c r="J56" s="2">
        <v>51</v>
      </c>
      <c r="K56" s="2">
        <v>231.96</v>
      </c>
      <c r="L56" s="2">
        <v>254.38800000000001</v>
      </c>
      <c r="M56" s="2">
        <v>14.94</v>
      </c>
      <c r="N56" s="2">
        <v>14.84</v>
      </c>
      <c r="O56" s="2">
        <f t="shared" si="0"/>
        <v>14.89</v>
      </c>
      <c r="P56" s="2">
        <f t="shared" si="1"/>
        <v>7.8812769999999999</v>
      </c>
      <c r="Q56" s="2">
        <f t="shared" si="2"/>
        <v>78812.77</v>
      </c>
      <c r="R56" s="2">
        <v>2.2050000000000001</v>
      </c>
      <c r="S56" s="2">
        <v>2.2610000000000001</v>
      </c>
      <c r="T56" s="2">
        <f t="shared" si="3"/>
        <v>2.2330000000000001</v>
      </c>
      <c r="U56" s="2">
        <f t="shared" si="4"/>
        <v>1.5950319000000002</v>
      </c>
      <c r="V56" s="2">
        <f t="shared" si="5"/>
        <v>15950.319000000001</v>
      </c>
      <c r="W56" s="2">
        <v>5.6</v>
      </c>
      <c r="X56" s="2">
        <v>5.7210000000000001</v>
      </c>
      <c r="Y56" s="2">
        <v>5.6980000000000004</v>
      </c>
      <c r="Z56" s="2">
        <v>5.72</v>
      </c>
      <c r="AA56" s="2">
        <v>5.7510000000000003</v>
      </c>
      <c r="AB56" s="2">
        <f t="shared" si="6"/>
        <v>5.6979999999999995</v>
      </c>
      <c r="AC56" s="2">
        <f t="shared" si="7"/>
        <v>3.9851812</v>
      </c>
      <c r="AD56" s="2">
        <f t="shared" si="8"/>
        <v>39851.811999999998</v>
      </c>
      <c r="AE56" s="2">
        <v>2.5830000000000002</v>
      </c>
      <c r="AF56" s="2">
        <f t="shared" si="9"/>
        <v>2.5970000000000004</v>
      </c>
      <c r="AG56" s="2">
        <f t="shared" si="10"/>
        <v>2.1557697</v>
      </c>
      <c r="AH56" s="2">
        <f t="shared" si="11"/>
        <v>21557.697</v>
      </c>
      <c r="AI56" s="2">
        <v>2.69</v>
      </c>
      <c r="AJ56" s="2">
        <v>2.669</v>
      </c>
      <c r="AK56" s="2">
        <f t="shared" si="12"/>
        <v>2.6795</v>
      </c>
      <c r="AL56" s="2">
        <f t="shared" si="13"/>
        <v>1.6157385</v>
      </c>
      <c r="AM56" s="2">
        <f t="shared" si="14"/>
        <v>16157.385</v>
      </c>
      <c r="AN56" s="2">
        <v>0.104</v>
      </c>
      <c r="AO56" s="2">
        <v>0.10100000000000001</v>
      </c>
      <c r="AP56" s="2">
        <f t="shared" si="15"/>
        <v>0.10250000000000001</v>
      </c>
      <c r="AQ56" s="2">
        <f t="shared" si="16"/>
        <v>7.9386250000000005E-2</v>
      </c>
      <c r="AR56" s="2">
        <f t="shared" si="17"/>
        <v>793.86250000000007</v>
      </c>
      <c r="AS56" s="2">
        <v>4.165</v>
      </c>
      <c r="AT56" s="2">
        <f t="shared" si="18"/>
        <v>4.2305000000000001</v>
      </c>
      <c r="AU56" s="2">
        <f t="shared" si="19"/>
        <v>3.1386079499999999</v>
      </c>
      <c r="AV56" s="2">
        <f t="shared" si="20"/>
        <v>31386.0795</v>
      </c>
      <c r="AW56" s="2">
        <v>0.11799999999999999</v>
      </c>
      <c r="AX56" s="2">
        <f t="shared" si="21"/>
        <v>0.11399999999999999</v>
      </c>
      <c r="AY56" s="2">
        <f t="shared" si="22"/>
        <v>4.9760999999999993E-2</v>
      </c>
      <c r="AZ56" s="2">
        <f t="shared" si="23"/>
        <v>497.6099999999999</v>
      </c>
      <c r="BA56" s="2">
        <v>65.400000000000006</v>
      </c>
      <c r="BB56" s="2">
        <v>65.22</v>
      </c>
      <c r="BC56" s="2">
        <v>66.405000000000001</v>
      </c>
      <c r="BD56" s="2">
        <f t="shared" si="24"/>
        <v>65.674999999999997</v>
      </c>
      <c r="BE56" s="2">
        <f t="shared" si="25"/>
        <v>30.703062500000001</v>
      </c>
      <c r="BF56" s="2">
        <f t="shared" si="26"/>
        <v>307030.625</v>
      </c>
      <c r="BG56" s="2">
        <v>0.66</v>
      </c>
      <c r="BH56" s="2">
        <v>0.65</v>
      </c>
      <c r="BI56" s="2">
        <f t="shared" si="27"/>
        <v>0.65500000000000003</v>
      </c>
      <c r="BJ56" s="2">
        <f t="shared" si="28"/>
        <v>0.39267250000000004</v>
      </c>
      <c r="BK56" s="2">
        <f t="shared" si="29"/>
        <v>3926.7250000000004</v>
      </c>
      <c r="BL56" s="2">
        <v>1568.962</v>
      </c>
      <c r="BM56" s="2">
        <v>1585.0150000000001</v>
      </c>
      <c r="BN56" s="2">
        <f t="shared" si="30"/>
        <v>1576.9884999999999</v>
      </c>
      <c r="BO56" s="2">
        <v>42.65</v>
      </c>
      <c r="BP56" s="2">
        <v>10.93</v>
      </c>
      <c r="BQ56" s="2">
        <v>6.47</v>
      </c>
      <c r="BR56" s="2">
        <f t="shared" si="31"/>
        <v>8.6999999999999993</v>
      </c>
      <c r="BS56" s="2">
        <v>57.23</v>
      </c>
      <c r="BT56" s="2">
        <v>62.07</v>
      </c>
      <c r="BU56" s="2">
        <f t="shared" si="32"/>
        <v>59.65</v>
      </c>
      <c r="BV56" s="2">
        <v>22.37</v>
      </c>
      <c r="BW56" s="2">
        <v>33.06</v>
      </c>
      <c r="BX56" s="2">
        <f t="shared" si="33"/>
        <v>27.715000000000003</v>
      </c>
      <c r="BY56" s="2">
        <v>21.4</v>
      </c>
      <c r="BZ56" s="2">
        <v>0.49</v>
      </c>
      <c r="CA56" s="2">
        <v>28.71</v>
      </c>
      <c r="CB56" s="2">
        <v>124.79</v>
      </c>
      <c r="CC56" s="2">
        <v>0.18</v>
      </c>
      <c r="CD56" s="2">
        <v>17.13</v>
      </c>
      <c r="CE56" s="2">
        <v>16.82</v>
      </c>
      <c r="CF56" s="2">
        <f t="shared" si="34"/>
        <v>16.975000000000001</v>
      </c>
      <c r="CG56" s="2">
        <v>246.06299999999999</v>
      </c>
      <c r="CH56" s="2">
        <v>243.589</v>
      </c>
      <c r="CI56" s="2">
        <f t="shared" si="35"/>
        <v>244.82599999999999</v>
      </c>
      <c r="CJ56" s="2">
        <v>109.26</v>
      </c>
      <c r="CK56" s="2">
        <v>112.88</v>
      </c>
      <c r="CL56" s="2">
        <f t="shared" si="36"/>
        <v>111.07</v>
      </c>
      <c r="CM56" s="2">
        <v>24.09</v>
      </c>
      <c r="CN56" s="2">
        <v>23.79</v>
      </c>
      <c r="CO56" s="2">
        <f t="shared" si="37"/>
        <v>23.939999999999998</v>
      </c>
      <c r="CP56" s="2">
        <v>70.33</v>
      </c>
      <c r="CQ56" s="2">
        <v>69.69</v>
      </c>
      <c r="CR56" s="2">
        <f t="shared" si="38"/>
        <v>70.009999999999991</v>
      </c>
      <c r="CS56" s="2">
        <v>138.38</v>
      </c>
      <c r="CT56" s="2">
        <v>140.72999999999999</v>
      </c>
      <c r="CU56" s="2">
        <f t="shared" si="39"/>
        <v>139.55500000000001</v>
      </c>
    </row>
    <row r="57" spans="1:99" x14ac:dyDescent="0.25">
      <c r="A57" s="2">
        <v>383</v>
      </c>
      <c r="B57" s="2" t="s">
        <v>9</v>
      </c>
      <c r="C57" s="2" t="s">
        <v>10</v>
      </c>
      <c r="D57" s="2">
        <v>25</v>
      </c>
      <c r="E57" s="2" t="s">
        <v>11</v>
      </c>
      <c r="F57" s="2">
        <v>5</v>
      </c>
      <c r="G57" s="2" t="s">
        <v>12</v>
      </c>
      <c r="H57" s="2" t="s">
        <v>40</v>
      </c>
      <c r="I57" s="2">
        <v>50</v>
      </c>
      <c r="J57" s="2">
        <v>51</v>
      </c>
      <c r="K57" s="2">
        <v>231.96</v>
      </c>
      <c r="L57" s="2">
        <v>254.38800000000001</v>
      </c>
      <c r="M57" s="2" t="s">
        <v>15</v>
      </c>
      <c r="N57" s="2" t="s">
        <v>15</v>
      </c>
      <c r="AE57" s="2">
        <v>2.6110000000000002</v>
      </c>
      <c r="AS57" s="2">
        <v>4.2960000000000003</v>
      </c>
      <c r="AW57" s="2">
        <v>0.11</v>
      </c>
      <c r="BY57" s="2" t="s">
        <v>15</v>
      </c>
      <c r="BZ57" s="2" t="s">
        <v>15</v>
      </c>
      <c r="CA57" s="2" t="s">
        <v>15</v>
      </c>
      <c r="CB57" s="2" t="s">
        <v>15</v>
      </c>
      <c r="CC57" s="2" t="s">
        <v>15</v>
      </c>
      <c r="CD57" s="2" t="s">
        <v>15</v>
      </c>
      <c r="CE57" s="2" t="s">
        <v>15</v>
      </c>
    </row>
    <row r="58" spans="1:99" x14ac:dyDescent="0.25">
      <c r="A58" s="2">
        <v>383</v>
      </c>
      <c r="B58" s="2" t="s">
        <v>9</v>
      </c>
      <c r="C58" s="2" t="s">
        <v>10</v>
      </c>
      <c r="D58" s="2">
        <v>26</v>
      </c>
      <c r="E58" s="2" t="s">
        <v>11</v>
      </c>
      <c r="F58" s="2">
        <v>5</v>
      </c>
      <c r="G58" s="2" t="s">
        <v>12</v>
      </c>
      <c r="H58" s="2" t="s">
        <v>41</v>
      </c>
      <c r="I58" s="2">
        <v>42</v>
      </c>
      <c r="J58" s="2">
        <v>43</v>
      </c>
      <c r="K58" s="2">
        <v>241.45</v>
      </c>
      <c r="L58" s="2">
        <v>264.55099999999999</v>
      </c>
      <c r="M58" s="2">
        <v>16.52</v>
      </c>
      <c r="N58" s="2">
        <v>16.43</v>
      </c>
      <c r="O58" s="2">
        <f t="shared" si="0"/>
        <v>16.475000000000001</v>
      </c>
      <c r="P58" s="2">
        <f t="shared" si="1"/>
        <v>8.7202175000000004</v>
      </c>
      <c r="Q58" s="2">
        <f t="shared" si="2"/>
        <v>87202.175000000003</v>
      </c>
      <c r="R58" s="2">
        <v>2.7109999999999999</v>
      </c>
      <c r="S58" s="2">
        <v>2.7149999999999999</v>
      </c>
      <c r="T58" s="2">
        <f t="shared" si="3"/>
        <v>2.7130000000000001</v>
      </c>
      <c r="U58" s="2">
        <f t="shared" si="4"/>
        <v>1.9378959000000002</v>
      </c>
      <c r="V58" s="2">
        <f t="shared" si="5"/>
        <v>19378.959000000003</v>
      </c>
      <c r="W58" s="2">
        <v>6.6</v>
      </c>
      <c r="X58" s="2">
        <v>6.625</v>
      </c>
      <c r="Y58" s="2">
        <v>6.5970000000000004</v>
      </c>
      <c r="Z58" s="2">
        <v>6.63</v>
      </c>
      <c r="AA58" s="2">
        <v>6.6260000000000003</v>
      </c>
      <c r="AB58" s="2">
        <f t="shared" si="6"/>
        <v>6.6155999999999988</v>
      </c>
      <c r="AC58" s="2">
        <f t="shared" si="7"/>
        <v>4.6269506399999996</v>
      </c>
      <c r="AD58" s="2">
        <f t="shared" si="8"/>
        <v>46269.506399999998</v>
      </c>
      <c r="AE58" s="2">
        <v>2.758</v>
      </c>
      <c r="AF58" s="2">
        <f t="shared" si="9"/>
        <v>2.7465000000000002</v>
      </c>
      <c r="AG58" s="2">
        <f t="shared" si="10"/>
        <v>2.2798696500000002</v>
      </c>
      <c r="AH58" s="2">
        <f t="shared" si="11"/>
        <v>22798.696500000002</v>
      </c>
      <c r="AI58" s="2">
        <v>3.22</v>
      </c>
      <c r="AJ58" s="2">
        <v>3.2080000000000002</v>
      </c>
      <c r="AK58" s="2">
        <f t="shared" si="12"/>
        <v>3.2140000000000004</v>
      </c>
      <c r="AL58" s="2">
        <f t="shared" si="13"/>
        <v>1.9380420000000003</v>
      </c>
      <c r="AM58" s="2">
        <f t="shared" si="14"/>
        <v>19380.420000000002</v>
      </c>
      <c r="AN58" s="2">
        <v>0.16900000000000001</v>
      </c>
      <c r="AO58" s="2">
        <v>0.159</v>
      </c>
      <c r="AP58" s="2">
        <f t="shared" si="15"/>
        <v>0.16400000000000001</v>
      </c>
      <c r="AQ58" s="2">
        <f t="shared" si="16"/>
        <v>0.12701799999999999</v>
      </c>
      <c r="AR58" s="2">
        <f t="shared" si="17"/>
        <v>1270.1799999999998</v>
      </c>
      <c r="AS58" s="2">
        <v>4.0019999999999998</v>
      </c>
      <c r="AT58" s="2">
        <f t="shared" si="18"/>
        <v>4.0305</v>
      </c>
      <c r="AU58" s="2">
        <f t="shared" si="19"/>
        <v>2.99022795</v>
      </c>
      <c r="AV58" s="2">
        <f t="shared" si="20"/>
        <v>29902.279500000001</v>
      </c>
      <c r="AW58" s="2">
        <v>0.158</v>
      </c>
      <c r="AX58" s="2">
        <f t="shared" si="21"/>
        <v>0.14900000000000002</v>
      </c>
      <c r="AY58" s="2">
        <f t="shared" si="22"/>
        <v>6.5038500000000013E-2</v>
      </c>
      <c r="AZ58" s="2">
        <f t="shared" si="23"/>
        <v>650.3850000000001</v>
      </c>
      <c r="BA58" s="2">
        <v>60.16</v>
      </c>
      <c r="BB58" s="2">
        <v>59.56</v>
      </c>
      <c r="BC58" s="2">
        <v>62.064999999999998</v>
      </c>
      <c r="BD58" s="2">
        <f t="shared" si="24"/>
        <v>60.594999999999999</v>
      </c>
      <c r="BE58" s="2">
        <f t="shared" si="25"/>
        <v>28.328162500000001</v>
      </c>
      <c r="BF58" s="2">
        <f t="shared" si="26"/>
        <v>283281.625</v>
      </c>
      <c r="BG58" s="2">
        <v>0.73</v>
      </c>
      <c r="BH58" s="2">
        <v>0.69</v>
      </c>
      <c r="BI58" s="2">
        <f t="shared" si="27"/>
        <v>0.71</v>
      </c>
      <c r="BJ58" s="2">
        <f t="shared" si="28"/>
        <v>0.425645</v>
      </c>
      <c r="BK58" s="2">
        <f t="shared" si="29"/>
        <v>4256.45</v>
      </c>
      <c r="BL58" s="2">
        <v>882.45699999999999</v>
      </c>
      <c r="BM58" s="2">
        <v>891.66399999999999</v>
      </c>
      <c r="BN58" s="2">
        <f t="shared" si="30"/>
        <v>887.06050000000005</v>
      </c>
      <c r="BO58" s="2">
        <v>54.77</v>
      </c>
      <c r="BP58" s="2">
        <v>18.57</v>
      </c>
      <c r="BQ58" s="2">
        <v>18.13</v>
      </c>
      <c r="BR58" s="2">
        <f t="shared" si="31"/>
        <v>18.350000000000001</v>
      </c>
      <c r="BS58" s="2">
        <v>56.53</v>
      </c>
      <c r="BT58" s="2">
        <v>57</v>
      </c>
      <c r="BU58" s="2">
        <f t="shared" si="32"/>
        <v>56.765000000000001</v>
      </c>
      <c r="BV58" s="2">
        <v>15.44</v>
      </c>
      <c r="BW58" s="2">
        <v>22.23</v>
      </c>
      <c r="BX58" s="2">
        <f t="shared" si="33"/>
        <v>18.835000000000001</v>
      </c>
      <c r="BY58" s="2">
        <v>24.31</v>
      </c>
      <c r="BZ58" s="2" t="s">
        <v>13</v>
      </c>
      <c r="CA58" s="2">
        <v>39.89</v>
      </c>
      <c r="CB58" s="2">
        <v>89.27</v>
      </c>
      <c r="CC58" s="2">
        <v>0.14000000000000001</v>
      </c>
      <c r="CD58" s="2">
        <v>17.62</v>
      </c>
      <c r="CE58" s="2">
        <v>17.309999999999999</v>
      </c>
      <c r="CF58" s="2">
        <f t="shared" si="34"/>
        <v>17.465</v>
      </c>
      <c r="CG58" s="2">
        <v>284.31900000000002</v>
      </c>
      <c r="CH58" s="2">
        <v>281.04599999999999</v>
      </c>
      <c r="CI58" s="2">
        <f t="shared" si="35"/>
        <v>282.6825</v>
      </c>
      <c r="CJ58" s="2">
        <v>120.1</v>
      </c>
      <c r="CK58" s="2">
        <v>122.16</v>
      </c>
      <c r="CL58" s="2">
        <f t="shared" si="36"/>
        <v>121.13</v>
      </c>
      <c r="CM58" s="2">
        <v>23.52</v>
      </c>
      <c r="CN58" s="2">
        <v>25.11</v>
      </c>
      <c r="CO58" s="2">
        <f t="shared" si="37"/>
        <v>24.314999999999998</v>
      </c>
      <c r="CP58" s="2">
        <v>73.19</v>
      </c>
      <c r="CQ58" s="2">
        <v>77.08</v>
      </c>
      <c r="CR58" s="2">
        <f t="shared" si="38"/>
        <v>75.134999999999991</v>
      </c>
      <c r="CS58" s="2">
        <v>108.76</v>
      </c>
      <c r="CT58" s="2">
        <v>111.13</v>
      </c>
      <c r="CU58" s="2">
        <f t="shared" si="39"/>
        <v>109.94499999999999</v>
      </c>
    </row>
    <row r="59" spans="1:99" x14ac:dyDescent="0.25">
      <c r="A59" s="2">
        <v>383</v>
      </c>
      <c r="B59" s="2" t="s">
        <v>9</v>
      </c>
      <c r="C59" s="2" t="s">
        <v>10</v>
      </c>
      <c r="D59" s="2">
        <v>26</v>
      </c>
      <c r="E59" s="2" t="s">
        <v>11</v>
      </c>
      <c r="F59" s="2">
        <v>5</v>
      </c>
      <c r="G59" s="2" t="s">
        <v>12</v>
      </c>
      <c r="H59" s="2" t="s">
        <v>41</v>
      </c>
      <c r="I59" s="2">
        <v>42</v>
      </c>
      <c r="J59" s="2">
        <v>43</v>
      </c>
      <c r="K59" s="2">
        <v>241.45</v>
      </c>
      <c r="L59" s="2">
        <v>264.55099999999999</v>
      </c>
      <c r="M59" s="2" t="s">
        <v>15</v>
      </c>
      <c r="N59" s="2" t="s">
        <v>15</v>
      </c>
      <c r="AE59" s="2">
        <v>2.7349999999999999</v>
      </c>
      <c r="AS59" s="2">
        <v>4.0590000000000002</v>
      </c>
      <c r="AW59" s="2">
        <v>0.14000000000000001</v>
      </c>
      <c r="BY59" s="2" t="s">
        <v>15</v>
      </c>
      <c r="BZ59" s="2" t="s">
        <v>15</v>
      </c>
      <c r="CA59" s="2" t="s">
        <v>15</v>
      </c>
      <c r="CB59" s="2" t="s">
        <v>15</v>
      </c>
      <c r="CC59" s="2" t="s">
        <v>15</v>
      </c>
      <c r="CD59" s="2" t="s">
        <v>15</v>
      </c>
      <c r="CE59" s="2" t="s">
        <v>15</v>
      </c>
    </row>
    <row r="60" spans="1:99" x14ac:dyDescent="0.25">
      <c r="A60" s="2">
        <v>383</v>
      </c>
      <c r="B60" s="2" t="s">
        <v>9</v>
      </c>
      <c r="C60" s="2" t="s">
        <v>10</v>
      </c>
      <c r="D60" s="2">
        <v>27</v>
      </c>
      <c r="E60" s="2" t="s">
        <v>11</v>
      </c>
      <c r="F60" s="2">
        <v>6</v>
      </c>
      <c r="G60" s="2" t="s">
        <v>12</v>
      </c>
      <c r="H60" s="2" t="s">
        <v>42</v>
      </c>
      <c r="I60" s="2">
        <v>82</v>
      </c>
      <c r="J60" s="2">
        <v>83</v>
      </c>
      <c r="K60" s="2">
        <v>252.81</v>
      </c>
      <c r="L60" s="2">
        <v>277.15300000000002</v>
      </c>
      <c r="M60" s="2">
        <v>13.92</v>
      </c>
      <c r="N60" s="2">
        <v>13.9</v>
      </c>
      <c r="O60" s="2">
        <f t="shared" si="0"/>
        <v>13.91</v>
      </c>
      <c r="P60" s="2">
        <f t="shared" si="1"/>
        <v>7.3625629999999997</v>
      </c>
      <c r="Q60" s="2">
        <f t="shared" si="2"/>
        <v>73625.63</v>
      </c>
      <c r="R60" s="2">
        <v>1.8149999999999999</v>
      </c>
      <c r="S60" s="2">
        <v>1.8480000000000001</v>
      </c>
      <c r="T60" s="2">
        <f t="shared" si="3"/>
        <v>1.8315000000000001</v>
      </c>
      <c r="U60" s="2">
        <f t="shared" si="4"/>
        <v>1.3082404500000002</v>
      </c>
      <c r="V60" s="2">
        <f t="shared" si="5"/>
        <v>13082.404500000002</v>
      </c>
      <c r="W60" s="2">
        <v>5.52</v>
      </c>
      <c r="X60" s="2">
        <v>5.6769999999999996</v>
      </c>
      <c r="Y60" s="2">
        <v>5.6159999999999997</v>
      </c>
      <c r="Z60" s="2">
        <v>5.64</v>
      </c>
      <c r="AA60" s="2">
        <v>5.6440000000000001</v>
      </c>
      <c r="AB60" s="2">
        <f t="shared" si="6"/>
        <v>5.6194000000000006</v>
      </c>
      <c r="AC60" s="2">
        <f t="shared" si="7"/>
        <v>3.9302083600000004</v>
      </c>
      <c r="AD60" s="2">
        <f t="shared" si="8"/>
        <v>39302.083600000005</v>
      </c>
      <c r="AE60" s="2">
        <v>2.468</v>
      </c>
      <c r="AF60" s="2">
        <f t="shared" si="9"/>
        <v>2.4604999999999997</v>
      </c>
      <c r="AG60" s="2">
        <f t="shared" si="10"/>
        <v>2.0424610499999996</v>
      </c>
      <c r="AH60" s="2">
        <f t="shared" si="11"/>
        <v>20424.610499999995</v>
      </c>
      <c r="AI60" s="2">
        <v>2.62</v>
      </c>
      <c r="AJ60" s="2">
        <v>2.5910000000000002</v>
      </c>
      <c r="AK60" s="2">
        <f t="shared" si="12"/>
        <v>2.6055000000000001</v>
      </c>
      <c r="AL60" s="2">
        <f t="shared" si="13"/>
        <v>1.5711165</v>
      </c>
      <c r="AM60" s="2">
        <f t="shared" si="14"/>
        <v>15711.165000000001</v>
      </c>
      <c r="AN60" s="2">
        <v>0.111</v>
      </c>
      <c r="AO60" s="2">
        <v>0.106</v>
      </c>
      <c r="AP60" s="2">
        <f t="shared" si="15"/>
        <v>0.1085</v>
      </c>
      <c r="AQ60" s="2">
        <f t="shared" si="16"/>
        <v>8.403324999999999E-2</v>
      </c>
      <c r="AR60" s="2">
        <f t="shared" si="17"/>
        <v>840.33249999999987</v>
      </c>
      <c r="AS60" s="2">
        <v>3.9790000000000001</v>
      </c>
      <c r="AT60" s="2">
        <f t="shared" si="18"/>
        <v>4.0730000000000004</v>
      </c>
      <c r="AU60" s="2">
        <f t="shared" si="19"/>
        <v>3.0217587000000004</v>
      </c>
      <c r="AV60" s="2">
        <f t="shared" si="20"/>
        <v>30217.587000000003</v>
      </c>
      <c r="AW60" s="2">
        <v>0.112</v>
      </c>
      <c r="AX60" s="2">
        <f t="shared" si="21"/>
        <v>0.111</v>
      </c>
      <c r="AY60" s="2">
        <f t="shared" si="22"/>
        <v>4.8451500000000002E-2</v>
      </c>
      <c r="AZ60" s="2">
        <f t="shared" si="23"/>
        <v>484.51500000000004</v>
      </c>
      <c r="BA60" s="2">
        <v>66.040000000000006</v>
      </c>
      <c r="BB60" s="2">
        <v>65.61</v>
      </c>
      <c r="BC60" s="2">
        <v>67.843000000000004</v>
      </c>
      <c r="BD60" s="2">
        <f t="shared" si="24"/>
        <v>66.49766666666666</v>
      </c>
      <c r="BE60" s="2">
        <f t="shared" si="25"/>
        <v>31.087659166666665</v>
      </c>
      <c r="BF60" s="2">
        <f t="shared" si="26"/>
        <v>310876.59166666667</v>
      </c>
      <c r="BG60" s="2">
        <v>0.6</v>
      </c>
      <c r="BH60" s="2">
        <v>0.57999999999999996</v>
      </c>
      <c r="BI60" s="2">
        <f t="shared" si="27"/>
        <v>0.59</v>
      </c>
      <c r="BJ60" s="2">
        <f t="shared" si="28"/>
        <v>0.35370499999999999</v>
      </c>
      <c r="BK60" s="2">
        <f t="shared" si="29"/>
        <v>3537.0499999999997</v>
      </c>
      <c r="BL60" s="2">
        <v>1633.7339999999999</v>
      </c>
      <c r="BM60" s="2">
        <v>1634.56</v>
      </c>
      <c r="BN60" s="2">
        <f t="shared" si="30"/>
        <v>1634.1469999999999</v>
      </c>
      <c r="BO60" s="2">
        <v>54.08</v>
      </c>
      <c r="BP60" s="2">
        <v>15.5</v>
      </c>
      <c r="BQ60" s="2">
        <v>10.62</v>
      </c>
      <c r="BR60" s="2">
        <f t="shared" si="31"/>
        <v>13.059999999999999</v>
      </c>
      <c r="BS60" s="2">
        <v>47.14</v>
      </c>
      <c r="BT60" s="2">
        <v>48.24</v>
      </c>
      <c r="BU60" s="2">
        <f t="shared" si="32"/>
        <v>47.69</v>
      </c>
      <c r="BV60" s="2">
        <v>150.69</v>
      </c>
      <c r="BW60" s="2">
        <v>157.94999999999999</v>
      </c>
      <c r="BX60" s="2">
        <f t="shared" si="33"/>
        <v>154.32</v>
      </c>
      <c r="BY60" s="2">
        <v>20.89</v>
      </c>
      <c r="BZ60" s="2">
        <v>6.16</v>
      </c>
      <c r="CA60" s="2">
        <v>117.75</v>
      </c>
      <c r="CB60" s="2">
        <v>79.36</v>
      </c>
      <c r="CC60" s="2">
        <v>0.5</v>
      </c>
      <c r="CD60" s="2">
        <v>15.96</v>
      </c>
      <c r="CE60" s="2">
        <v>15.84</v>
      </c>
      <c r="CF60" s="2">
        <f t="shared" si="34"/>
        <v>15.9</v>
      </c>
      <c r="CG60" s="2">
        <v>223.131</v>
      </c>
      <c r="CH60" s="2">
        <v>221.297</v>
      </c>
      <c r="CI60" s="2">
        <f t="shared" si="35"/>
        <v>222.214</v>
      </c>
      <c r="CJ60" s="2">
        <v>127.45</v>
      </c>
      <c r="CK60" s="2">
        <v>126.01</v>
      </c>
      <c r="CL60" s="2">
        <f t="shared" si="36"/>
        <v>126.73</v>
      </c>
      <c r="CM60" s="2">
        <v>23.42</v>
      </c>
      <c r="CN60" s="2">
        <v>23.16</v>
      </c>
      <c r="CO60" s="2">
        <f t="shared" si="37"/>
        <v>23.29</v>
      </c>
      <c r="CP60" s="2">
        <v>187.46</v>
      </c>
      <c r="CQ60" s="2">
        <v>179.83</v>
      </c>
      <c r="CR60" s="2">
        <f t="shared" si="38"/>
        <v>183.64500000000001</v>
      </c>
      <c r="CS60" s="2">
        <v>127.8</v>
      </c>
      <c r="CT60" s="2">
        <v>133.16</v>
      </c>
      <c r="CU60" s="2">
        <f t="shared" si="39"/>
        <v>130.47999999999999</v>
      </c>
    </row>
    <row r="61" spans="1:99" x14ac:dyDescent="0.25">
      <c r="A61" s="2">
        <v>383</v>
      </c>
      <c r="B61" s="2" t="s">
        <v>9</v>
      </c>
      <c r="C61" s="2" t="s">
        <v>10</v>
      </c>
      <c r="D61" s="2">
        <v>27</v>
      </c>
      <c r="E61" s="2" t="s">
        <v>11</v>
      </c>
      <c r="F61" s="2">
        <v>6</v>
      </c>
      <c r="G61" s="2" t="s">
        <v>12</v>
      </c>
      <c r="H61" s="2" t="s">
        <v>42</v>
      </c>
      <c r="I61" s="2">
        <v>82</v>
      </c>
      <c r="J61" s="2">
        <v>83</v>
      </c>
      <c r="K61" s="2">
        <v>252.81</v>
      </c>
      <c r="L61" s="2">
        <v>277.15300000000002</v>
      </c>
      <c r="M61" s="2" t="s">
        <v>15</v>
      </c>
      <c r="N61" s="2" t="s">
        <v>15</v>
      </c>
      <c r="AE61" s="2">
        <v>2.4529999999999998</v>
      </c>
      <c r="AS61" s="2">
        <v>4.1669999999999998</v>
      </c>
      <c r="AW61" s="2">
        <v>0.11</v>
      </c>
      <c r="BY61" s="2" t="s">
        <v>15</v>
      </c>
      <c r="BZ61" s="2" t="s">
        <v>15</v>
      </c>
      <c r="CA61" s="2" t="s">
        <v>15</v>
      </c>
      <c r="CB61" s="2" t="s">
        <v>15</v>
      </c>
      <c r="CC61" s="2" t="s">
        <v>15</v>
      </c>
      <c r="CD61" s="2" t="s">
        <v>15</v>
      </c>
      <c r="CE61" s="2" t="s">
        <v>15</v>
      </c>
    </row>
    <row r="62" spans="1:99" x14ac:dyDescent="0.25">
      <c r="A62" s="2">
        <v>383</v>
      </c>
      <c r="B62" s="2" t="s">
        <v>9</v>
      </c>
      <c r="C62" s="2" t="s">
        <v>10</v>
      </c>
      <c r="D62" s="2">
        <v>28</v>
      </c>
      <c r="E62" s="2" t="s">
        <v>11</v>
      </c>
      <c r="F62" s="2">
        <v>4</v>
      </c>
      <c r="G62" s="2" t="s">
        <v>12</v>
      </c>
      <c r="H62" s="2" t="s">
        <v>43</v>
      </c>
      <c r="I62" s="2">
        <v>80</v>
      </c>
      <c r="J62" s="2">
        <v>81</v>
      </c>
      <c r="K62" s="2">
        <v>259.31</v>
      </c>
      <c r="L62" s="2">
        <v>284.29500000000002</v>
      </c>
      <c r="M62" s="2">
        <v>14.55</v>
      </c>
      <c r="N62" s="2">
        <v>14.47</v>
      </c>
      <c r="O62" s="2">
        <f t="shared" si="0"/>
        <v>14.510000000000002</v>
      </c>
      <c r="P62" s="2">
        <f t="shared" si="1"/>
        <v>7.6801430000000011</v>
      </c>
      <c r="Q62" s="2">
        <f t="shared" si="2"/>
        <v>76801.430000000008</v>
      </c>
      <c r="R62" s="2">
        <v>1.9950000000000001</v>
      </c>
      <c r="S62" s="2">
        <v>2.016</v>
      </c>
      <c r="T62" s="2">
        <f t="shared" si="3"/>
        <v>2.0055000000000001</v>
      </c>
      <c r="U62" s="2">
        <f t="shared" si="4"/>
        <v>1.4325286500000001</v>
      </c>
      <c r="V62" s="2">
        <f t="shared" si="5"/>
        <v>14325.2865</v>
      </c>
      <c r="W62" s="2">
        <v>5.25</v>
      </c>
      <c r="X62" s="2">
        <v>5.2450000000000001</v>
      </c>
      <c r="Y62" s="2">
        <v>5.2069999999999999</v>
      </c>
      <c r="Z62" s="2">
        <v>5.24</v>
      </c>
      <c r="AA62" s="2">
        <v>5.2619999999999996</v>
      </c>
      <c r="AB62" s="2">
        <f t="shared" si="6"/>
        <v>5.2408000000000001</v>
      </c>
      <c r="AC62" s="2">
        <f t="shared" si="7"/>
        <v>3.6654155200000003</v>
      </c>
      <c r="AD62" s="2">
        <f t="shared" si="8"/>
        <v>36654.155200000001</v>
      </c>
      <c r="AE62" s="2">
        <v>2.544</v>
      </c>
      <c r="AF62" s="2">
        <f t="shared" si="9"/>
        <v>2.544</v>
      </c>
      <c r="AG62" s="2">
        <f t="shared" si="10"/>
        <v>2.1117743999999998</v>
      </c>
      <c r="AH62" s="2">
        <f t="shared" si="11"/>
        <v>21117.743999999999</v>
      </c>
      <c r="AI62" s="2">
        <v>2.5</v>
      </c>
      <c r="AJ62" s="2">
        <v>2.5569999999999999</v>
      </c>
      <c r="AK62" s="2">
        <f t="shared" si="12"/>
        <v>2.5285000000000002</v>
      </c>
      <c r="AL62" s="2">
        <f t="shared" si="13"/>
        <v>1.5246855000000001</v>
      </c>
      <c r="AM62" s="2">
        <f t="shared" si="14"/>
        <v>15246.855000000001</v>
      </c>
      <c r="AN62" s="2">
        <v>9.1999999999999998E-2</v>
      </c>
      <c r="AO62" s="2">
        <v>8.8999999999999996E-2</v>
      </c>
      <c r="AP62" s="2">
        <f t="shared" si="15"/>
        <v>9.0499999999999997E-2</v>
      </c>
      <c r="AQ62" s="2">
        <f t="shared" si="16"/>
        <v>7.0092249999999995E-2</v>
      </c>
      <c r="AR62" s="2">
        <f t="shared" si="17"/>
        <v>700.9224999999999</v>
      </c>
      <c r="AS62" s="2">
        <v>3.87</v>
      </c>
      <c r="AT62" s="2">
        <f t="shared" si="18"/>
        <v>3.9670000000000001</v>
      </c>
      <c r="AU62" s="2">
        <f t="shared" si="19"/>
        <v>2.9431172999999999</v>
      </c>
      <c r="AV62" s="2">
        <f t="shared" si="20"/>
        <v>29431.172999999999</v>
      </c>
      <c r="AW62" s="2">
        <v>0.11</v>
      </c>
      <c r="AX62" s="2">
        <f t="shared" si="21"/>
        <v>0.11499999999999999</v>
      </c>
      <c r="AY62" s="2">
        <f t="shared" si="22"/>
        <v>5.0197499999999999E-2</v>
      </c>
      <c r="AZ62" s="2">
        <f t="shared" si="23"/>
        <v>501.97499999999997</v>
      </c>
      <c r="BA62" s="2">
        <v>62.22</v>
      </c>
      <c r="BB62" s="2">
        <v>62.37</v>
      </c>
      <c r="BC62" s="2">
        <v>63.948999999999998</v>
      </c>
      <c r="BD62" s="2">
        <f t="shared" si="24"/>
        <v>62.846333333333327</v>
      </c>
      <c r="BE62" s="2">
        <f t="shared" si="25"/>
        <v>29.380660833333334</v>
      </c>
      <c r="BF62" s="2">
        <f t="shared" si="26"/>
        <v>293806.60833333334</v>
      </c>
      <c r="BG62" s="2">
        <v>0.64</v>
      </c>
      <c r="BH62" s="2">
        <v>0.63</v>
      </c>
      <c r="BI62" s="2">
        <f t="shared" si="27"/>
        <v>0.63500000000000001</v>
      </c>
      <c r="BJ62" s="2">
        <f t="shared" si="28"/>
        <v>0.38068250000000003</v>
      </c>
      <c r="BK62" s="2">
        <f t="shared" si="29"/>
        <v>3806.8250000000003</v>
      </c>
      <c r="BL62" s="2">
        <v>1702.895</v>
      </c>
      <c r="BM62" s="2">
        <v>1689.5029999999999</v>
      </c>
      <c r="BN62" s="2">
        <f t="shared" si="30"/>
        <v>1696.1990000000001</v>
      </c>
      <c r="BO62" s="2">
        <v>64.17</v>
      </c>
      <c r="BP62" s="2">
        <v>13.27</v>
      </c>
      <c r="BQ62" s="2">
        <v>16.63</v>
      </c>
      <c r="BR62" s="2">
        <f t="shared" si="31"/>
        <v>14.95</v>
      </c>
      <c r="BS62" s="2">
        <v>45.89</v>
      </c>
      <c r="BT62" s="2">
        <v>51.73</v>
      </c>
      <c r="BU62" s="2">
        <f t="shared" si="32"/>
        <v>48.81</v>
      </c>
      <c r="BV62" s="2">
        <v>88.71</v>
      </c>
      <c r="BW62" s="2">
        <v>96.16</v>
      </c>
      <c r="BX62" s="2">
        <f t="shared" si="33"/>
        <v>92.435000000000002</v>
      </c>
      <c r="BY62" s="2">
        <v>22.56</v>
      </c>
      <c r="BZ62" s="2">
        <v>3.81</v>
      </c>
      <c r="CA62" s="2">
        <v>50.2</v>
      </c>
      <c r="CB62" s="2">
        <v>96.16</v>
      </c>
      <c r="CC62" s="2">
        <v>0.17</v>
      </c>
      <c r="CD62" s="2">
        <v>17.02</v>
      </c>
      <c r="CE62" s="2">
        <v>16.53</v>
      </c>
      <c r="CF62" s="2">
        <f t="shared" si="34"/>
        <v>16.774999999999999</v>
      </c>
      <c r="CG62" s="2">
        <v>230.38300000000001</v>
      </c>
      <c r="CH62" s="2">
        <v>229.184</v>
      </c>
      <c r="CI62" s="2">
        <f t="shared" si="35"/>
        <v>229.7835</v>
      </c>
      <c r="CJ62" s="2">
        <v>111.22</v>
      </c>
      <c r="CK62" s="2">
        <v>114.37</v>
      </c>
      <c r="CL62" s="2">
        <f t="shared" si="36"/>
        <v>112.795</v>
      </c>
      <c r="CM62" s="2">
        <v>25.94</v>
      </c>
      <c r="CN62" s="2">
        <v>25.88</v>
      </c>
      <c r="CO62" s="2">
        <f t="shared" si="37"/>
        <v>25.91</v>
      </c>
      <c r="CP62" s="2">
        <v>79.239999999999995</v>
      </c>
      <c r="CQ62" s="2">
        <v>81.7</v>
      </c>
      <c r="CR62" s="2">
        <f t="shared" si="38"/>
        <v>80.47</v>
      </c>
      <c r="CS62" s="2">
        <v>135.43</v>
      </c>
      <c r="CT62" s="2">
        <v>132.55000000000001</v>
      </c>
      <c r="CU62" s="2">
        <f t="shared" si="39"/>
        <v>133.99</v>
      </c>
    </row>
    <row r="63" spans="1:99" x14ac:dyDescent="0.25">
      <c r="A63" s="2">
        <v>383</v>
      </c>
      <c r="B63" s="2" t="s">
        <v>9</v>
      </c>
      <c r="C63" s="2" t="s">
        <v>10</v>
      </c>
      <c r="D63" s="2">
        <v>28</v>
      </c>
      <c r="E63" s="2" t="s">
        <v>11</v>
      </c>
      <c r="F63" s="2">
        <v>4</v>
      </c>
      <c r="G63" s="2" t="s">
        <v>12</v>
      </c>
      <c r="H63" s="2" t="s">
        <v>43</v>
      </c>
      <c r="I63" s="2">
        <v>80</v>
      </c>
      <c r="J63" s="2">
        <v>81</v>
      </c>
      <c r="K63" s="2">
        <v>259.31</v>
      </c>
      <c r="L63" s="2">
        <v>284.29500000000002</v>
      </c>
      <c r="M63" s="2" t="s">
        <v>15</v>
      </c>
      <c r="N63" s="2" t="s">
        <v>15</v>
      </c>
      <c r="AE63" s="2">
        <v>2.544</v>
      </c>
      <c r="AS63" s="2">
        <v>4.0640000000000001</v>
      </c>
      <c r="AW63" s="2">
        <v>0.12</v>
      </c>
      <c r="BY63" s="2" t="s">
        <v>15</v>
      </c>
      <c r="BZ63" s="2" t="s">
        <v>15</v>
      </c>
      <c r="CA63" s="2" t="s">
        <v>15</v>
      </c>
      <c r="CB63" s="2" t="s">
        <v>15</v>
      </c>
      <c r="CC63" s="2" t="s">
        <v>15</v>
      </c>
      <c r="CD63" s="2" t="s">
        <v>15</v>
      </c>
      <c r="CE63" s="2" t="s">
        <v>15</v>
      </c>
    </row>
    <row r="64" spans="1:99" x14ac:dyDescent="0.25">
      <c r="A64" s="2">
        <v>383</v>
      </c>
      <c r="B64" s="2" t="s">
        <v>9</v>
      </c>
      <c r="C64" s="2" t="s">
        <v>10</v>
      </c>
      <c r="D64" s="2">
        <v>29</v>
      </c>
      <c r="E64" s="2" t="s">
        <v>11</v>
      </c>
      <c r="F64" s="2">
        <v>4</v>
      </c>
      <c r="G64" s="2" t="s">
        <v>12</v>
      </c>
      <c r="H64" s="2" t="s">
        <v>44</v>
      </c>
      <c r="I64" s="2">
        <v>52</v>
      </c>
      <c r="J64" s="2">
        <v>53</v>
      </c>
      <c r="K64" s="2">
        <v>268.62</v>
      </c>
      <c r="L64" s="2">
        <v>296.74599999999998</v>
      </c>
      <c r="M64" s="2">
        <v>16.899999999999999</v>
      </c>
      <c r="N64" s="2">
        <v>16.72</v>
      </c>
      <c r="O64" s="2">
        <f t="shared" si="0"/>
        <v>16.809999999999999</v>
      </c>
      <c r="P64" s="2">
        <f t="shared" si="1"/>
        <v>8.8975329999999992</v>
      </c>
      <c r="Q64" s="2">
        <f t="shared" si="2"/>
        <v>88975.329999999987</v>
      </c>
      <c r="R64" s="2">
        <v>2.0110000000000001</v>
      </c>
      <c r="S64" s="2">
        <v>2.0529999999999999</v>
      </c>
      <c r="T64" s="2">
        <f t="shared" si="3"/>
        <v>2.032</v>
      </c>
      <c r="U64" s="2">
        <f t="shared" si="4"/>
        <v>1.4514576000000001</v>
      </c>
      <c r="V64" s="2">
        <f t="shared" si="5"/>
        <v>14514.576000000001</v>
      </c>
      <c r="W64" s="2">
        <v>5.95</v>
      </c>
      <c r="X64" s="2">
        <v>5.9379999999999997</v>
      </c>
      <c r="Y64" s="2">
        <v>5.9189999999999996</v>
      </c>
      <c r="Z64" s="2">
        <v>5.99</v>
      </c>
      <c r="AA64" s="2">
        <v>6.0110000000000001</v>
      </c>
      <c r="AB64" s="2">
        <f t="shared" si="6"/>
        <v>5.9615999999999989</v>
      </c>
      <c r="AC64" s="2">
        <f t="shared" si="7"/>
        <v>4.1695430399999998</v>
      </c>
      <c r="AD64" s="2">
        <f t="shared" si="8"/>
        <v>41695.430399999997</v>
      </c>
      <c r="AE64" s="2">
        <v>3.0390000000000001</v>
      </c>
      <c r="AF64" s="2">
        <f t="shared" si="9"/>
        <v>3.0125000000000002</v>
      </c>
      <c r="AG64" s="2">
        <f t="shared" si="10"/>
        <v>2.5006762500000002</v>
      </c>
      <c r="AH64" s="2">
        <f t="shared" si="11"/>
        <v>25006.762500000001</v>
      </c>
      <c r="AI64" s="2">
        <v>2.93</v>
      </c>
      <c r="AJ64" s="2">
        <v>2.9239999999999999</v>
      </c>
      <c r="AK64" s="2">
        <f t="shared" si="12"/>
        <v>2.927</v>
      </c>
      <c r="AL64" s="2">
        <f t="shared" si="13"/>
        <v>1.7649809999999999</v>
      </c>
      <c r="AM64" s="2">
        <f t="shared" si="14"/>
        <v>17649.809999999998</v>
      </c>
      <c r="AN64" s="2">
        <v>9.9000000000000005E-2</v>
      </c>
      <c r="AO64" s="2">
        <v>9.5000000000000001E-2</v>
      </c>
      <c r="AP64" s="2">
        <f t="shared" si="15"/>
        <v>9.7000000000000003E-2</v>
      </c>
      <c r="AQ64" s="2">
        <f t="shared" si="16"/>
        <v>7.5126499999999999E-2</v>
      </c>
      <c r="AR64" s="2">
        <f t="shared" si="17"/>
        <v>751.26499999999999</v>
      </c>
      <c r="AS64" s="2">
        <v>3.9529999999999998</v>
      </c>
      <c r="AT64" s="2">
        <f t="shared" si="18"/>
        <v>4.0925000000000002</v>
      </c>
      <c r="AU64" s="2">
        <f t="shared" si="19"/>
        <v>3.0362257500000003</v>
      </c>
      <c r="AV64" s="2">
        <f t="shared" si="20"/>
        <v>30362.257500000003</v>
      </c>
      <c r="AW64" s="2">
        <v>0.1</v>
      </c>
      <c r="AX64" s="2">
        <f t="shared" si="21"/>
        <v>0.11</v>
      </c>
      <c r="AY64" s="2">
        <f t="shared" si="22"/>
        <v>4.8015000000000002E-2</v>
      </c>
      <c r="AZ64" s="2">
        <f t="shared" si="23"/>
        <v>480.15000000000003</v>
      </c>
      <c r="BA64" s="2">
        <v>63.43</v>
      </c>
      <c r="BB64" s="2">
        <v>63.25</v>
      </c>
      <c r="BC64" s="2">
        <v>65.117000000000004</v>
      </c>
      <c r="BD64" s="2">
        <f t="shared" si="24"/>
        <v>63.932333333333339</v>
      </c>
      <c r="BE64" s="2">
        <f t="shared" si="25"/>
        <v>29.888365833333339</v>
      </c>
      <c r="BF64" s="2">
        <f t="shared" si="26"/>
        <v>298883.65833333338</v>
      </c>
      <c r="BG64" s="2">
        <v>0.71</v>
      </c>
      <c r="BH64" s="2">
        <v>0.69</v>
      </c>
      <c r="BI64" s="2">
        <f t="shared" si="27"/>
        <v>0.7</v>
      </c>
      <c r="BJ64" s="2">
        <f t="shared" si="28"/>
        <v>0.41965000000000002</v>
      </c>
      <c r="BK64" s="2">
        <f t="shared" si="29"/>
        <v>4196.5</v>
      </c>
      <c r="BL64" s="2">
        <v>1867.23</v>
      </c>
      <c r="BM64" s="2">
        <v>1857.375</v>
      </c>
      <c r="BN64" s="2">
        <f t="shared" si="30"/>
        <v>1862.3025</v>
      </c>
      <c r="BO64" s="2">
        <v>65.489999999999995</v>
      </c>
      <c r="BP64" s="2">
        <v>9.94</v>
      </c>
      <c r="BQ64" s="2">
        <v>8.06</v>
      </c>
      <c r="BR64" s="2">
        <f t="shared" si="31"/>
        <v>9</v>
      </c>
      <c r="BS64" s="2">
        <v>46.18</v>
      </c>
      <c r="BT64" s="2">
        <v>52.05</v>
      </c>
      <c r="BU64" s="2">
        <f t="shared" si="32"/>
        <v>49.114999999999995</v>
      </c>
      <c r="BV64" s="2">
        <v>56.03</v>
      </c>
      <c r="BW64" s="2">
        <v>63.11</v>
      </c>
      <c r="BX64" s="2">
        <f t="shared" si="33"/>
        <v>59.57</v>
      </c>
      <c r="BY64" s="2">
        <v>24.5</v>
      </c>
      <c r="BZ64" s="2">
        <v>3.8</v>
      </c>
      <c r="CA64" s="2">
        <v>26.63</v>
      </c>
      <c r="CB64" s="2">
        <v>139.93</v>
      </c>
      <c r="CC64" s="2">
        <v>0.14000000000000001</v>
      </c>
      <c r="CD64" s="2">
        <v>18.22</v>
      </c>
      <c r="CE64" s="2">
        <v>18.190000000000001</v>
      </c>
      <c r="CF64" s="2">
        <f t="shared" si="34"/>
        <v>18.204999999999998</v>
      </c>
      <c r="CG64" s="2">
        <v>250.46100000000001</v>
      </c>
      <c r="CH64" s="2">
        <v>248.161</v>
      </c>
      <c r="CI64" s="2">
        <f t="shared" si="35"/>
        <v>249.31100000000001</v>
      </c>
      <c r="CJ64" s="2">
        <v>131.49</v>
      </c>
      <c r="CK64" s="2">
        <v>126.02</v>
      </c>
      <c r="CL64" s="2">
        <f t="shared" si="36"/>
        <v>128.755</v>
      </c>
      <c r="CM64" s="2">
        <v>26.92</v>
      </c>
      <c r="CN64" s="2">
        <v>28.19</v>
      </c>
      <c r="CO64" s="2">
        <f t="shared" si="37"/>
        <v>27.555</v>
      </c>
      <c r="CP64" s="2">
        <v>95.78</v>
      </c>
      <c r="CQ64" s="2">
        <v>97.4</v>
      </c>
      <c r="CR64" s="2">
        <f t="shared" si="38"/>
        <v>96.59</v>
      </c>
      <c r="CS64" s="2">
        <v>139.69</v>
      </c>
      <c r="CT64" s="2">
        <v>142.93</v>
      </c>
      <c r="CU64" s="2">
        <f t="shared" si="39"/>
        <v>141.31</v>
      </c>
    </row>
    <row r="65" spans="1:99" x14ac:dyDescent="0.25">
      <c r="A65" s="2">
        <v>383</v>
      </c>
      <c r="B65" s="2" t="s">
        <v>9</v>
      </c>
      <c r="C65" s="2" t="s">
        <v>10</v>
      </c>
      <c r="D65" s="2">
        <v>29</v>
      </c>
      <c r="E65" s="2" t="s">
        <v>11</v>
      </c>
      <c r="F65" s="2">
        <v>4</v>
      </c>
      <c r="G65" s="2" t="s">
        <v>12</v>
      </c>
      <c r="H65" s="2" t="s">
        <v>44</v>
      </c>
      <c r="I65" s="2">
        <v>52</v>
      </c>
      <c r="J65" s="2">
        <v>53</v>
      </c>
      <c r="K65" s="2">
        <v>268.62</v>
      </c>
      <c r="L65" s="2">
        <v>296.74599999999998</v>
      </c>
      <c r="M65" s="2" t="s">
        <v>15</v>
      </c>
      <c r="N65" s="2" t="s">
        <v>15</v>
      </c>
      <c r="AE65" s="2">
        <v>2.9860000000000002</v>
      </c>
      <c r="AS65" s="2">
        <v>4.2320000000000002</v>
      </c>
      <c r="AW65" s="2">
        <v>0.12</v>
      </c>
      <c r="BY65" s="2" t="s">
        <v>15</v>
      </c>
      <c r="BZ65" s="2" t="s">
        <v>15</v>
      </c>
      <c r="CA65" s="2" t="s">
        <v>15</v>
      </c>
      <c r="CB65" s="2" t="s">
        <v>15</v>
      </c>
      <c r="CC65" s="2" t="s">
        <v>15</v>
      </c>
      <c r="CD65" s="2" t="s">
        <v>15</v>
      </c>
      <c r="CE65" s="2" t="s">
        <v>15</v>
      </c>
    </row>
    <row r="66" spans="1:99" x14ac:dyDescent="0.25">
      <c r="A66" s="2">
        <v>383</v>
      </c>
      <c r="B66" s="2" t="s">
        <v>9</v>
      </c>
      <c r="C66" s="2" t="s">
        <v>10</v>
      </c>
      <c r="D66" s="2">
        <v>30</v>
      </c>
      <c r="E66" s="2" t="s">
        <v>11</v>
      </c>
      <c r="F66" s="2">
        <v>3</v>
      </c>
      <c r="G66" s="2" t="s">
        <v>12</v>
      </c>
      <c r="H66" s="2" t="s">
        <v>45</v>
      </c>
      <c r="I66" s="2">
        <v>60</v>
      </c>
      <c r="J66" s="2">
        <v>61</v>
      </c>
      <c r="K66" s="2">
        <v>276.70999999999998</v>
      </c>
      <c r="L66" s="2">
        <v>305.43599999999998</v>
      </c>
      <c r="M66" s="2">
        <v>17.920000000000002</v>
      </c>
      <c r="N66" s="2">
        <v>17.850000000000001</v>
      </c>
      <c r="O66" s="2">
        <f t="shared" si="0"/>
        <v>17.885000000000002</v>
      </c>
      <c r="P66" s="2">
        <f t="shared" si="1"/>
        <v>9.4665305000000011</v>
      </c>
      <c r="Q66" s="2">
        <f t="shared" si="2"/>
        <v>94665.305000000008</v>
      </c>
      <c r="R66" s="2">
        <v>2.1080000000000001</v>
      </c>
      <c r="S66" s="2">
        <v>2.1440000000000001</v>
      </c>
      <c r="T66" s="2">
        <f t="shared" si="3"/>
        <v>2.1260000000000003</v>
      </c>
      <c r="U66" s="2">
        <f t="shared" si="4"/>
        <v>1.5186018000000003</v>
      </c>
      <c r="V66" s="2">
        <f t="shared" si="5"/>
        <v>15186.018000000004</v>
      </c>
      <c r="W66" s="2">
        <v>6.41</v>
      </c>
      <c r="X66" s="2">
        <v>6.484</v>
      </c>
      <c r="Y66" s="2">
        <v>6.4390000000000001</v>
      </c>
      <c r="Z66" s="2">
        <v>6.45</v>
      </c>
      <c r="AA66" s="2">
        <v>6.4530000000000003</v>
      </c>
      <c r="AB66" s="2">
        <f t="shared" si="6"/>
        <v>6.4471999999999996</v>
      </c>
      <c r="AC66" s="2">
        <f t="shared" si="7"/>
        <v>4.5091716799999997</v>
      </c>
      <c r="AD66" s="2">
        <f t="shared" si="8"/>
        <v>45091.716799999995</v>
      </c>
      <c r="AE66" s="2">
        <v>3.2730000000000001</v>
      </c>
      <c r="AF66" s="2">
        <f t="shared" si="9"/>
        <v>3.2545000000000002</v>
      </c>
      <c r="AG66" s="2">
        <f t="shared" si="10"/>
        <v>2.7015604500000001</v>
      </c>
      <c r="AH66" s="2">
        <f t="shared" si="11"/>
        <v>27015.604500000001</v>
      </c>
      <c r="AI66" s="2">
        <v>3.2</v>
      </c>
      <c r="AJ66" s="2">
        <v>3.1720000000000002</v>
      </c>
      <c r="AK66" s="2">
        <f t="shared" si="12"/>
        <v>3.1859999999999999</v>
      </c>
      <c r="AL66" s="2">
        <f t="shared" si="13"/>
        <v>1.9211579999999999</v>
      </c>
      <c r="AM66" s="2">
        <f t="shared" si="14"/>
        <v>19211.579999999998</v>
      </c>
      <c r="AN66" s="2">
        <v>0.11899999999999999</v>
      </c>
      <c r="AO66" s="2">
        <v>0.115</v>
      </c>
      <c r="AP66" s="2">
        <f t="shared" si="15"/>
        <v>0.11699999999999999</v>
      </c>
      <c r="AQ66" s="2">
        <f t="shared" si="16"/>
        <v>9.0616499999999989E-2</v>
      </c>
      <c r="AR66" s="2">
        <f t="shared" si="17"/>
        <v>906.16499999999985</v>
      </c>
      <c r="AS66" s="2">
        <v>3.71</v>
      </c>
      <c r="AT66" s="2">
        <f t="shared" si="18"/>
        <v>3.7370000000000001</v>
      </c>
      <c r="AU66" s="2">
        <f t="shared" si="19"/>
        <v>2.7724803000000002</v>
      </c>
      <c r="AV66" s="2">
        <f t="shared" si="20"/>
        <v>27724.803000000004</v>
      </c>
      <c r="AW66" s="2">
        <v>0.13800000000000001</v>
      </c>
      <c r="AX66" s="2">
        <f t="shared" si="21"/>
        <v>0.13400000000000001</v>
      </c>
      <c r="AY66" s="2">
        <f t="shared" si="22"/>
        <v>5.8491000000000001E-2</v>
      </c>
      <c r="AZ66" s="2">
        <f t="shared" si="23"/>
        <v>584.91</v>
      </c>
      <c r="BA66" s="2">
        <v>61.66</v>
      </c>
      <c r="BB66" s="2">
        <v>61.67</v>
      </c>
      <c r="BC66" s="2">
        <v>62.5</v>
      </c>
      <c r="BD66" s="2">
        <f t="shared" si="24"/>
        <v>61.943333333333328</v>
      </c>
      <c r="BE66" s="2">
        <f t="shared" si="25"/>
        <v>28.958508333333331</v>
      </c>
      <c r="BF66" s="2">
        <f t="shared" si="26"/>
        <v>289585.08333333331</v>
      </c>
      <c r="BG66" s="2">
        <v>0.74</v>
      </c>
      <c r="BH66" s="2">
        <v>0.73</v>
      </c>
      <c r="BI66" s="2">
        <f t="shared" si="27"/>
        <v>0.73499999999999999</v>
      </c>
      <c r="BJ66" s="2">
        <f t="shared" si="28"/>
        <v>0.44063250000000004</v>
      </c>
      <c r="BK66" s="2">
        <f t="shared" si="29"/>
        <v>4406.3250000000007</v>
      </c>
      <c r="BL66" s="2">
        <v>983.952</v>
      </c>
      <c r="BM66" s="2">
        <v>972.66099999999994</v>
      </c>
      <c r="BN66" s="2">
        <f t="shared" si="30"/>
        <v>978.30649999999991</v>
      </c>
      <c r="BO66" s="2">
        <v>63.45</v>
      </c>
      <c r="BP66" s="2">
        <v>14.16</v>
      </c>
      <c r="BQ66" s="2">
        <v>10.97</v>
      </c>
      <c r="BR66" s="2">
        <f t="shared" si="31"/>
        <v>12.565000000000001</v>
      </c>
      <c r="BS66" s="2">
        <v>63.24</v>
      </c>
      <c r="BT66" s="2">
        <v>63.21</v>
      </c>
      <c r="BU66" s="2">
        <f t="shared" si="32"/>
        <v>63.225000000000001</v>
      </c>
      <c r="BV66" s="2">
        <v>62.17</v>
      </c>
      <c r="BW66" s="2">
        <v>72.709999999999994</v>
      </c>
      <c r="BX66" s="2">
        <f t="shared" si="33"/>
        <v>67.44</v>
      </c>
      <c r="BY66" s="2">
        <v>26.4</v>
      </c>
      <c r="BZ66" s="2" t="s">
        <v>13</v>
      </c>
      <c r="CA66" s="2">
        <v>29.11</v>
      </c>
      <c r="CB66" s="2">
        <v>184.42</v>
      </c>
      <c r="CC66" s="2">
        <v>0.1</v>
      </c>
      <c r="CD66" s="2">
        <v>18.75</v>
      </c>
      <c r="CE66" s="2">
        <v>19.04</v>
      </c>
      <c r="CF66" s="2">
        <f t="shared" si="34"/>
        <v>18.895</v>
      </c>
      <c r="CG66" s="2">
        <v>226.43199999999999</v>
      </c>
      <c r="CH66" s="2">
        <v>225.876</v>
      </c>
      <c r="CI66" s="2">
        <f t="shared" si="35"/>
        <v>226.154</v>
      </c>
      <c r="CJ66" s="2">
        <v>154.38999999999999</v>
      </c>
      <c r="CK66" s="2">
        <v>152.49</v>
      </c>
      <c r="CL66" s="2">
        <f t="shared" si="36"/>
        <v>153.44</v>
      </c>
      <c r="CM66" s="2">
        <v>27.52</v>
      </c>
      <c r="CN66" s="2">
        <v>27.78</v>
      </c>
      <c r="CO66" s="2">
        <f t="shared" si="37"/>
        <v>27.65</v>
      </c>
      <c r="CP66" s="2">
        <v>106.01</v>
      </c>
      <c r="CQ66" s="2">
        <v>103.56</v>
      </c>
      <c r="CR66" s="2">
        <f t="shared" si="38"/>
        <v>104.785</v>
      </c>
      <c r="CS66" s="2">
        <v>126.63</v>
      </c>
      <c r="CT66" s="2">
        <v>131.44999999999999</v>
      </c>
      <c r="CU66" s="2">
        <f t="shared" si="39"/>
        <v>129.04</v>
      </c>
    </row>
    <row r="67" spans="1:99" x14ac:dyDescent="0.25">
      <c r="A67" s="2">
        <v>383</v>
      </c>
      <c r="B67" s="2" t="s">
        <v>9</v>
      </c>
      <c r="C67" s="2" t="s">
        <v>10</v>
      </c>
      <c r="D67" s="2">
        <v>30</v>
      </c>
      <c r="E67" s="2" t="s">
        <v>11</v>
      </c>
      <c r="F67" s="2">
        <v>3</v>
      </c>
      <c r="G67" s="2" t="s">
        <v>12</v>
      </c>
      <c r="H67" s="2" t="s">
        <v>45</v>
      </c>
      <c r="I67" s="2">
        <v>60</v>
      </c>
      <c r="J67" s="2">
        <v>61</v>
      </c>
      <c r="K67" s="2">
        <v>276.70999999999998</v>
      </c>
      <c r="L67" s="2">
        <v>305.43599999999998</v>
      </c>
      <c r="M67" s="2" t="s">
        <v>15</v>
      </c>
      <c r="N67" s="2" t="s">
        <v>15</v>
      </c>
      <c r="AE67" s="2">
        <v>3.2360000000000002</v>
      </c>
      <c r="AS67" s="2">
        <v>3.7639999999999998</v>
      </c>
      <c r="AW67" s="2">
        <v>0.13</v>
      </c>
      <c r="BY67" s="2" t="s">
        <v>15</v>
      </c>
      <c r="BZ67" s="2" t="s">
        <v>15</v>
      </c>
      <c r="CA67" s="2" t="s">
        <v>15</v>
      </c>
      <c r="CB67" s="2" t="s">
        <v>15</v>
      </c>
      <c r="CC67" s="2" t="s">
        <v>15</v>
      </c>
      <c r="CD67" s="2" t="s">
        <v>15</v>
      </c>
      <c r="CE67" s="2" t="s">
        <v>15</v>
      </c>
    </row>
    <row r="68" spans="1:99" x14ac:dyDescent="0.25">
      <c r="A68" s="2">
        <v>383</v>
      </c>
      <c r="B68" s="2" t="s">
        <v>9</v>
      </c>
      <c r="C68" s="2" t="s">
        <v>10</v>
      </c>
      <c r="D68" s="2">
        <v>31</v>
      </c>
      <c r="E68" s="2" t="s">
        <v>11</v>
      </c>
      <c r="F68" s="2">
        <v>5</v>
      </c>
      <c r="G68" s="2" t="s">
        <v>12</v>
      </c>
      <c r="H68" s="2" t="s">
        <v>46</v>
      </c>
      <c r="I68" s="2">
        <v>30</v>
      </c>
      <c r="J68" s="2">
        <v>31</v>
      </c>
      <c r="K68" s="2">
        <v>288.95</v>
      </c>
      <c r="L68" s="2">
        <v>321.65100000000001</v>
      </c>
      <c r="M68" s="2">
        <v>17.18</v>
      </c>
      <c r="N68" s="2">
        <v>17.079999999999998</v>
      </c>
      <c r="O68" s="2">
        <f t="shared" si="0"/>
        <v>17.13</v>
      </c>
      <c r="P68" s="2">
        <f t="shared" si="1"/>
        <v>9.066908999999999</v>
      </c>
      <c r="Q68" s="2">
        <f t="shared" si="2"/>
        <v>90669.09</v>
      </c>
      <c r="R68" s="2">
        <v>2.4849999999999999</v>
      </c>
      <c r="S68" s="2">
        <v>2.5</v>
      </c>
      <c r="T68" s="2">
        <f t="shared" si="3"/>
        <v>2.4924999999999997</v>
      </c>
      <c r="U68" s="2">
        <f t="shared" si="4"/>
        <v>1.7803927499999999</v>
      </c>
      <c r="V68" s="2">
        <f t="shared" si="5"/>
        <v>17803.927499999998</v>
      </c>
      <c r="W68" s="2">
        <v>6.93</v>
      </c>
      <c r="X68" s="2">
        <v>6.7539999999999996</v>
      </c>
      <c r="Y68" s="2">
        <v>6.7830000000000004</v>
      </c>
      <c r="Z68" s="2">
        <v>6.83</v>
      </c>
      <c r="AA68" s="2">
        <v>6.8360000000000003</v>
      </c>
      <c r="AB68" s="2">
        <f t="shared" si="6"/>
        <v>6.8265999999999991</v>
      </c>
      <c r="AC68" s="2">
        <f t="shared" si="7"/>
        <v>4.7745240399999993</v>
      </c>
      <c r="AD68" s="2">
        <f t="shared" si="8"/>
        <v>47745.240399999995</v>
      </c>
      <c r="AE68" s="2">
        <v>3.0489999999999999</v>
      </c>
      <c r="AF68" s="2">
        <f t="shared" si="9"/>
        <v>3.032</v>
      </c>
      <c r="AG68" s="2">
        <f t="shared" si="10"/>
        <v>2.5168632</v>
      </c>
      <c r="AH68" s="2">
        <f t="shared" si="11"/>
        <v>25168.632000000001</v>
      </c>
      <c r="AI68" s="2">
        <v>3.25</v>
      </c>
      <c r="AJ68" s="2">
        <v>3.2549999999999999</v>
      </c>
      <c r="AK68" s="2">
        <f t="shared" si="12"/>
        <v>3.2524999999999999</v>
      </c>
      <c r="AL68" s="2">
        <f t="shared" si="13"/>
        <v>1.9612574999999999</v>
      </c>
      <c r="AM68" s="2">
        <f t="shared" si="14"/>
        <v>19612.574999999997</v>
      </c>
      <c r="AN68" s="2">
        <v>0.14799999999999999</v>
      </c>
      <c r="AO68" s="2">
        <v>0.14000000000000001</v>
      </c>
      <c r="AP68" s="2">
        <f t="shared" si="15"/>
        <v>0.14400000000000002</v>
      </c>
      <c r="AQ68" s="2">
        <f t="shared" si="16"/>
        <v>0.111528</v>
      </c>
      <c r="AR68" s="2">
        <f t="shared" si="17"/>
        <v>1115.28</v>
      </c>
      <c r="AS68" s="2">
        <v>3.7</v>
      </c>
      <c r="AT68" s="2">
        <f t="shared" si="18"/>
        <v>3.7285000000000004</v>
      </c>
      <c r="AU68" s="2">
        <f t="shared" si="19"/>
        <v>2.7661741500000003</v>
      </c>
      <c r="AV68" s="2">
        <f t="shared" si="20"/>
        <v>27661.741500000004</v>
      </c>
      <c r="AW68" s="2">
        <v>0.14199999999999999</v>
      </c>
      <c r="AX68" s="2">
        <f t="shared" si="21"/>
        <v>0.13600000000000001</v>
      </c>
      <c r="AY68" s="2">
        <f t="shared" si="22"/>
        <v>5.9364000000000007E-2</v>
      </c>
      <c r="AZ68" s="2">
        <f t="shared" si="23"/>
        <v>593.6400000000001</v>
      </c>
      <c r="BA68" s="2">
        <v>60.19</v>
      </c>
      <c r="BB68" s="2">
        <v>59.83</v>
      </c>
      <c r="BC68" s="2">
        <v>61.442</v>
      </c>
      <c r="BD68" s="2">
        <f t="shared" si="24"/>
        <v>60.487333333333332</v>
      </c>
      <c r="BE68" s="2">
        <f t="shared" si="25"/>
        <v>28.277828333333336</v>
      </c>
      <c r="BF68" s="2">
        <f t="shared" si="26"/>
        <v>282778.28333333338</v>
      </c>
      <c r="BG68" s="2">
        <v>0.75</v>
      </c>
      <c r="BH68" s="2">
        <v>0.74</v>
      </c>
      <c r="BI68" s="2">
        <f t="shared" si="27"/>
        <v>0.745</v>
      </c>
      <c r="BJ68" s="2">
        <f t="shared" si="28"/>
        <v>0.44662750000000001</v>
      </c>
      <c r="BK68" s="2">
        <f t="shared" si="29"/>
        <v>4466.2750000000005</v>
      </c>
      <c r="BL68" s="2">
        <v>898.19100000000003</v>
      </c>
      <c r="BM68" s="2">
        <v>907.16300000000001</v>
      </c>
      <c r="BN68" s="2">
        <f t="shared" si="30"/>
        <v>902.67700000000002</v>
      </c>
      <c r="BO68" s="2">
        <v>68.37</v>
      </c>
      <c r="BP68" s="2">
        <v>15.98</v>
      </c>
      <c r="BQ68" s="2">
        <v>16.55</v>
      </c>
      <c r="BR68" s="2">
        <f t="shared" si="31"/>
        <v>16.265000000000001</v>
      </c>
      <c r="BS68" s="2">
        <v>56.51</v>
      </c>
      <c r="BT68" s="2">
        <v>62.14</v>
      </c>
      <c r="BU68" s="2">
        <f t="shared" si="32"/>
        <v>59.325000000000003</v>
      </c>
      <c r="BV68" s="2">
        <v>42.42</v>
      </c>
      <c r="BW68" s="2">
        <v>55.48</v>
      </c>
      <c r="BX68" s="2">
        <f t="shared" si="33"/>
        <v>48.95</v>
      </c>
      <c r="BY68" s="2">
        <v>26.44</v>
      </c>
      <c r="BZ68" s="2" t="s">
        <v>13</v>
      </c>
      <c r="CA68" s="2">
        <v>40.159999999999997</v>
      </c>
      <c r="CB68" s="2">
        <v>135.16999999999999</v>
      </c>
      <c r="CC68" s="2">
        <v>0.1</v>
      </c>
      <c r="CD68" s="2">
        <v>18.52</v>
      </c>
      <c r="CE68" s="2">
        <v>18.73</v>
      </c>
      <c r="CF68" s="2">
        <f t="shared" si="34"/>
        <v>18.625</v>
      </c>
      <c r="CG68" s="2">
        <v>255.161</v>
      </c>
      <c r="CH68" s="2">
        <v>254.14599999999999</v>
      </c>
      <c r="CI68" s="2">
        <f t="shared" si="35"/>
        <v>254.65350000000001</v>
      </c>
      <c r="CJ68" s="2">
        <v>127.61</v>
      </c>
      <c r="CK68" s="2">
        <v>129.86000000000001</v>
      </c>
      <c r="CL68" s="2">
        <f t="shared" si="36"/>
        <v>128.73500000000001</v>
      </c>
      <c r="CM68" s="2">
        <v>26.28</v>
      </c>
      <c r="CN68" s="2">
        <v>27.69</v>
      </c>
      <c r="CO68" s="2">
        <f t="shared" si="37"/>
        <v>26.984999999999999</v>
      </c>
      <c r="CP68" s="2">
        <v>92.21</v>
      </c>
      <c r="CQ68" s="2">
        <v>96.61</v>
      </c>
      <c r="CR68" s="2">
        <f t="shared" si="38"/>
        <v>94.41</v>
      </c>
      <c r="CS68" s="2">
        <v>133.77000000000001</v>
      </c>
      <c r="CT68" s="2">
        <v>132.88</v>
      </c>
      <c r="CU68" s="2">
        <f t="shared" si="39"/>
        <v>133.32499999999999</v>
      </c>
    </row>
    <row r="69" spans="1:99" x14ac:dyDescent="0.25">
      <c r="A69" s="2">
        <v>383</v>
      </c>
      <c r="B69" s="2" t="s">
        <v>9</v>
      </c>
      <c r="C69" s="2" t="s">
        <v>10</v>
      </c>
      <c r="D69" s="2">
        <v>31</v>
      </c>
      <c r="E69" s="2" t="s">
        <v>11</v>
      </c>
      <c r="F69" s="2">
        <v>5</v>
      </c>
      <c r="G69" s="2" t="s">
        <v>12</v>
      </c>
      <c r="H69" s="2" t="s">
        <v>46</v>
      </c>
      <c r="I69" s="2">
        <v>30</v>
      </c>
      <c r="J69" s="2">
        <v>31</v>
      </c>
      <c r="K69" s="2">
        <v>288.95</v>
      </c>
      <c r="L69" s="2">
        <v>321.65100000000001</v>
      </c>
      <c r="M69" s="2" t="s">
        <v>15</v>
      </c>
      <c r="N69" s="2" t="s">
        <v>15</v>
      </c>
      <c r="AE69" s="2">
        <v>3.0150000000000001</v>
      </c>
      <c r="AS69" s="2">
        <v>3.7570000000000001</v>
      </c>
      <c r="AW69" s="2">
        <v>0.13</v>
      </c>
      <c r="BY69" s="2" t="s">
        <v>15</v>
      </c>
      <c r="BZ69" s="2" t="s">
        <v>15</v>
      </c>
      <c r="CA69" s="2" t="s">
        <v>15</v>
      </c>
      <c r="CB69" s="2" t="s">
        <v>15</v>
      </c>
      <c r="CC69" s="2" t="s">
        <v>15</v>
      </c>
      <c r="CD69" s="2" t="s">
        <v>15</v>
      </c>
      <c r="CE69" s="2" t="s">
        <v>15</v>
      </c>
    </row>
    <row r="70" spans="1:99" x14ac:dyDescent="0.25">
      <c r="A70" s="2">
        <v>383</v>
      </c>
      <c r="B70" s="2" t="s">
        <v>9</v>
      </c>
      <c r="C70" s="2" t="s">
        <v>10</v>
      </c>
      <c r="D70" s="2">
        <v>32</v>
      </c>
      <c r="E70" s="2" t="s">
        <v>11</v>
      </c>
      <c r="F70" s="2">
        <v>5</v>
      </c>
      <c r="G70" s="2" t="s">
        <v>12</v>
      </c>
      <c r="H70" s="2" t="s">
        <v>47</v>
      </c>
      <c r="I70" s="2">
        <v>60</v>
      </c>
      <c r="J70" s="2">
        <v>61</v>
      </c>
      <c r="K70" s="2">
        <v>298.74</v>
      </c>
      <c r="L70" s="2">
        <v>331.815</v>
      </c>
      <c r="M70" s="2">
        <v>16.190000000000001</v>
      </c>
      <c r="N70" s="2">
        <v>16.02</v>
      </c>
      <c r="O70" s="2">
        <f t="shared" si="0"/>
        <v>16.105</v>
      </c>
      <c r="P70" s="2">
        <f t="shared" si="1"/>
        <v>8.5243765000000007</v>
      </c>
      <c r="Q70" s="2">
        <f t="shared" si="2"/>
        <v>85243.765000000014</v>
      </c>
      <c r="R70" s="2">
        <v>2.6059999999999999</v>
      </c>
      <c r="S70" s="2">
        <v>2.609</v>
      </c>
      <c r="T70" s="2">
        <f t="shared" si="3"/>
        <v>2.6074999999999999</v>
      </c>
      <c r="U70" s="2">
        <f t="shared" si="4"/>
        <v>1.8625372500000001</v>
      </c>
      <c r="V70" s="2">
        <f t="shared" si="5"/>
        <v>18625.372500000001</v>
      </c>
      <c r="W70" s="2">
        <v>6.72</v>
      </c>
      <c r="X70" s="2">
        <v>6.9029999999999996</v>
      </c>
      <c r="Y70" s="2">
        <v>6.8369999999999997</v>
      </c>
      <c r="Z70" s="2">
        <v>6.84</v>
      </c>
      <c r="AA70" s="2">
        <v>6.8479999999999999</v>
      </c>
      <c r="AB70" s="2">
        <f t="shared" si="6"/>
        <v>6.829600000000001</v>
      </c>
      <c r="AC70" s="2">
        <f t="shared" si="7"/>
        <v>4.7766222400000009</v>
      </c>
      <c r="AD70" s="2">
        <f t="shared" si="8"/>
        <v>47766.222400000006</v>
      </c>
      <c r="AE70" s="2">
        <v>2.7639999999999998</v>
      </c>
      <c r="AF70" s="2">
        <f>AVERAGE(AE70:AE71)</f>
        <v>2.7080000000000002</v>
      </c>
      <c r="AG70" s="2">
        <f t="shared" si="10"/>
        <v>2.2479108000000001</v>
      </c>
      <c r="AH70" s="2">
        <f t="shared" si="11"/>
        <v>22479.108</v>
      </c>
      <c r="AI70" s="2">
        <v>3.22</v>
      </c>
      <c r="AJ70" s="2">
        <v>3.2909999999999999</v>
      </c>
      <c r="AK70" s="2">
        <f t="shared" si="12"/>
        <v>3.2555000000000001</v>
      </c>
      <c r="AL70" s="2">
        <f t="shared" si="13"/>
        <v>1.9630665</v>
      </c>
      <c r="AM70" s="2">
        <f t="shared" si="14"/>
        <v>19630.665000000001</v>
      </c>
      <c r="AN70" s="2">
        <v>0.14199999999999999</v>
      </c>
      <c r="AO70" s="2">
        <v>0.13200000000000001</v>
      </c>
      <c r="AP70" s="2">
        <f t="shared" si="15"/>
        <v>0.13700000000000001</v>
      </c>
      <c r="AQ70" s="2">
        <f t="shared" si="16"/>
        <v>0.10610650000000001</v>
      </c>
      <c r="AR70" s="2">
        <f t="shared" si="17"/>
        <v>1061.0650000000001</v>
      </c>
      <c r="AS70" s="2">
        <v>3.6869999999999998</v>
      </c>
      <c r="AT70" s="2">
        <f t="shared" si="18"/>
        <v>3.7634999999999996</v>
      </c>
      <c r="AU70" s="2">
        <f t="shared" si="19"/>
        <v>2.7921406499999999</v>
      </c>
      <c r="AV70" s="2">
        <f t="shared" si="20"/>
        <v>27921.406499999997</v>
      </c>
      <c r="AW70" s="2">
        <v>0.12</v>
      </c>
      <c r="AX70" s="2">
        <f t="shared" si="21"/>
        <v>0.125</v>
      </c>
      <c r="AY70" s="2">
        <f t="shared" si="22"/>
        <v>5.45625E-2</v>
      </c>
      <c r="AZ70" s="2">
        <f t="shared" si="23"/>
        <v>545.625</v>
      </c>
      <c r="BA70" s="2">
        <v>58.99</v>
      </c>
      <c r="BB70" s="2">
        <v>59.28</v>
      </c>
      <c r="BC70" s="2">
        <v>61.692</v>
      </c>
      <c r="BD70" s="2">
        <f t="shared" si="24"/>
        <v>59.987333333333339</v>
      </c>
      <c r="BE70" s="2">
        <f t="shared" si="25"/>
        <v>28.044078333333339</v>
      </c>
      <c r="BF70" s="2">
        <f t="shared" si="26"/>
        <v>280440.78333333338</v>
      </c>
      <c r="BG70" s="2">
        <v>0.69</v>
      </c>
      <c r="BH70" s="2">
        <v>0.66</v>
      </c>
      <c r="BI70" s="2">
        <f t="shared" si="27"/>
        <v>0.67500000000000004</v>
      </c>
      <c r="BJ70" s="2">
        <f t="shared" si="28"/>
        <v>0.40466250000000004</v>
      </c>
      <c r="BK70" s="2">
        <f t="shared" si="29"/>
        <v>4046.6250000000005</v>
      </c>
      <c r="BL70" s="2">
        <v>839.33900000000006</v>
      </c>
      <c r="BM70" s="2">
        <v>822.90300000000002</v>
      </c>
      <c r="BN70" s="2">
        <f t="shared" si="30"/>
        <v>831.12100000000009</v>
      </c>
      <c r="BO70" s="2">
        <v>41.66</v>
      </c>
      <c r="BP70" s="2">
        <v>13.86</v>
      </c>
      <c r="BQ70" s="2">
        <v>19.95</v>
      </c>
      <c r="BR70" s="2">
        <f t="shared" si="31"/>
        <v>16.905000000000001</v>
      </c>
      <c r="BS70" s="2">
        <v>60.87</v>
      </c>
      <c r="BT70" s="2">
        <v>65.45</v>
      </c>
      <c r="BU70" s="2">
        <f t="shared" si="32"/>
        <v>63.16</v>
      </c>
      <c r="BV70" s="2">
        <v>28.21</v>
      </c>
      <c r="BW70" s="2">
        <v>38.67</v>
      </c>
      <c r="BX70" s="2">
        <f t="shared" si="33"/>
        <v>33.44</v>
      </c>
      <c r="BY70" s="2">
        <v>20.63</v>
      </c>
      <c r="BZ70" s="2" t="s">
        <v>13</v>
      </c>
      <c r="CA70" s="2">
        <v>43.62</v>
      </c>
      <c r="CB70" s="2">
        <v>85.35</v>
      </c>
      <c r="CC70" s="2">
        <v>0.2</v>
      </c>
      <c r="CD70" s="2">
        <v>18.14</v>
      </c>
      <c r="CE70" s="2">
        <v>17.920000000000002</v>
      </c>
      <c r="CF70" s="2">
        <f t="shared" si="34"/>
        <v>18.03</v>
      </c>
      <c r="CG70" s="2">
        <v>234.36500000000001</v>
      </c>
      <c r="CH70" s="2">
        <v>232.905</v>
      </c>
      <c r="CI70" s="2">
        <f t="shared" si="35"/>
        <v>233.63499999999999</v>
      </c>
      <c r="CJ70" s="2">
        <v>127.44</v>
      </c>
      <c r="CK70" s="2">
        <v>123.87</v>
      </c>
      <c r="CL70" s="2">
        <f t="shared" si="36"/>
        <v>125.655</v>
      </c>
      <c r="CM70" s="2">
        <v>23.92</v>
      </c>
      <c r="CN70" s="2">
        <v>24.17</v>
      </c>
      <c r="CO70" s="2">
        <f t="shared" si="37"/>
        <v>24.045000000000002</v>
      </c>
      <c r="CP70" s="2">
        <v>79.05</v>
      </c>
      <c r="CQ70" s="2">
        <v>83.97</v>
      </c>
      <c r="CR70" s="2">
        <f t="shared" si="38"/>
        <v>81.509999999999991</v>
      </c>
      <c r="CS70" s="2">
        <v>110.2</v>
      </c>
      <c r="CT70" s="2">
        <v>115.73</v>
      </c>
      <c r="CU70" s="2">
        <f t="shared" si="39"/>
        <v>112.965</v>
      </c>
    </row>
    <row r="71" spans="1:99" x14ac:dyDescent="0.25">
      <c r="A71" s="2">
        <v>383</v>
      </c>
      <c r="B71" s="2" t="s">
        <v>9</v>
      </c>
      <c r="C71" s="2" t="s">
        <v>10</v>
      </c>
      <c r="D71" s="2">
        <v>32</v>
      </c>
      <c r="E71" s="2" t="s">
        <v>11</v>
      </c>
      <c r="F71" s="2">
        <v>5</v>
      </c>
      <c r="G71" s="2" t="s">
        <v>12</v>
      </c>
      <c r="H71" s="2" t="s">
        <v>47</v>
      </c>
      <c r="I71" s="2">
        <v>60</v>
      </c>
      <c r="J71" s="2">
        <v>61</v>
      </c>
      <c r="K71" s="2">
        <v>298.74</v>
      </c>
      <c r="L71" s="2">
        <v>331.815</v>
      </c>
      <c r="M71" s="2" t="s">
        <v>15</v>
      </c>
      <c r="N71" s="2" t="s">
        <v>15</v>
      </c>
      <c r="AE71" s="2">
        <v>2.6520000000000001</v>
      </c>
      <c r="AS71" s="2">
        <v>3.84</v>
      </c>
      <c r="AW71" s="2">
        <v>0.13</v>
      </c>
      <c r="BY71" s="2" t="s">
        <v>15</v>
      </c>
      <c r="BZ71" s="2" t="s">
        <v>15</v>
      </c>
      <c r="CA71" s="2" t="s">
        <v>15</v>
      </c>
      <c r="CB71" s="2" t="s">
        <v>15</v>
      </c>
      <c r="CC71" s="2" t="s">
        <v>15</v>
      </c>
      <c r="CD71" s="2" t="s">
        <v>15</v>
      </c>
      <c r="CE71" s="2" t="s">
        <v>15</v>
      </c>
    </row>
    <row r="72" spans="1:99" x14ac:dyDescent="0.25">
      <c r="A72" s="2">
        <v>383</v>
      </c>
      <c r="B72" s="2" t="s">
        <v>9</v>
      </c>
      <c r="C72" s="2" t="s">
        <v>10</v>
      </c>
      <c r="D72" s="2">
        <v>33</v>
      </c>
      <c r="E72" s="2" t="s">
        <v>11</v>
      </c>
      <c r="F72" s="2">
        <v>4</v>
      </c>
      <c r="G72" s="2" t="s">
        <v>12</v>
      </c>
      <c r="H72" s="2" t="s">
        <v>48</v>
      </c>
      <c r="I72" s="2">
        <v>90</v>
      </c>
      <c r="J72" s="2">
        <v>91</v>
      </c>
      <c r="K72" s="2">
        <v>307.06</v>
      </c>
      <c r="L72" s="2">
        <v>341.13499999999999</v>
      </c>
      <c r="M72" s="2">
        <v>16.8</v>
      </c>
      <c r="N72" s="2">
        <v>16.71</v>
      </c>
      <c r="O72" s="2">
        <f t="shared" ref="O72:O78" si="40">AVERAGE(M72:N72)</f>
        <v>16.755000000000003</v>
      </c>
      <c r="P72" s="2">
        <f t="shared" ref="P72:P78" si="41">O72*0.5293</f>
        <v>8.868421500000002</v>
      </c>
      <c r="Q72" s="2">
        <f t="shared" ref="Q72:Q78" si="42">P72*10000</f>
        <v>88684.215000000026</v>
      </c>
      <c r="R72" s="2">
        <v>1.968</v>
      </c>
      <c r="S72" s="2">
        <v>2.012</v>
      </c>
      <c r="T72" s="2">
        <f t="shared" ref="T72:T78" si="43">AVERAGE(R72:S72)</f>
        <v>1.99</v>
      </c>
      <c r="U72" s="2">
        <f t="shared" ref="U72:U78" si="44">T72*0.7143</f>
        <v>1.4214570000000002</v>
      </c>
      <c r="V72" s="2">
        <f t="shared" ref="V72:V78" si="45">U72*10000</f>
        <v>14214.570000000002</v>
      </c>
      <c r="W72" s="2">
        <v>6.18</v>
      </c>
      <c r="X72" s="2">
        <v>6</v>
      </c>
      <c r="Y72" s="2">
        <v>5.9130000000000003</v>
      </c>
      <c r="Z72" s="2">
        <v>5.96</v>
      </c>
      <c r="AA72" s="2">
        <v>5.99</v>
      </c>
      <c r="AB72" s="2">
        <f t="shared" ref="AB72:AB78" si="46">AVERAGE(W72:AA72)</f>
        <v>6.0085999999999995</v>
      </c>
      <c r="AC72" s="2">
        <f t="shared" ref="AC72:AC78" si="47">AB72*0.6994</f>
        <v>4.2024148399999994</v>
      </c>
      <c r="AD72" s="2">
        <f t="shared" ref="AD72:AD78" si="48">AC72*10000</f>
        <v>42024.148399999991</v>
      </c>
      <c r="AE72" s="2">
        <v>2.9169999999999998</v>
      </c>
      <c r="AF72" s="2">
        <f t="shared" ref="AF72:AF78" si="49">AVERAGE(AE72:AE73)</f>
        <v>2.9245000000000001</v>
      </c>
      <c r="AG72" s="2">
        <f t="shared" ref="AG72:AG78" si="50">AF72*0.8301</f>
        <v>2.4276274500000001</v>
      </c>
      <c r="AH72" s="2">
        <f t="shared" ref="AH72:AH78" si="51">AG72*10000</f>
        <v>24276.2745</v>
      </c>
      <c r="AI72" s="2">
        <v>2.97</v>
      </c>
      <c r="AJ72" s="2">
        <v>2.9820000000000002</v>
      </c>
      <c r="AK72" s="2">
        <f t="shared" ref="AK72:AK78" si="52">AVERAGE(AI72:AJ72)</f>
        <v>2.976</v>
      </c>
      <c r="AL72" s="2">
        <f t="shared" ref="AL72:AL78" si="53">AK72*0.603</f>
        <v>1.7945279999999999</v>
      </c>
      <c r="AM72" s="2">
        <f t="shared" ref="AM72:AM78" si="54">AL72*10000</f>
        <v>17945.28</v>
      </c>
      <c r="AN72" s="2">
        <v>0.31900000000000001</v>
      </c>
      <c r="AO72" s="2">
        <v>0.29799999999999999</v>
      </c>
      <c r="AP72" s="2">
        <f t="shared" ref="AP72:AP78" si="55">AVERAGE(AN72:AO72)</f>
        <v>0.3085</v>
      </c>
      <c r="AQ72" s="2">
        <f t="shared" ref="AQ72:AQ78" si="56">AP72*0.7745</f>
        <v>0.23893324999999999</v>
      </c>
      <c r="AR72" s="2">
        <f t="shared" ref="AR72:AR78" si="57">AQ72*10000</f>
        <v>2389.3325</v>
      </c>
      <c r="AS72" s="2">
        <v>3.9590000000000001</v>
      </c>
      <c r="AT72" s="2">
        <f t="shared" ref="AT72:AT78" si="58">AVERAGE(AS72:AS73)</f>
        <v>4.0415000000000001</v>
      </c>
      <c r="AU72" s="2">
        <f t="shared" ref="AU72:AU78" si="59">AT72*0.7419</f>
        <v>2.99838885</v>
      </c>
      <c r="AV72" s="2">
        <f t="shared" ref="AV72:AV78" si="60">AU72*10000</f>
        <v>29983.888500000001</v>
      </c>
      <c r="AW72" s="2">
        <v>0.13</v>
      </c>
      <c r="AX72" s="2">
        <f t="shared" ref="AX72:AX78" si="61">AVERAGE(AW72:AW73)</f>
        <v>0.125</v>
      </c>
      <c r="AY72" s="2">
        <f t="shared" ref="AY72:AY78" si="62">AX72*0.4365</f>
        <v>5.45625E-2</v>
      </c>
      <c r="AZ72" s="2">
        <f t="shared" ref="AZ72:AZ78" si="63">AY72*10000</f>
        <v>545.625</v>
      </c>
      <c r="BA72" s="2">
        <v>61.25</v>
      </c>
      <c r="BB72" s="2">
        <v>60.88</v>
      </c>
      <c r="BC72" s="2">
        <v>62.133000000000003</v>
      </c>
      <c r="BD72" s="2">
        <f t="shared" ref="BD72:BD78" si="64">AVERAGE(BA72:BC72)</f>
        <v>61.420999999999999</v>
      </c>
      <c r="BE72" s="2">
        <f t="shared" ref="BE72:BE78" si="65">BD72*0.4675</f>
        <v>28.7143175</v>
      </c>
      <c r="BF72" s="2">
        <f t="shared" ref="BF72:BF78" si="66">BE72*10000</f>
        <v>287143.17499999999</v>
      </c>
      <c r="BG72" s="2">
        <v>0.7</v>
      </c>
      <c r="BH72" s="2">
        <v>0.69</v>
      </c>
      <c r="BI72" s="2">
        <f t="shared" ref="BI72:BI78" si="67">AVERAGE(BG72:BH72)</f>
        <v>0.69499999999999995</v>
      </c>
      <c r="BJ72" s="2">
        <f t="shared" ref="BJ72:BJ78" si="68">BI72*0.5995</f>
        <v>0.41665249999999998</v>
      </c>
      <c r="BK72" s="2">
        <f t="shared" ref="BK72:BK78" si="69">BJ72*10000</f>
        <v>4166.5249999999996</v>
      </c>
      <c r="BL72" s="2">
        <v>1602.115</v>
      </c>
      <c r="BM72" s="2">
        <v>1608.7750000000001</v>
      </c>
      <c r="BN72" s="2">
        <f t="shared" ref="BN72:BN78" si="70">AVERAGE(BL72:BM72)</f>
        <v>1605.4450000000002</v>
      </c>
      <c r="BO72" s="2">
        <v>39.94</v>
      </c>
      <c r="BP72" s="2">
        <v>18.29</v>
      </c>
      <c r="BQ72" s="2">
        <v>25.18</v>
      </c>
      <c r="BR72" s="2">
        <f t="shared" ref="BR72:BR78" si="71">AVERAGE(BP72:BQ72)</f>
        <v>21.734999999999999</v>
      </c>
      <c r="BS72" s="2">
        <v>46.47</v>
      </c>
      <c r="BT72" s="2">
        <v>53.49</v>
      </c>
      <c r="BU72" s="2">
        <f t="shared" ref="BU72:BU78" si="72">AVERAGE(BS72:BT72)</f>
        <v>49.980000000000004</v>
      </c>
      <c r="BV72" s="2">
        <v>65.66</v>
      </c>
      <c r="BW72" s="2">
        <v>75.06</v>
      </c>
      <c r="BX72" s="2">
        <f t="shared" ref="BX72:BX78" si="73">AVERAGE(BV72:BW72)</f>
        <v>70.36</v>
      </c>
      <c r="BY72" s="2">
        <v>24.34</v>
      </c>
      <c r="BZ72" s="2">
        <v>7.0000000000000007E-2</v>
      </c>
      <c r="CA72" s="2">
        <v>47.1</v>
      </c>
      <c r="CB72" s="2">
        <v>120.36</v>
      </c>
      <c r="CC72" s="2">
        <v>0.19</v>
      </c>
      <c r="CD72" s="2">
        <v>18.59</v>
      </c>
      <c r="CE72" s="2">
        <v>19.12</v>
      </c>
      <c r="CF72" s="2">
        <f t="shared" ref="CF72:CF78" si="74">AVERAGE(CD72:CE72)</f>
        <v>18.855</v>
      </c>
      <c r="CG72" s="2">
        <v>239.393</v>
      </c>
      <c r="CH72" s="2">
        <v>237.14099999999999</v>
      </c>
      <c r="CI72" s="2">
        <f t="shared" ref="CI72:CI78" si="75">AVERAGE(CG72:CH72)</f>
        <v>238.267</v>
      </c>
      <c r="CJ72" s="2">
        <v>134.38999999999999</v>
      </c>
      <c r="CK72" s="2">
        <v>132.44</v>
      </c>
      <c r="CL72" s="2">
        <f t="shared" ref="CL72:CL78" si="76">AVERAGE(CJ72:CK72)</f>
        <v>133.41499999999999</v>
      </c>
      <c r="CM72" s="2">
        <v>29.59</v>
      </c>
      <c r="CN72" s="2">
        <v>30.35</v>
      </c>
      <c r="CO72" s="2">
        <f t="shared" ref="CO72:CO78" si="77">AVERAGE(CM72:CN72)</f>
        <v>29.97</v>
      </c>
      <c r="CP72" s="2">
        <v>104.72</v>
      </c>
      <c r="CQ72" s="2">
        <v>109.01</v>
      </c>
      <c r="CR72" s="2">
        <f t="shared" ref="CR72:CR78" si="78">AVERAGE(CP72:CQ72)</f>
        <v>106.86500000000001</v>
      </c>
      <c r="CS72" s="2">
        <v>134.25</v>
      </c>
      <c r="CT72" s="2">
        <v>133.99</v>
      </c>
      <c r="CU72" s="2">
        <f t="shared" ref="CU72:CU78" si="79">AVERAGE(CS72:CT72)</f>
        <v>134.12</v>
      </c>
    </row>
    <row r="73" spans="1:99" x14ac:dyDescent="0.25">
      <c r="A73" s="2">
        <v>383</v>
      </c>
      <c r="B73" s="2" t="s">
        <v>9</v>
      </c>
      <c r="C73" s="2" t="s">
        <v>10</v>
      </c>
      <c r="D73" s="2">
        <v>33</v>
      </c>
      <c r="E73" s="2" t="s">
        <v>11</v>
      </c>
      <c r="F73" s="2">
        <v>4</v>
      </c>
      <c r="G73" s="2" t="s">
        <v>12</v>
      </c>
      <c r="H73" s="2" t="s">
        <v>48</v>
      </c>
      <c r="I73" s="2">
        <v>90</v>
      </c>
      <c r="J73" s="2">
        <v>91</v>
      </c>
      <c r="K73" s="2">
        <v>307.06</v>
      </c>
      <c r="L73" s="2">
        <v>341.13499999999999</v>
      </c>
      <c r="M73" s="2" t="s">
        <v>15</v>
      </c>
      <c r="N73" s="2" t="s">
        <v>15</v>
      </c>
      <c r="AE73" s="2">
        <v>2.9319999999999999</v>
      </c>
      <c r="AS73" s="2">
        <v>4.1239999999999997</v>
      </c>
      <c r="AW73" s="2">
        <v>0.12</v>
      </c>
      <c r="BY73" s="2" t="s">
        <v>15</v>
      </c>
      <c r="BZ73" s="2" t="s">
        <v>15</v>
      </c>
      <c r="CA73" s="2" t="s">
        <v>15</v>
      </c>
      <c r="CB73" s="2" t="s">
        <v>15</v>
      </c>
      <c r="CC73" s="2" t="s">
        <v>15</v>
      </c>
      <c r="CD73" s="2" t="s">
        <v>15</v>
      </c>
      <c r="CE73" s="2" t="s">
        <v>15</v>
      </c>
    </row>
    <row r="74" spans="1:99" x14ac:dyDescent="0.25">
      <c r="A74" s="2">
        <v>383</v>
      </c>
      <c r="B74" s="2" t="s">
        <v>9</v>
      </c>
      <c r="C74" s="2" t="s">
        <v>10</v>
      </c>
      <c r="D74" s="2">
        <v>34</v>
      </c>
      <c r="E74" s="2" t="s">
        <v>11</v>
      </c>
      <c r="F74" s="2">
        <v>5</v>
      </c>
      <c r="G74" s="2" t="s">
        <v>12</v>
      </c>
      <c r="H74" s="2" t="s">
        <v>49</v>
      </c>
      <c r="I74" s="2">
        <v>57</v>
      </c>
      <c r="J74" s="2">
        <v>58</v>
      </c>
      <c r="K74" s="2">
        <v>317.7</v>
      </c>
      <c r="L74" s="2">
        <v>352.77499999999998</v>
      </c>
      <c r="M74" s="2">
        <v>13.88</v>
      </c>
      <c r="N74" s="2">
        <v>13.85</v>
      </c>
      <c r="O74" s="2">
        <f t="shared" si="40"/>
        <v>13.865</v>
      </c>
      <c r="P74" s="2">
        <f t="shared" si="41"/>
        <v>7.3387444999999998</v>
      </c>
      <c r="Q74" s="2">
        <f t="shared" si="42"/>
        <v>73387.444999999992</v>
      </c>
      <c r="R74" s="2">
        <v>1.804</v>
      </c>
      <c r="S74" s="2">
        <v>1.8069999999999999</v>
      </c>
      <c r="T74" s="2">
        <f t="shared" si="43"/>
        <v>1.8054999999999999</v>
      </c>
      <c r="U74" s="2">
        <f t="shared" si="44"/>
        <v>1.2896686500000001</v>
      </c>
      <c r="V74" s="2">
        <f t="shared" si="45"/>
        <v>12896.686500000002</v>
      </c>
      <c r="W74" s="2">
        <v>4.45</v>
      </c>
      <c r="X74" s="2">
        <v>4.5590000000000002</v>
      </c>
      <c r="Y74" s="2">
        <v>4.5010000000000003</v>
      </c>
      <c r="Z74" s="2">
        <v>4.5599999999999996</v>
      </c>
      <c r="AA74" s="2">
        <v>4.5570000000000004</v>
      </c>
      <c r="AB74" s="2">
        <f t="shared" si="46"/>
        <v>4.5254000000000003</v>
      </c>
      <c r="AC74" s="2">
        <f t="shared" si="47"/>
        <v>3.1650647600000004</v>
      </c>
      <c r="AD74" s="2">
        <f t="shared" si="48"/>
        <v>31650.647600000004</v>
      </c>
      <c r="AE74" s="2">
        <v>2.42</v>
      </c>
      <c r="AF74" s="2">
        <f t="shared" si="49"/>
        <v>2.4064999999999999</v>
      </c>
      <c r="AG74" s="2">
        <f t="shared" si="50"/>
        <v>1.9976356499999997</v>
      </c>
      <c r="AH74" s="2">
        <f t="shared" si="51"/>
        <v>19976.356499999998</v>
      </c>
      <c r="AI74" s="2">
        <v>2.35</v>
      </c>
      <c r="AJ74" s="2">
        <v>2.3940000000000001</v>
      </c>
      <c r="AK74" s="2">
        <f t="shared" si="52"/>
        <v>2.3719999999999999</v>
      </c>
      <c r="AL74" s="2">
        <f t="shared" si="53"/>
        <v>1.4303159999999999</v>
      </c>
      <c r="AM74" s="2">
        <f t="shared" si="54"/>
        <v>14303.16</v>
      </c>
      <c r="AN74" s="2">
        <v>0.1</v>
      </c>
      <c r="AO74" s="2">
        <v>9.4E-2</v>
      </c>
      <c r="AP74" s="2">
        <f t="shared" si="55"/>
        <v>9.7000000000000003E-2</v>
      </c>
      <c r="AQ74" s="2">
        <f t="shared" si="56"/>
        <v>7.5126499999999999E-2</v>
      </c>
      <c r="AR74" s="2">
        <f t="shared" si="57"/>
        <v>751.26499999999999</v>
      </c>
      <c r="AS74" s="2">
        <v>3.88</v>
      </c>
      <c r="AT74" s="2">
        <f t="shared" si="58"/>
        <v>4.0075000000000003</v>
      </c>
      <c r="AU74" s="2">
        <f t="shared" si="59"/>
        <v>2.9731642500000004</v>
      </c>
      <c r="AV74" s="2">
        <f t="shared" si="60"/>
        <v>29731.642500000005</v>
      </c>
      <c r="AW74" s="2">
        <v>9.8000000000000004E-2</v>
      </c>
      <c r="AX74" s="2">
        <f t="shared" si="61"/>
        <v>9.4E-2</v>
      </c>
      <c r="AY74" s="2">
        <f t="shared" si="62"/>
        <v>4.1030999999999998E-2</v>
      </c>
      <c r="AZ74" s="2">
        <f t="shared" si="63"/>
        <v>410.31</v>
      </c>
      <c r="BA74" s="2">
        <v>65.77</v>
      </c>
      <c r="BB74" s="2">
        <v>65</v>
      </c>
      <c r="BC74" s="2">
        <v>67.397999999999996</v>
      </c>
      <c r="BD74" s="2">
        <f t="shared" si="64"/>
        <v>66.055999999999997</v>
      </c>
      <c r="BE74" s="2">
        <f t="shared" si="65"/>
        <v>30.881180000000001</v>
      </c>
      <c r="BF74" s="2">
        <f t="shared" si="66"/>
        <v>308811.8</v>
      </c>
      <c r="BG74" s="2">
        <v>0.56000000000000005</v>
      </c>
      <c r="BH74" s="2">
        <v>0.54</v>
      </c>
      <c r="BI74" s="2">
        <f t="shared" si="67"/>
        <v>0.55000000000000004</v>
      </c>
      <c r="BJ74" s="2">
        <f t="shared" si="68"/>
        <v>0.32972500000000005</v>
      </c>
      <c r="BK74" s="2">
        <f t="shared" si="69"/>
        <v>3297.2500000000005</v>
      </c>
      <c r="BL74" s="2">
        <v>1671.481</v>
      </c>
      <c r="BM74" s="2">
        <v>1639.9649999999999</v>
      </c>
      <c r="BN74" s="2">
        <f t="shared" si="70"/>
        <v>1655.723</v>
      </c>
      <c r="BO74" s="2">
        <v>38.950000000000003</v>
      </c>
      <c r="BP74" s="2">
        <v>8.1999999999999993</v>
      </c>
      <c r="BQ74" s="2">
        <v>8.7200000000000006</v>
      </c>
      <c r="BR74" s="2">
        <f t="shared" si="71"/>
        <v>8.4600000000000009</v>
      </c>
      <c r="BS74" s="2">
        <v>36.26</v>
      </c>
      <c r="BT74" s="2">
        <v>40.880000000000003</v>
      </c>
      <c r="BU74" s="2">
        <f t="shared" si="72"/>
        <v>38.57</v>
      </c>
      <c r="BV74" s="2">
        <v>63.13</v>
      </c>
      <c r="BW74" s="2">
        <v>68.83</v>
      </c>
      <c r="BX74" s="2">
        <f t="shared" si="73"/>
        <v>65.98</v>
      </c>
      <c r="BY74" s="2">
        <v>19.37</v>
      </c>
      <c r="BZ74" s="2" t="s">
        <v>13</v>
      </c>
      <c r="CA74" s="2">
        <v>50.4</v>
      </c>
      <c r="CB74" s="2">
        <v>88.7</v>
      </c>
      <c r="CC74" s="2">
        <v>0.18</v>
      </c>
      <c r="CD74" s="2">
        <v>14.62</v>
      </c>
      <c r="CE74" s="2">
        <v>14.98</v>
      </c>
      <c r="CF74" s="2">
        <f t="shared" si="74"/>
        <v>14.8</v>
      </c>
      <c r="CG74" s="2">
        <v>232.01599999999999</v>
      </c>
      <c r="CH74" s="2">
        <v>230.535</v>
      </c>
      <c r="CI74" s="2">
        <f t="shared" si="75"/>
        <v>231.27549999999999</v>
      </c>
      <c r="CJ74" s="2">
        <v>100.32</v>
      </c>
      <c r="CK74" s="2">
        <v>103.1</v>
      </c>
      <c r="CL74" s="2">
        <f t="shared" si="76"/>
        <v>101.71</v>
      </c>
      <c r="CM74" s="2">
        <v>22.56</v>
      </c>
      <c r="CN74" s="2">
        <v>21.22</v>
      </c>
      <c r="CO74" s="2">
        <f t="shared" si="77"/>
        <v>21.89</v>
      </c>
      <c r="CP74" s="2">
        <v>81.33</v>
      </c>
      <c r="CQ74" s="2">
        <v>82.13</v>
      </c>
      <c r="CR74" s="2">
        <f t="shared" si="78"/>
        <v>81.72999999999999</v>
      </c>
      <c r="CS74" s="2">
        <v>106.75</v>
      </c>
      <c r="CT74" s="2">
        <v>110.27</v>
      </c>
      <c r="CU74" s="2">
        <f t="shared" si="79"/>
        <v>108.50999999999999</v>
      </c>
    </row>
    <row r="75" spans="1:99" x14ac:dyDescent="0.25">
      <c r="A75" s="2">
        <v>383</v>
      </c>
      <c r="B75" s="2" t="s">
        <v>9</v>
      </c>
      <c r="C75" s="2" t="s">
        <v>10</v>
      </c>
      <c r="D75" s="2">
        <v>34</v>
      </c>
      <c r="E75" s="2" t="s">
        <v>11</v>
      </c>
      <c r="F75" s="2">
        <v>5</v>
      </c>
      <c r="G75" s="2" t="s">
        <v>12</v>
      </c>
      <c r="H75" s="2" t="s">
        <v>49</v>
      </c>
      <c r="I75" s="2">
        <v>57</v>
      </c>
      <c r="J75" s="2">
        <v>58</v>
      </c>
      <c r="K75" s="2">
        <v>317.7</v>
      </c>
      <c r="L75" s="2">
        <v>352.77499999999998</v>
      </c>
      <c r="M75" s="2" t="s">
        <v>15</v>
      </c>
      <c r="N75" s="2" t="s">
        <v>15</v>
      </c>
      <c r="AE75" s="2">
        <v>2.3929999999999998</v>
      </c>
      <c r="AS75" s="2">
        <v>4.1349999999999998</v>
      </c>
      <c r="AW75" s="2">
        <v>0.09</v>
      </c>
      <c r="BY75" s="2" t="s">
        <v>15</v>
      </c>
      <c r="BZ75" s="2" t="s">
        <v>15</v>
      </c>
      <c r="CA75" s="2" t="s">
        <v>15</v>
      </c>
      <c r="CB75" s="2" t="s">
        <v>15</v>
      </c>
      <c r="CC75" s="2" t="s">
        <v>15</v>
      </c>
      <c r="CD75" s="2" t="s">
        <v>15</v>
      </c>
      <c r="CE75" s="2" t="s">
        <v>15</v>
      </c>
    </row>
    <row r="76" spans="1:99" x14ac:dyDescent="0.25">
      <c r="A76" s="2">
        <v>383</v>
      </c>
      <c r="B76" s="2" t="s">
        <v>9</v>
      </c>
      <c r="C76" s="2" t="s">
        <v>10</v>
      </c>
      <c r="D76" s="2">
        <v>35</v>
      </c>
      <c r="E76" s="2" t="s">
        <v>11</v>
      </c>
      <c r="F76" s="2">
        <v>5</v>
      </c>
      <c r="G76" s="2" t="s">
        <v>12</v>
      </c>
      <c r="H76" s="2" t="s">
        <v>50</v>
      </c>
      <c r="I76" s="2">
        <v>73</v>
      </c>
      <c r="J76" s="2">
        <v>74</v>
      </c>
      <c r="K76" s="2">
        <v>327.32</v>
      </c>
      <c r="L76" s="2">
        <v>363.39499999999998</v>
      </c>
      <c r="M76" s="2">
        <v>10.39</v>
      </c>
      <c r="N76" s="2">
        <v>10.4</v>
      </c>
      <c r="O76" s="2">
        <f t="shared" si="40"/>
        <v>10.395</v>
      </c>
      <c r="P76" s="2">
        <f t="shared" si="41"/>
        <v>5.5020734999999998</v>
      </c>
      <c r="Q76" s="2">
        <f t="shared" si="42"/>
        <v>55020.735000000001</v>
      </c>
      <c r="R76" s="2">
        <v>18.030999999999999</v>
      </c>
      <c r="S76" s="2">
        <v>17.38</v>
      </c>
      <c r="T76" s="2">
        <f t="shared" si="43"/>
        <v>17.705500000000001</v>
      </c>
      <c r="U76" s="2">
        <f t="shared" si="44"/>
        <v>12.647038650000001</v>
      </c>
      <c r="V76" s="2">
        <f t="shared" si="45"/>
        <v>126470.38650000001</v>
      </c>
      <c r="W76" s="2">
        <v>3.81</v>
      </c>
      <c r="X76" s="2">
        <v>3.7890000000000001</v>
      </c>
      <c r="Y76" s="2">
        <v>3.7410000000000001</v>
      </c>
      <c r="Z76" s="2">
        <v>3.77</v>
      </c>
      <c r="AA76" s="2">
        <v>3.7730000000000001</v>
      </c>
      <c r="AB76" s="2">
        <f t="shared" si="46"/>
        <v>3.7765999999999997</v>
      </c>
      <c r="AC76" s="2">
        <f t="shared" si="47"/>
        <v>2.64135404</v>
      </c>
      <c r="AD76" s="2">
        <f t="shared" si="48"/>
        <v>26413.540399999998</v>
      </c>
      <c r="AE76" s="2">
        <v>1.879</v>
      </c>
      <c r="AF76" s="2">
        <f t="shared" si="49"/>
        <v>1.8864999999999998</v>
      </c>
      <c r="AG76" s="2">
        <f t="shared" si="50"/>
        <v>1.5659836499999997</v>
      </c>
      <c r="AH76" s="2">
        <f t="shared" si="51"/>
        <v>15659.836499999998</v>
      </c>
      <c r="AI76" s="2">
        <v>1.91</v>
      </c>
      <c r="AJ76" s="2">
        <v>1.946</v>
      </c>
      <c r="AK76" s="2">
        <f t="shared" si="52"/>
        <v>1.9279999999999999</v>
      </c>
      <c r="AL76" s="2">
        <f t="shared" si="53"/>
        <v>1.1625839999999998</v>
      </c>
      <c r="AM76" s="2">
        <f t="shared" si="54"/>
        <v>11625.839999999998</v>
      </c>
      <c r="AN76" s="2">
        <v>0.45300000000000001</v>
      </c>
      <c r="AO76" s="2">
        <v>0.40799999999999997</v>
      </c>
      <c r="AP76" s="2">
        <f t="shared" si="55"/>
        <v>0.43049999999999999</v>
      </c>
      <c r="AQ76" s="2">
        <f t="shared" si="56"/>
        <v>0.33342224999999998</v>
      </c>
      <c r="AR76" s="2">
        <f t="shared" si="57"/>
        <v>3334.2224999999999</v>
      </c>
      <c r="AS76" s="2">
        <v>2.8370000000000002</v>
      </c>
      <c r="AT76" s="2">
        <f t="shared" si="58"/>
        <v>2.9545000000000003</v>
      </c>
      <c r="AU76" s="2">
        <f t="shared" si="59"/>
        <v>2.1919435500000004</v>
      </c>
      <c r="AV76" s="2">
        <f t="shared" si="60"/>
        <v>21919.435500000003</v>
      </c>
      <c r="AW76" s="2">
        <v>0.13400000000000001</v>
      </c>
      <c r="AX76" s="2">
        <f t="shared" si="61"/>
        <v>0.13700000000000001</v>
      </c>
      <c r="AY76" s="2">
        <f t="shared" si="62"/>
        <v>5.9800500000000006E-2</v>
      </c>
      <c r="AZ76" s="2">
        <f t="shared" si="63"/>
        <v>598.00500000000011</v>
      </c>
      <c r="BA76" s="2">
        <v>44.71</v>
      </c>
      <c r="BB76" s="2">
        <v>45.27</v>
      </c>
      <c r="BC76" s="2">
        <v>45.927999999999997</v>
      </c>
      <c r="BD76" s="2">
        <f t="shared" si="64"/>
        <v>45.302666666666674</v>
      </c>
      <c r="BE76" s="2">
        <f t="shared" si="65"/>
        <v>21.17899666666667</v>
      </c>
      <c r="BF76" s="2">
        <f t="shared" si="66"/>
        <v>211789.9666666667</v>
      </c>
      <c r="BG76" s="2">
        <v>0.44</v>
      </c>
      <c r="BH76" s="2">
        <v>0.43</v>
      </c>
      <c r="BI76" s="2">
        <f t="shared" si="67"/>
        <v>0.435</v>
      </c>
      <c r="BJ76" s="2">
        <f t="shared" si="68"/>
        <v>0.26078250000000003</v>
      </c>
      <c r="BK76" s="2">
        <f t="shared" si="69"/>
        <v>2607.8250000000003</v>
      </c>
      <c r="BL76" s="2">
        <v>1347.1880000000001</v>
      </c>
      <c r="BM76" s="2">
        <v>1335.8689999999999</v>
      </c>
      <c r="BN76" s="2">
        <f t="shared" si="70"/>
        <v>1341.5284999999999</v>
      </c>
      <c r="BO76" s="2">
        <v>37.799999999999997</v>
      </c>
      <c r="BP76" s="2">
        <v>10.92</v>
      </c>
      <c r="BQ76" s="2">
        <v>11.25</v>
      </c>
      <c r="BR76" s="2">
        <f t="shared" si="71"/>
        <v>11.085000000000001</v>
      </c>
      <c r="BS76" s="2">
        <v>29.52</v>
      </c>
      <c r="BT76" s="2">
        <v>31.57</v>
      </c>
      <c r="BU76" s="2">
        <f t="shared" si="72"/>
        <v>30.545000000000002</v>
      </c>
      <c r="BV76" s="2">
        <v>87.59</v>
      </c>
      <c r="BW76" s="2">
        <v>97.22</v>
      </c>
      <c r="BX76" s="2">
        <f t="shared" si="73"/>
        <v>92.405000000000001</v>
      </c>
      <c r="BY76" s="2">
        <v>19.690000000000001</v>
      </c>
      <c r="BZ76" s="2">
        <v>8.2200000000000006</v>
      </c>
      <c r="CA76" s="2">
        <v>40.39</v>
      </c>
      <c r="CB76" s="2">
        <v>49.59</v>
      </c>
      <c r="CC76" s="2">
        <v>0.14000000000000001</v>
      </c>
      <c r="CD76" s="2">
        <v>12.55</v>
      </c>
      <c r="CE76" s="2">
        <v>14.87</v>
      </c>
      <c r="CF76" s="2">
        <f t="shared" si="74"/>
        <v>13.71</v>
      </c>
      <c r="CG76" s="2">
        <v>718.68100000000004</v>
      </c>
      <c r="CH76" s="2">
        <v>718.24400000000003</v>
      </c>
      <c r="CI76" s="2">
        <f t="shared" si="75"/>
        <v>718.46250000000009</v>
      </c>
      <c r="CJ76" s="2">
        <v>83.7</v>
      </c>
      <c r="CK76" s="2">
        <v>83.72</v>
      </c>
      <c r="CL76" s="2">
        <f t="shared" si="76"/>
        <v>83.710000000000008</v>
      </c>
      <c r="CM76" s="2">
        <v>23.9</v>
      </c>
      <c r="CN76" s="2">
        <v>24.14</v>
      </c>
      <c r="CO76" s="2">
        <f t="shared" si="77"/>
        <v>24.02</v>
      </c>
      <c r="CP76" s="2">
        <v>73.36</v>
      </c>
      <c r="CQ76" s="2">
        <v>72.94</v>
      </c>
      <c r="CR76" s="2">
        <f t="shared" si="78"/>
        <v>73.150000000000006</v>
      </c>
      <c r="CS76" s="2">
        <v>84.22</v>
      </c>
      <c r="CT76" s="2">
        <v>84.81</v>
      </c>
      <c r="CU76" s="2">
        <f t="shared" si="79"/>
        <v>84.515000000000001</v>
      </c>
    </row>
    <row r="77" spans="1:99" x14ac:dyDescent="0.25">
      <c r="A77" s="2">
        <v>383</v>
      </c>
      <c r="B77" s="2" t="s">
        <v>9</v>
      </c>
      <c r="C77" s="2" t="s">
        <v>10</v>
      </c>
      <c r="D77" s="2">
        <v>35</v>
      </c>
      <c r="E77" s="2" t="s">
        <v>11</v>
      </c>
      <c r="F77" s="2">
        <v>5</v>
      </c>
      <c r="G77" s="2" t="s">
        <v>12</v>
      </c>
      <c r="H77" s="2" t="s">
        <v>50</v>
      </c>
      <c r="I77" s="2">
        <v>73</v>
      </c>
      <c r="J77" s="2">
        <v>74</v>
      </c>
      <c r="K77" s="2">
        <v>327.32</v>
      </c>
      <c r="L77" s="2">
        <v>363.39499999999998</v>
      </c>
      <c r="M77" s="2" t="s">
        <v>15</v>
      </c>
      <c r="N77" s="2" t="s">
        <v>15</v>
      </c>
      <c r="AE77" s="2">
        <v>1.8939999999999999</v>
      </c>
      <c r="AS77" s="2">
        <v>3.0720000000000001</v>
      </c>
      <c r="AW77" s="2">
        <v>0.14000000000000001</v>
      </c>
      <c r="BY77" s="2" t="s">
        <v>15</v>
      </c>
      <c r="BZ77" s="2" t="s">
        <v>15</v>
      </c>
      <c r="CA77" s="2" t="s">
        <v>15</v>
      </c>
      <c r="CB77" s="2" t="s">
        <v>15</v>
      </c>
      <c r="CC77" s="2" t="s">
        <v>15</v>
      </c>
      <c r="CD77" s="2" t="s">
        <v>15</v>
      </c>
      <c r="CE77" s="2" t="s">
        <v>15</v>
      </c>
    </row>
    <row r="78" spans="1:99" x14ac:dyDescent="0.25">
      <c r="A78" s="2">
        <v>383</v>
      </c>
      <c r="B78" s="2" t="s">
        <v>9</v>
      </c>
      <c r="C78" s="2" t="s">
        <v>10</v>
      </c>
      <c r="D78" s="2">
        <v>36</v>
      </c>
      <c r="E78" s="2" t="s">
        <v>11</v>
      </c>
      <c r="F78" s="2">
        <v>4</v>
      </c>
      <c r="G78" s="2" t="s">
        <v>12</v>
      </c>
      <c r="H78" s="2" t="s">
        <v>51</v>
      </c>
      <c r="I78" s="2">
        <v>50</v>
      </c>
      <c r="J78" s="2">
        <v>51</v>
      </c>
      <c r="K78" s="2">
        <v>335.12</v>
      </c>
      <c r="L78" s="2">
        <v>372.19499999999999</v>
      </c>
      <c r="M78" s="2">
        <v>12.52</v>
      </c>
      <c r="N78" s="2">
        <v>12.4</v>
      </c>
      <c r="O78" s="2">
        <f t="shared" si="40"/>
        <v>12.46</v>
      </c>
      <c r="P78" s="2">
        <f t="shared" si="41"/>
        <v>6.595078</v>
      </c>
      <c r="Q78" s="2">
        <f t="shared" si="42"/>
        <v>65950.78</v>
      </c>
      <c r="R78" s="2">
        <v>1.458</v>
      </c>
      <c r="S78" s="2">
        <v>1.4950000000000001</v>
      </c>
      <c r="T78" s="2">
        <f t="shared" si="43"/>
        <v>1.4765000000000001</v>
      </c>
      <c r="U78" s="2">
        <f t="shared" si="44"/>
        <v>1.0546639500000001</v>
      </c>
      <c r="V78" s="2">
        <f t="shared" si="45"/>
        <v>10546.639500000001</v>
      </c>
      <c r="W78" s="2">
        <v>4.71</v>
      </c>
      <c r="X78" s="2">
        <v>4.7960000000000003</v>
      </c>
      <c r="Y78" s="2">
        <v>4.774</v>
      </c>
      <c r="Z78" s="2">
        <v>4.79</v>
      </c>
      <c r="AA78" s="2">
        <v>4.8120000000000003</v>
      </c>
      <c r="AB78" s="2">
        <f t="shared" si="46"/>
        <v>4.7764000000000006</v>
      </c>
      <c r="AC78" s="2">
        <f t="shared" si="47"/>
        <v>3.3406141600000008</v>
      </c>
      <c r="AD78" s="2">
        <f t="shared" si="48"/>
        <v>33406.14160000001</v>
      </c>
      <c r="AE78" s="2">
        <v>2.2770000000000001</v>
      </c>
      <c r="AF78" s="2">
        <f t="shared" si="49"/>
        <v>2.2730000000000001</v>
      </c>
      <c r="AG78" s="2">
        <f t="shared" si="50"/>
        <v>1.8868172999999999</v>
      </c>
      <c r="AH78" s="2">
        <f t="shared" si="51"/>
        <v>18868.172999999999</v>
      </c>
      <c r="AI78" s="2">
        <v>2.33</v>
      </c>
      <c r="AJ78" s="2">
        <v>2.3650000000000002</v>
      </c>
      <c r="AK78" s="2">
        <f t="shared" si="52"/>
        <v>2.3475000000000001</v>
      </c>
      <c r="AL78" s="2">
        <f t="shared" si="53"/>
        <v>1.4155425000000001</v>
      </c>
      <c r="AM78" s="2">
        <f t="shared" si="54"/>
        <v>14155.425000000001</v>
      </c>
      <c r="AN78" s="2">
        <v>0.121</v>
      </c>
      <c r="AO78" s="2">
        <v>0.114</v>
      </c>
      <c r="AP78" s="2">
        <f t="shared" si="55"/>
        <v>0.11749999999999999</v>
      </c>
      <c r="AQ78" s="2">
        <f t="shared" si="56"/>
        <v>9.1003749999999994E-2</v>
      </c>
      <c r="AR78" s="2">
        <f t="shared" si="57"/>
        <v>910.03749999999991</v>
      </c>
      <c r="AS78" s="2">
        <v>3.45</v>
      </c>
      <c r="AT78" s="2">
        <f t="shared" si="58"/>
        <v>3.5434999999999999</v>
      </c>
      <c r="AU78" s="2">
        <f t="shared" si="59"/>
        <v>2.6289226499999998</v>
      </c>
      <c r="AV78" s="2">
        <f t="shared" si="60"/>
        <v>26289.226499999997</v>
      </c>
      <c r="AW78" s="2">
        <v>9.5000000000000001E-2</v>
      </c>
      <c r="AX78" s="2">
        <f t="shared" si="61"/>
        <v>9.7500000000000003E-2</v>
      </c>
      <c r="AY78" s="2">
        <f t="shared" si="62"/>
        <v>4.2558749999999999E-2</v>
      </c>
      <c r="AZ78" s="2">
        <f t="shared" si="63"/>
        <v>425.58749999999998</v>
      </c>
      <c r="BA78" s="2">
        <v>63.2</v>
      </c>
      <c r="BB78" s="2">
        <v>62.6</v>
      </c>
      <c r="BC78" s="2">
        <v>64.974000000000004</v>
      </c>
      <c r="BD78" s="2">
        <f t="shared" si="64"/>
        <v>63.591333333333331</v>
      </c>
      <c r="BE78" s="2">
        <f t="shared" si="65"/>
        <v>29.728948333333335</v>
      </c>
      <c r="BF78" s="2">
        <f t="shared" si="66"/>
        <v>297289.48333333334</v>
      </c>
      <c r="BG78" s="2">
        <v>0.5</v>
      </c>
      <c r="BH78" s="2">
        <v>0.49</v>
      </c>
      <c r="BI78" s="2">
        <f t="shared" si="67"/>
        <v>0.495</v>
      </c>
      <c r="BJ78" s="2">
        <f t="shared" si="68"/>
        <v>0.29675250000000003</v>
      </c>
      <c r="BK78" s="2">
        <f t="shared" si="69"/>
        <v>2967.5250000000001</v>
      </c>
      <c r="BL78" s="2">
        <v>1275.6179999999999</v>
      </c>
      <c r="BM78" s="2">
        <v>1278.0920000000001</v>
      </c>
      <c r="BN78" s="2">
        <f t="shared" si="70"/>
        <v>1276.855</v>
      </c>
      <c r="BO78" s="2">
        <v>41.54</v>
      </c>
      <c r="BP78" s="2">
        <v>12.25</v>
      </c>
      <c r="BQ78" s="2">
        <v>22.45</v>
      </c>
      <c r="BR78" s="2">
        <f t="shared" si="71"/>
        <v>17.350000000000001</v>
      </c>
      <c r="BS78" s="2">
        <v>33.630000000000003</v>
      </c>
      <c r="BT78" s="2">
        <v>40.840000000000003</v>
      </c>
      <c r="BU78" s="2">
        <f t="shared" si="72"/>
        <v>37.234999999999999</v>
      </c>
      <c r="BV78" s="2">
        <v>24.14</v>
      </c>
      <c r="BW78" s="2">
        <v>36.049999999999997</v>
      </c>
      <c r="BX78" s="2">
        <f t="shared" si="73"/>
        <v>30.094999999999999</v>
      </c>
      <c r="BY78" s="2">
        <v>17.149999999999999</v>
      </c>
      <c r="BZ78" s="2" t="s">
        <v>13</v>
      </c>
      <c r="CA78" s="2">
        <v>52.87</v>
      </c>
      <c r="CB78" s="2">
        <v>75.239999999999995</v>
      </c>
      <c r="CC78" s="2">
        <v>0.17</v>
      </c>
      <c r="CD78" s="2">
        <v>13.82</v>
      </c>
      <c r="CE78" s="2">
        <v>13.73</v>
      </c>
      <c r="CF78" s="2">
        <f t="shared" si="74"/>
        <v>13.775</v>
      </c>
      <c r="CG78" s="2">
        <v>186.22300000000001</v>
      </c>
      <c r="CH78" s="2">
        <v>184.583</v>
      </c>
      <c r="CI78" s="2">
        <f t="shared" si="75"/>
        <v>185.40300000000002</v>
      </c>
      <c r="CJ78" s="2">
        <v>90.02</v>
      </c>
      <c r="CK78" s="2">
        <v>91.72</v>
      </c>
      <c r="CL78" s="2">
        <f t="shared" si="76"/>
        <v>90.87</v>
      </c>
      <c r="CM78" s="2">
        <v>20.65</v>
      </c>
      <c r="CN78" s="2">
        <v>19.489999999999998</v>
      </c>
      <c r="CO78" s="2">
        <f t="shared" si="77"/>
        <v>20.07</v>
      </c>
      <c r="CP78" s="2">
        <v>78.790000000000006</v>
      </c>
      <c r="CQ78" s="2">
        <v>78.790000000000006</v>
      </c>
      <c r="CR78" s="2">
        <f t="shared" si="78"/>
        <v>78.790000000000006</v>
      </c>
      <c r="CS78" s="2">
        <v>90.11</v>
      </c>
      <c r="CT78" s="2">
        <v>90.85</v>
      </c>
      <c r="CU78" s="2">
        <f t="shared" si="79"/>
        <v>90.47999999999999</v>
      </c>
    </row>
    <row r="79" spans="1:99" x14ac:dyDescent="0.25">
      <c r="A79" s="2">
        <v>383</v>
      </c>
      <c r="B79" s="2" t="s">
        <v>9</v>
      </c>
      <c r="C79" s="2" t="s">
        <v>10</v>
      </c>
      <c r="D79" s="2">
        <v>36</v>
      </c>
      <c r="E79" s="2" t="s">
        <v>11</v>
      </c>
      <c r="F79" s="2">
        <v>4</v>
      </c>
      <c r="G79" s="2" t="s">
        <v>12</v>
      </c>
      <c r="H79" s="2" t="s">
        <v>51</v>
      </c>
      <c r="I79" s="2">
        <v>50</v>
      </c>
      <c r="J79" s="2">
        <v>51</v>
      </c>
      <c r="K79" s="2">
        <v>335.12</v>
      </c>
      <c r="L79" s="2">
        <v>372.19499999999999</v>
      </c>
      <c r="M79" s="2" t="s">
        <v>15</v>
      </c>
      <c r="N79" s="2" t="s">
        <v>15</v>
      </c>
      <c r="AE79" s="2">
        <v>2.2690000000000001</v>
      </c>
      <c r="AS79" s="2">
        <v>3.637</v>
      </c>
      <c r="AW79" s="2">
        <v>0.1</v>
      </c>
      <c r="BA79" s="2" t="s">
        <v>15</v>
      </c>
      <c r="BB79" s="2" t="s">
        <v>15</v>
      </c>
      <c r="BC79" s="2" t="s">
        <v>15</v>
      </c>
      <c r="BG79" s="2" t="s">
        <v>15</v>
      </c>
      <c r="BH79" s="2" t="s">
        <v>15</v>
      </c>
      <c r="BL79" s="2" t="s">
        <v>15</v>
      </c>
      <c r="BM79" s="2" t="s">
        <v>15</v>
      </c>
      <c r="BO79" s="2" t="s">
        <v>15</v>
      </c>
      <c r="BP79" s="2" t="s">
        <v>15</v>
      </c>
      <c r="BQ79" s="2" t="s">
        <v>15</v>
      </c>
      <c r="BS79" s="2" t="s">
        <v>15</v>
      </c>
      <c r="BT79" s="2" t="s">
        <v>15</v>
      </c>
      <c r="BV79" s="2" t="s">
        <v>15</v>
      </c>
      <c r="BW79" s="2" t="s">
        <v>15</v>
      </c>
      <c r="BY79" s="2" t="s">
        <v>15</v>
      </c>
      <c r="BZ79" s="2" t="s">
        <v>15</v>
      </c>
      <c r="CA79" s="2" t="s">
        <v>15</v>
      </c>
      <c r="CB79" s="2" t="s">
        <v>15</v>
      </c>
      <c r="CC79" s="2" t="s">
        <v>15</v>
      </c>
      <c r="CD79" s="2" t="s">
        <v>15</v>
      </c>
      <c r="CE79" s="2" t="s">
        <v>15</v>
      </c>
      <c r="CG79" s="2" t="s">
        <v>15</v>
      </c>
      <c r="CH79" s="2" t="s">
        <v>15</v>
      </c>
      <c r="CJ79" s="2" t="s">
        <v>15</v>
      </c>
      <c r="CK79" s="2" t="s">
        <v>15</v>
      </c>
      <c r="CM79" s="2" t="s">
        <v>15</v>
      </c>
      <c r="CN79" s="2" t="s">
        <v>15</v>
      </c>
      <c r="CP79" s="2" t="s">
        <v>15</v>
      </c>
      <c r="CQ79" s="2" t="s">
        <v>15</v>
      </c>
      <c r="CS79" s="2" t="s">
        <v>15</v>
      </c>
      <c r="CT79" s="2" t="s">
        <v>15</v>
      </c>
    </row>
    <row r="80" spans="1:99" x14ac:dyDescent="0.25">
      <c r="A80" s="2" t="s">
        <v>52</v>
      </c>
      <c r="N80" s="4"/>
      <c r="O80" s="4"/>
      <c r="P80" s="4"/>
      <c r="S80" s="4"/>
      <c r="T80" s="4"/>
      <c r="U80" s="4"/>
      <c r="AA80" s="4"/>
      <c r="AB80" s="4"/>
      <c r="AC80" s="4"/>
      <c r="AE80" s="4"/>
      <c r="AF80" s="4"/>
      <c r="AG80" s="4"/>
      <c r="AJ80" s="4"/>
      <c r="AK80" s="4"/>
      <c r="AL80" s="4"/>
      <c r="AO80" s="4"/>
      <c r="AP80" s="4"/>
      <c r="AQ80" s="4"/>
      <c r="AS80" s="4"/>
      <c r="AT80" s="4"/>
      <c r="AU80" s="4"/>
      <c r="AW80" s="4"/>
      <c r="AX80" s="4"/>
      <c r="AY80" s="4"/>
      <c r="BC80" s="4"/>
      <c r="BD80" s="4"/>
      <c r="BE80" s="4"/>
      <c r="BH80" s="4"/>
      <c r="BI80" s="4"/>
      <c r="BJ80" s="4"/>
      <c r="BM80" s="4"/>
      <c r="BN80" s="4"/>
      <c r="BQ80" s="4"/>
      <c r="BT80" s="4"/>
      <c r="BW80" s="4"/>
      <c r="BX80" s="4"/>
      <c r="BY80" s="4"/>
      <c r="BZ80" s="4"/>
      <c r="CA80" s="4"/>
      <c r="CB80" s="4"/>
      <c r="CE80" s="4"/>
      <c r="CH80" s="4"/>
      <c r="CK80" s="4"/>
      <c r="CN80" s="4"/>
      <c r="CQ80" s="4"/>
      <c r="CT80" s="4"/>
    </row>
    <row r="81" spans="1:98" x14ac:dyDescent="0.25">
      <c r="A81" s="6" t="s">
        <v>53</v>
      </c>
      <c r="B81" s="6" t="s">
        <v>80</v>
      </c>
      <c r="C81" s="1" t="s">
        <v>81</v>
      </c>
      <c r="D81" s="1" t="s">
        <v>80</v>
      </c>
      <c r="E81" s="1" t="s">
        <v>82</v>
      </c>
      <c r="J81" s="1"/>
      <c r="N81" s="4"/>
      <c r="O81" s="4"/>
      <c r="P81" s="4"/>
      <c r="S81" s="4"/>
      <c r="T81" s="4"/>
      <c r="U81" s="4"/>
      <c r="AA81" s="4"/>
      <c r="AB81" s="4"/>
      <c r="AC81" s="4"/>
      <c r="AE81" s="4"/>
      <c r="AF81" s="4"/>
      <c r="AG81" s="4"/>
      <c r="AJ81" s="4"/>
      <c r="AK81" s="4"/>
      <c r="AL81" s="4"/>
      <c r="AO81" s="4"/>
      <c r="AP81" s="4"/>
      <c r="AQ81" s="4"/>
      <c r="AS81" s="4"/>
      <c r="AT81" s="4"/>
      <c r="AU81" s="4"/>
      <c r="AW81" s="4"/>
      <c r="AX81" s="4"/>
      <c r="AY81" s="4"/>
      <c r="BC81" s="4"/>
      <c r="BD81" s="4"/>
      <c r="BE81" s="4"/>
      <c r="BH81" s="4"/>
      <c r="BI81" s="4"/>
      <c r="BJ81" s="4"/>
      <c r="BM81" s="4"/>
      <c r="BN81" s="4"/>
      <c r="BQ81" s="4"/>
      <c r="BT81" s="4"/>
      <c r="BW81" s="4"/>
      <c r="BX81" s="4"/>
      <c r="BY81" s="4"/>
      <c r="BZ81" s="4"/>
      <c r="CA81" s="4"/>
      <c r="CB81" s="4"/>
      <c r="CE81" s="4"/>
      <c r="CH81" s="4"/>
      <c r="CK81" s="4"/>
      <c r="CN81" s="4"/>
      <c r="CQ81" s="4"/>
      <c r="CT81" s="4"/>
    </row>
    <row r="82" spans="1:98" x14ac:dyDescent="0.25">
      <c r="A82" s="5" t="s">
        <v>54</v>
      </c>
      <c r="B82" s="5" t="s">
        <v>55</v>
      </c>
      <c r="C82" s="5" t="s">
        <v>56</v>
      </c>
      <c r="D82" s="5" t="s">
        <v>57</v>
      </c>
      <c r="E82" s="5">
        <v>0.71430000000000005</v>
      </c>
      <c r="N82" s="4"/>
      <c r="O82" s="4"/>
      <c r="P82" s="4"/>
      <c r="S82" s="4"/>
      <c r="T82" s="4"/>
      <c r="U82" s="4"/>
      <c r="AA82" s="4"/>
      <c r="AB82" s="4"/>
      <c r="AC82" s="4"/>
      <c r="AE82" s="4"/>
      <c r="AF82" s="4"/>
      <c r="AG82" s="4"/>
      <c r="AJ82" s="4"/>
      <c r="AK82" s="4"/>
      <c r="AL82" s="4"/>
      <c r="AO82" s="4"/>
      <c r="AP82" s="4"/>
      <c r="AQ82" s="4"/>
      <c r="AS82" s="4"/>
      <c r="AT82" s="4"/>
      <c r="AU82" s="4"/>
      <c r="AW82" s="4"/>
      <c r="AX82" s="4"/>
      <c r="AY82" s="4"/>
      <c r="BC82" s="4"/>
      <c r="BD82" s="4"/>
      <c r="BE82" s="4"/>
      <c r="BH82" s="4"/>
      <c r="BI82" s="4"/>
      <c r="BJ82" s="4"/>
      <c r="BM82" s="4"/>
      <c r="BN82" s="4"/>
      <c r="BQ82" s="4"/>
      <c r="BT82" s="4"/>
      <c r="BW82" s="4"/>
      <c r="BX82" s="4"/>
      <c r="BY82" s="4"/>
      <c r="BZ82" s="4"/>
      <c r="CA82" s="4"/>
      <c r="CB82" s="4"/>
      <c r="CE82" s="4"/>
      <c r="CH82" s="4"/>
      <c r="CK82" s="4"/>
      <c r="CN82" s="4"/>
      <c r="CQ82" s="4"/>
      <c r="CT82" s="4"/>
    </row>
    <row r="83" spans="1:98" x14ac:dyDescent="0.25">
      <c r="A83" s="5" t="s">
        <v>58</v>
      </c>
      <c r="B83" s="5" t="s">
        <v>55</v>
      </c>
      <c r="C83" s="5" t="s">
        <v>59</v>
      </c>
      <c r="D83" s="5" t="s">
        <v>57</v>
      </c>
      <c r="E83" s="5">
        <v>0.83009999999999995</v>
      </c>
      <c r="N83" s="4"/>
      <c r="O83" s="4"/>
      <c r="P83" s="4"/>
      <c r="S83" s="4"/>
      <c r="T83" s="4"/>
      <c r="U83" s="4"/>
      <c r="AA83" s="4"/>
      <c r="AB83" s="4"/>
      <c r="AC83" s="4"/>
      <c r="AE83" s="4"/>
      <c r="AF83" s="4"/>
      <c r="AG83" s="4"/>
      <c r="AJ83" s="4"/>
      <c r="AK83" s="4"/>
      <c r="AL83" s="4"/>
      <c r="AO83" s="4"/>
      <c r="AP83" s="4"/>
      <c r="AQ83" s="4"/>
      <c r="AS83" s="4"/>
      <c r="AT83" s="4"/>
      <c r="AU83" s="4"/>
      <c r="AW83" s="4"/>
      <c r="AX83" s="4"/>
      <c r="AY83" s="4"/>
      <c r="BC83" s="4"/>
      <c r="BD83" s="4"/>
      <c r="BE83" s="4"/>
      <c r="BH83" s="4"/>
      <c r="BI83" s="4"/>
      <c r="BJ83" s="4"/>
      <c r="BM83" s="4"/>
      <c r="BN83" s="4"/>
      <c r="BQ83" s="4"/>
      <c r="BT83" s="4"/>
      <c r="BW83" s="4"/>
      <c r="BX83" s="4"/>
      <c r="BY83" s="4"/>
      <c r="BZ83" s="4"/>
      <c r="CA83" s="4"/>
      <c r="CB83" s="4"/>
      <c r="CE83" s="4"/>
      <c r="CH83" s="4"/>
      <c r="CK83" s="4"/>
      <c r="CN83" s="4"/>
      <c r="CQ83" s="4"/>
      <c r="CT83" s="4"/>
    </row>
    <row r="84" spans="1:98" x14ac:dyDescent="0.25">
      <c r="A84" s="5" t="s">
        <v>60</v>
      </c>
      <c r="B84" s="5" t="s">
        <v>55</v>
      </c>
      <c r="C84" s="5" t="s">
        <v>61</v>
      </c>
      <c r="D84" s="5" t="s">
        <v>57</v>
      </c>
      <c r="E84" s="5">
        <v>0.60299999999999998</v>
      </c>
      <c r="N84" s="4"/>
      <c r="O84" s="4"/>
      <c r="P84" s="4"/>
      <c r="S84" s="4"/>
      <c r="T84" s="4"/>
      <c r="U84" s="4"/>
      <c r="AA84" s="4"/>
      <c r="AB84" s="4"/>
      <c r="AC84" s="4"/>
      <c r="AE84" s="4"/>
      <c r="AF84" s="4"/>
      <c r="AG84" s="4"/>
      <c r="AJ84" s="4"/>
      <c r="AK84" s="4"/>
      <c r="AL84" s="4"/>
      <c r="AO84" s="4"/>
      <c r="AP84" s="4"/>
      <c r="AQ84" s="4"/>
      <c r="AS84" s="4"/>
      <c r="AT84" s="4"/>
      <c r="AU84" s="4"/>
      <c r="AW84" s="4"/>
      <c r="AX84" s="4"/>
      <c r="AY84" s="4"/>
      <c r="BC84" s="4"/>
      <c r="BD84" s="4"/>
      <c r="BE84" s="4"/>
      <c r="BH84" s="4"/>
      <c r="BI84" s="4"/>
      <c r="BJ84" s="4"/>
      <c r="BM84" s="4"/>
      <c r="BN84" s="4"/>
      <c r="BQ84" s="4"/>
      <c r="BT84" s="4"/>
      <c r="BW84" s="4"/>
      <c r="BX84" s="4"/>
      <c r="BY84" s="4"/>
      <c r="BZ84" s="4"/>
      <c r="CA84" s="4"/>
      <c r="CB84" s="4"/>
      <c r="CE84" s="4"/>
      <c r="CH84" s="4"/>
      <c r="CK84" s="4"/>
      <c r="CN84" s="4"/>
      <c r="CQ84" s="4"/>
      <c r="CT84" s="4"/>
    </row>
    <row r="85" spans="1:98" x14ac:dyDescent="0.25">
      <c r="A85" s="5" t="s">
        <v>62</v>
      </c>
      <c r="B85" s="5" t="s">
        <v>55</v>
      </c>
      <c r="C85" s="5" t="s">
        <v>63</v>
      </c>
      <c r="D85" s="5" t="s">
        <v>57</v>
      </c>
      <c r="E85" s="5">
        <v>0.52929999999999999</v>
      </c>
      <c r="N85" s="4"/>
      <c r="O85" s="4"/>
      <c r="P85" s="4"/>
      <c r="S85" s="4"/>
      <c r="T85" s="4"/>
      <c r="U85" s="4"/>
      <c r="AA85" s="4"/>
      <c r="AB85" s="4"/>
      <c r="AC85" s="4"/>
      <c r="AE85" s="4"/>
      <c r="AF85" s="4"/>
      <c r="AG85" s="4"/>
      <c r="AJ85" s="4"/>
      <c r="AK85" s="4"/>
      <c r="AL85" s="4"/>
      <c r="AO85" s="4"/>
      <c r="AP85" s="4"/>
      <c r="AQ85" s="4"/>
      <c r="AS85" s="4"/>
      <c r="AT85" s="4"/>
      <c r="AU85" s="4"/>
      <c r="AW85" s="4"/>
      <c r="AX85" s="4"/>
      <c r="AY85" s="4"/>
      <c r="BC85" s="4"/>
      <c r="BD85" s="4"/>
      <c r="BE85" s="4"/>
      <c r="BH85" s="4"/>
      <c r="BI85" s="4"/>
      <c r="BJ85" s="4"/>
      <c r="BM85" s="4"/>
      <c r="BN85" s="4"/>
      <c r="BQ85" s="4"/>
      <c r="BT85" s="4"/>
      <c r="BW85" s="4"/>
      <c r="BX85" s="4"/>
      <c r="BY85" s="4"/>
      <c r="BZ85" s="4"/>
      <c r="CA85" s="4"/>
      <c r="CB85" s="4"/>
      <c r="CE85" s="4"/>
      <c r="CH85" s="4"/>
      <c r="CK85" s="4"/>
      <c r="CN85" s="4"/>
      <c r="CQ85" s="4"/>
      <c r="CT85" s="4"/>
    </row>
    <row r="86" spans="1:98" x14ac:dyDescent="0.25">
      <c r="A86" s="8" t="s">
        <v>64</v>
      </c>
      <c r="B86" s="8" t="s">
        <v>55</v>
      </c>
      <c r="C86" s="5" t="s">
        <v>65</v>
      </c>
      <c r="D86" s="8" t="s">
        <v>57</v>
      </c>
      <c r="E86" s="5">
        <v>0.69940000000000002</v>
      </c>
      <c r="N86" s="4"/>
      <c r="O86" s="4"/>
      <c r="P86" s="4"/>
      <c r="S86" s="4"/>
      <c r="T86" s="4"/>
      <c r="U86" s="4"/>
      <c r="AA86" s="4"/>
      <c r="AB86" s="4"/>
      <c r="AC86" s="4"/>
      <c r="AE86" s="4"/>
      <c r="AF86" s="4"/>
      <c r="AG86" s="4"/>
      <c r="AJ86" s="4"/>
      <c r="AK86" s="4"/>
      <c r="AL86" s="4"/>
      <c r="AO86" s="4"/>
      <c r="AP86" s="4"/>
      <c r="AQ86" s="4"/>
      <c r="AS86" s="4"/>
      <c r="AT86" s="4"/>
      <c r="AU86" s="4"/>
      <c r="AW86" s="4"/>
      <c r="AX86" s="4"/>
      <c r="AY86" s="4"/>
      <c r="BC86" s="4"/>
      <c r="BD86" s="4"/>
      <c r="BE86" s="4"/>
      <c r="BH86" s="4"/>
      <c r="BI86" s="4"/>
      <c r="BJ86" s="4"/>
      <c r="BM86" s="4"/>
      <c r="BN86" s="4"/>
      <c r="BQ86" s="4"/>
      <c r="BT86" s="4"/>
      <c r="BW86" s="4"/>
      <c r="BX86" s="4"/>
      <c r="BY86" s="4"/>
      <c r="BZ86" s="4"/>
      <c r="CA86" s="4"/>
      <c r="CB86" s="4"/>
      <c r="CE86" s="4"/>
      <c r="CH86" s="4"/>
      <c r="CK86" s="4"/>
      <c r="CN86" s="4"/>
      <c r="CQ86" s="4"/>
      <c r="CT86" s="4"/>
    </row>
    <row r="87" spans="1:98" x14ac:dyDescent="0.25">
      <c r="A87" s="8"/>
      <c r="B87" s="8"/>
      <c r="C87" s="5" t="s">
        <v>66</v>
      </c>
      <c r="D87" s="8"/>
      <c r="E87" s="5">
        <v>0.77729999999999999</v>
      </c>
      <c r="N87" s="4"/>
      <c r="O87" s="4"/>
      <c r="P87" s="4"/>
      <c r="S87" s="4"/>
      <c r="T87" s="4"/>
      <c r="U87" s="4"/>
      <c r="AA87" s="4"/>
      <c r="AB87" s="4"/>
      <c r="AC87" s="4"/>
      <c r="AE87" s="4"/>
      <c r="AF87" s="4"/>
      <c r="AG87" s="4"/>
      <c r="AJ87" s="4"/>
      <c r="AK87" s="4"/>
      <c r="AL87" s="4"/>
      <c r="AO87" s="4"/>
      <c r="AP87" s="4"/>
      <c r="AQ87" s="4"/>
      <c r="AS87" s="4"/>
      <c r="AT87" s="4"/>
      <c r="AU87" s="4"/>
      <c r="AW87" s="4"/>
      <c r="AX87" s="4"/>
      <c r="AY87" s="4"/>
      <c r="BC87" s="4"/>
      <c r="BD87" s="4"/>
      <c r="BE87" s="4"/>
      <c r="BH87" s="4"/>
      <c r="BI87" s="4"/>
      <c r="BJ87" s="4"/>
      <c r="BM87" s="4"/>
      <c r="BN87" s="4"/>
      <c r="BQ87" s="4"/>
      <c r="BT87" s="4"/>
      <c r="BW87" s="4"/>
      <c r="BX87" s="4"/>
      <c r="BY87" s="4"/>
      <c r="BZ87" s="4"/>
      <c r="CA87" s="4"/>
      <c r="CB87" s="4"/>
      <c r="CE87" s="4"/>
      <c r="CH87" s="4"/>
      <c r="CK87" s="4"/>
      <c r="CN87" s="4"/>
      <c r="CQ87" s="4"/>
      <c r="CT87" s="4"/>
    </row>
    <row r="88" spans="1:98" x14ac:dyDescent="0.25">
      <c r="A88" s="5" t="s">
        <v>67</v>
      </c>
      <c r="B88" s="5" t="s">
        <v>55</v>
      </c>
      <c r="C88" s="5" t="s">
        <v>68</v>
      </c>
      <c r="D88" s="5" t="s">
        <v>57</v>
      </c>
      <c r="E88" s="5">
        <v>0.46750000000000003</v>
      </c>
      <c r="N88" s="4"/>
      <c r="O88" s="4"/>
      <c r="P88" s="4"/>
      <c r="S88" s="4"/>
      <c r="T88" s="4"/>
      <c r="U88" s="4"/>
      <c r="AA88" s="4"/>
      <c r="AB88" s="4"/>
      <c r="AC88" s="4"/>
      <c r="AE88" s="4"/>
      <c r="AF88" s="4"/>
      <c r="AG88" s="4"/>
      <c r="AJ88" s="4"/>
      <c r="AK88" s="4"/>
      <c r="AL88" s="4"/>
      <c r="AO88" s="4"/>
      <c r="AP88" s="4"/>
      <c r="AQ88" s="4"/>
      <c r="AS88" s="4"/>
      <c r="AT88" s="4"/>
      <c r="AU88" s="4"/>
      <c r="AW88" s="4"/>
      <c r="AX88" s="4"/>
      <c r="AY88" s="4"/>
      <c r="BC88" s="4"/>
      <c r="BD88" s="4"/>
      <c r="BE88" s="4"/>
      <c r="BH88" s="4"/>
      <c r="BI88" s="4"/>
      <c r="BJ88" s="4"/>
      <c r="BM88" s="4"/>
      <c r="BN88" s="4"/>
      <c r="BQ88" s="4"/>
      <c r="BT88" s="4"/>
      <c r="BW88" s="4"/>
      <c r="BX88" s="4"/>
      <c r="BY88" s="4"/>
      <c r="BZ88" s="4"/>
      <c r="CA88" s="4"/>
      <c r="CB88" s="4"/>
      <c r="CE88" s="4"/>
      <c r="CH88" s="4"/>
      <c r="CK88" s="4"/>
      <c r="CN88" s="4"/>
      <c r="CQ88" s="4"/>
      <c r="CT88" s="4"/>
    </row>
    <row r="89" spans="1:98" x14ac:dyDescent="0.25">
      <c r="A89" s="5" t="s">
        <v>69</v>
      </c>
      <c r="B89" s="5" t="s">
        <v>55</v>
      </c>
      <c r="C89" s="5" t="s">
        <v>70</v>
      </c>
      <c r="D89" s="5" t="s">
        <v>57</v>
      </c>
      <c r="E89" s="5">
        <v>0.4365</v>
      </c>
      <c r="N89" s="4"/>
      <c r="O89" s="4"/>
      <c r="P89" s="4"/>
      <c r="S89" s="4"/>
      <c r="T89" s="4"/>
      <c r="U89" s="4"/>
      <c r="AA89" s="4"/>
      <c r="AB89" s="4"/>
      <c r="AC89" s="4"/>
      <c r="AE89" s="4"/>
      <c r="AF89" s="4"/>
      <c r="AG89" s="4"/>
      <c r="AJ89" s="4"/>
      <c r="AK89" s="4"/>
      <c r="AL89" s="4"/>
      <c r="AO89" s="4"/>
      <c r="AP89" s="4"/>
      <c r="AQ89" s="4"/>
      <c r="AS89" s="4"/>
      <c r="AT89" s="4"/>
      <c r="AU89" s="4"/>
      <c r="AW89" s="4"/>
      <c r="AX89" s="4"/>
      <c r="AY89" s="4"/>
      <c r="BC89" s="4"/>
      <c r="BD89" s="4"/>
      <c r="BE89" s="4"/>
      <c r="BH89" s="4"/>
      <c r="BI89" s="4"/>
      <c r="BJ89" s="4"/>
      <c r="BM89" s="4"/>
      <c r="BN89" s="4"/>
      <c r="BQ89" s="4"/>
      <c r="BT89" s="4"/>
      <c r="BW89" s="4"/>
      <c r="BX89" s="4"/>
      <c r="BY89" s="4"/>
      <c r="BZ89" s="4"/>
      <c r="CA89" s="4"/>
      <c r="CB89" s="4"/>
      <c r="CE89" s="4"/>
      <c r="CH89" s="4"/>
      <c r="CK89" s="4"/>
      <c r="CN89" s="4"/>
      <c r="CQ89" s="4"/>
      <c r="CT89" s="4"/>
    </row>
    <row r="90" spans="1:98" x14ac:dyDescent="0.25">
      <c r="A90" s="5" t="s">
        <v>71</v>
      </c>
      <c r="B90" s="5" t="s">
        <v>55</v>
      </c>
      <c r="C90" s="5" t="s">
        <v>72</v>
      </c>
      <c r="D90" s="5" t="s">
        <v>57</v>
      </c>
      <c r="E90" s="5">
        <v>0.59950000000000003</v>
      </c>
      <c r="N90" s="4"/>
      <c r="O90" s="4"/>
      <c r="P90" s="4"/>
      <c r="S90" s="4"/>
      <c r="T90" s="4"/>
      <c r="U90" s="4"/>
      <c r="AA90" s="4"/>
      <c r="AB90" s="4"/>
      <c r="AC90" s="4"/>
      <c r="AE90" s="4"/>
      <c r="AF90" s="4"/>
      <c r="AG90" s="4"/>
      <c r="AJ90" s="4"/>
      <c r="AK90" s="4"/>
      <c r="AL90" s="4"/>
      <c r="AO90" s="4"/>
      <c r="AP90" s="4"/>
      <c r="AQ90" s="4"/>
      <c r="AS90" s="4"/>
      <c r="AT90" s="4"/>
      <c r="AU90" s="4"/>
      <c r="AW90" s="4"/>
      <c r="AX90" s="4"/>
      <c r="AY90" s="4"/>
      <c r="BC90" s="4"/>
      <c r="BD90" s="4"/>
      <c r="BE90" s="4"/>
      <c r="BH90" s="4"/>
      <c r="BI90" s="4"/>
      <c r="BJ90" s="4"/>
      <c r="BM90" s="4"/>
      <c r="BN90" s="4"/>
      <c r="BQ90" s="4"/>
      <c r="BT90" s="4"/>
      <c r="BW90" s="4"/>
      <c r="BX90" s="4"/>
      <c r="BY90" s="4"/>
      <c r="BZ90" s="4"/>
      <c r="CA90" s="4"/>
      <c r="CB90" s="4"/>
      <c r="CE90" s="4"/>
      <c r="CH90" s="4"/>
      <c r="CK90" s="4"/>
      <c r="CN90" s="4"/>
      <c r="CQ90" s="4"/>
      <c r="CT90" s="4"/>
    </row>
    <row r="91" spans="1:98" x14ac:dyDescent="0.25">
      <c r="A91" s="5" t="s">
        <v>73</v>
      </c>
      <c r="B91" s="5" t="s">
        <v>55</v>
      </c>
      <c r="C91" s="5" t="s">
        <v>74</v>
      </c>
      <c r="D91" s="5" t="s">
        <v>57</v>
      </c>
      <c r="E91" s="5">
        <v>0.77449999999999997</v>
      </c>
      <c r="N91" s="4"/>
      <c r="O91" s="4"/>
      <c r="P91" s="4"/>
      <c r="S91" s="4"/>
      <c r="T91" s="4"/>
      <c r="U91" s="4"/>
      <c r="AA91" s="4"/>
      <c r="AB91" s="4"/>
      <c r="AC91" s="4"/>
      <c r="AE91" s="4"/>
      <c r="AF91" s="4"/>
      <c r="AG91" s="4"/>
      <c r="AJ91" s="4"/>
      <c r="AK91" s="4"/>
      <c r="AL91" s="4"/>
      <c r="AO91" s="4"/>
      <c r="AP91" s="4"/>
      <c r="AQ91" s="4"/>
      <c r="AS91" s="4"/>
      <c r="AT91" s="4"/>
      <c r="AU91" s="4"/>
      <c r="AW91" s="4"/>
      <c r="AX91" s="4"/>
      <c r="AY91" s="4"/>
      <c r="BC91" s="4"/>
      <c r="BD91" s="4"/>
      <c r="BE91" s="4"/>
      <c r="BH91" s="4"/>
      <c r="BI91" s="4"/>
      <c r="BJ91" s="4"/>
      <c r="BM91" s="4"/>
      <c r="BN91" s="4"/>
      <c r="BQ91" s="4"/>
      <c r="BT91" s="4"/>
      <c r="BW91" s="4"/>
      <c r="BX91" s="4"/>
      <c r="BY91" s="4"/>
      <c r="BZ91" s="4"/>
      <c r="CA91" s="4"/>
      <c r="CB91" s="4"/>
      <c r="CE91" s="4"/>
      <c r="CH91" s="4"/>
      <c r="CK91" s="4"/>
      <c r="CN91" s="4"/>
      <c r="CQ91" s="4"/>
      <c r="CT91" s="4"/>
    </row>
    <row r="92" spans="1:98" x14ac:dyDescent="0.25">
      <c r="A92" s="5" t="s">
        <v>75</v>
      </c>
      <c r="B92" s="5" t="s">
        <v>55</v>
      </c>
      <c r="C92" s="5" t="s">
        <v>76</v>
      </c>
      <c r="D92" s="5" t="s">
        <v>57</v>
      </c>
      <c r="E92" s="5">
        <v>0.7419</v>
      </c>
      <c r="N92" s="4"/>
      <c r="O92" s="4"/>
      <c r="P92" s="4"/>
      <c r="S92" s="4"/>
      <c r="T92" s="4"/>
      <c r="U92" s="4"/>
      <c r="AA92" s="4"/>
      <c r="AB92" s="4"/>
      <c r="AC92" s="4"/>
      <c r="AE92" s="4"/>
      <c r="AF92" s="4"/>
      <c r="AG92" s="4"/>
      <c r="AJ92" s="4"/>
      <c r="AK92" s="4"/>
      <c r="AL92" s="4"/>
      <c r="AO92" s="4"/>
      <c r="AP92" s="4"/>
      <c r="AQ92" s="4"/>
      <c r="AS92" s="4"/>
      <c r="AT92" s="4"/>
      <c r="AU92" s="4"/>
      <c r="AW92" s="4"/>
      <c r="AX92" s="4"/>
      <c r="AY92" s="4"/>
      <c r="BC92" s="4"/>
      <c r="BD92" s="4"/>
      <c r="BE92" s="4"/>
      <c r="BH92" s="4"/>
      <c r="BI92" s="4"/>
      <c r="BJ92" s="4"/>
      <c r="BM92" s="4"/>
      <c r="BN92" s="4"/>
      <c r="BQ92" s="4"/>
      <c r="BT92" s="4"/>
      <c r="BW92" s="4"/>
      <c r="BX92" s="4"/>
      <c r="BY92" s="4"/>
      <c r="BZ92" s="4"/>
      <c r="CA92" s="4"/>
      <c r="CB92" s="4"/>
      <c r="CE92" s="4"/>
      <c r="CH92" s="4"/>
      <c r="CK92" s="4"/>
      <c r="CN92" s="4"/>
      <c r="CQ92" s="4"/>
      <c r="CT92" s="4"/>
    </row>
  </sheetData>
  <pageMargins left="0.7" right="0.7" top="0.75" bottom="0.75" header="0.3" footer="0.3"/>
  <pageSetup paperSize="151" scale="10" fitToHeight="0" orientation="landscape" r:id="rId1"/>
  <headerFooter>
    <oddHeader>&amp;L&amp;"-,Bold"&amp;18&amp;F&amp;R&amp;"-,Bold"&amp;18&amp;P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ICP-AES Solids_17_7_2019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Crystal Wolfe</cp:lastModifiedBy>
  <cp:lastPrinted>2019-09-27T19:27:21Z</cp:lastPrinted>
  <dcterms:created xsi:type="dcterms:W3CDTF">2019-07-17T23:07:26Z</dcterms:created>
  <dcterms:modified xsi:type="dcterms:W3CDTF">2020-02-20T18:13:13Z</dcterms:modified>
</cp:coreProperties>
</file>