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0.xml.rels" ContentType="application/vnd.openxmlformats-package.relationships+xml"/>
  <Override PartName="/xl/worksheets/_rels/sheet4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_rels/workbook.xml.rels" ContentType="application/vnd.openxmlformats-package.relationships+xml"/>
  <Override PartName="/xl/media/image1.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389 TCTOC SamLog 1-114" sheetId="1" state="visible" r:id="rId3"/>
    <sheet name="Leco Std Deviation" sheetId="2" state="visible" r:id="rId4"/>
    <sheet name="Method EN" sheetId="3" state="visible" r:id="rId5"/>
    <sheet name="Method DE" sheetId="4" state="visible" r:id="rId6"/>
    <sheet name="tctoc 1-70_2024-02" sheetId="5" state="visible" r:id="rId7"/>
    <sheet name="tctoc 71-114_2024-02" sheetId="6" state="visible" r:id="rId8"/>
    <sheet name="Standards" sheetId="7" state="visible" r:id="rId9"/>
    <sheet name="Repeats" sheetId="8" state="visible" r:id="rId10"/>
    <sheet name="README" sheetId="9" state="visible" r:id="rId11"/>
    <sheet name="Table for reports" sheetId="10" state="visible" r:id="rId12"/>
    <sheet name="RUNLOG of updates to table" sheetId="11" state="visible" r:id="rId13"/>
  </sheets>
  <definedNames>
    <definedName function="false" hidden="false" localSheetId="0" name="_xlnm.Print_Area" vbProcedure="false">'389 TCTOC SamLog 1-114'!$A:$U</definedName>
    <definedName function="false" hidden="false" localSheetId="0" name="_xlnm.Print_Titles" vbProcedure="false">'389 TCTOC SamLog 1-114'!$1:$1</definedName>
    <definedName function="false" hidden="false" localSheetId="4" name="txt_toc1_55_Neuer_Transport_2024_02_20_13_13_00_toc119_2055_cal_I_big" vbProcedure="false">'tctoc 1-70_2024-02'!$A$1:$R$72</definedName>
    <definedName function="false" hidden="false" localSheetId="4" name="txt_toc56_70_Neuer_Transport_2024_02_22_12_17_51_toc5670_cal_I_small" vbProcedure="false">'tctoc 1-70_2024-02'!$A$74:$Q$93</definedName>
    <definedName function="false" hidden="false" localSheetId="5" name="txt_toc1_55_Neuer_Transport_2024_02_20_13_13_00_toc119_2055_cal_I_big" vbProcedure="false">'tctoc 71-114_2024-02'!$A$1:$R$72</definedName>
    <definedName function="false" hidden="false" localSheetId="5" name="txt_toc56_70_Neuer_Transport_2024_02_22_12_17_51_toc5670_cal_I_small" vbProcedure="false">'tctoc 71-114_2024-02'!$A$74:$R$93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<sst xmlns="http://schemas.openxmlformats.org/spreadsheetml/2006/main" count="3569" uniqueCount="635">
  <si>
    <t xml:space="preserve">Sample</t>
  </si>
  <si>
    <t xml:space="preserve">Vol [cc]</t>
  </si>
  <si>
    <t xml:space="preserve">IGSN</t>
  </si>
  <si>
    <t xml:space="preserve">SED GC</t>
  </si>
  <si>
    <t xml:space="preserve">Exp</t>
  </si>
  <si>
    <t xml:space="preserve">Site</t>
  </si>
  <si>
    <t xml:space="preserve">Hole</t>
  </si>
  <si>
    <t xml:space="preserve">Core</t>
  </si>
  <si>
    <t xml:space="preserve">Core type</t>
  </si>
  <si>
    <t xml:space="preserve">Sect</t>
  </si>
  <si>
    <t xml:space="preserve">Top [cm]</t>
  </si>
  <si>
    <t xml:space="preserve">Bott [cm]</t>
  </si>
  <si>
    <t xml:space="preserve">mbsf top</t>
  </si>
  <si>
    <t xml:space="preserve">mbsf bot</t>
  </si>
  <si>
    <t xml:space="preserve">Combined Sample ID</t>
  </si>
  <si>
    <t xml:space="preserve">No. Ana</t>
  </si>
  <si>
    <t xml:space="preserve">Ana</t>
  </si>
  <si>
    <t xml:space="preserve">Data</t>
  </si>
  <si>
    <t xml:space="preserve">Back</t>
  </si>
  <si>
    <t xml:space="preserve">REMARKS</t>
  </si>
  <si>
    <t xml:space="preserve">Sample Date</t>
  </si>
  <si>
    <t xml:space="preserve">preserve</t>
  </si>
  <si>
    <t xml:space="preserve">vial</t>
  </si>
  <si>
    <t xml:space="preserve">store</t>
  </si>
  <si>
    <t xml:space="preserve">Remarks Request</t>
  </si>
  <si>
    <t xml:space="preserve">IBCR0389EX5SB74</t>
  </si>
  <si>
    <t xml:space="preserve">TOC</t>
  </si>
  <si>
    <t xml:space="preserve">M0096</t>
  </si>
  <si>
    <t xml:space="preserve">F</t>
  </si>
  <si>
    <t xml:space="preserve">R</t>
  </si>
  <si>
    <t xml:space="preserve">389_M96_F_004R_1_W:16-17.5</t>
  </si>
  <si>
    <t xml:space="preserve">x</t>
  </si>
  <si>
    <t xml:space="preserve">105°C-Dry 6hrs/grind</t>
  </si>
  <si>
    <t xml:space="preserve">PE/Glass</t>
  </si>
  <si>
    <t xml:space="preserve">BCR 4°C,RT</t>
  </si>
  <si>
    <t xml:space="preserve">SR-MSP9999-A n</t>
  </si>
  <si>
    <t xml:space="preserve">IBCR0389EXXUB74</t>
  </si>
  <si>
    <t xml:space="preserve">M0097</t>
  </si>
  <si>
    <t xml:space="preserve">A</t>
  </si>
  <si>
    <t xml:space="preserve">389_M97_A_013R_1_W:15-17</t>
  </si>
  <si>
    <t xml:space="preserve">IBCR0389EX0WB74</t>
  </si>
  <si>
    <t xml:space="preserve">389_M97_A_015R_2_W:77-79</t>
  </si>
  <si>
    <t xml:space="preserve">IBCR0389EXEWB74</t>
  </si>
  <si>
    <t xml:space="preserve">389_M97_A_016R_1_W:75-77</t>
  </si>
  <si>
    <t xml:space="preserve">IBCR0389EXMWB74</t>
  </si>
  <si>
    <t xml:space="preserve">389_M97_A_017R_1_W:37-38.5</t>
  </si>
  <si>
    <t xml:space="preserve">IBCR0389EXPXB74</t>
  </si>
  <si>
    <t xml:space="preserve">389_M97_A_019R_2_W:104-107</t>
  </si>
  <si>
    <t xml:space="preserve">IBCR0389EXEYB74</t>
  </si>
  <si>
    <t xml:space="preserve">389_M97_A_020R_1_W:140-142</t>
  </si>
  <si>
    <t xml:space="preserve">IBCR0389EX5ZB74</t>
  </si>
  <si>
    <t xml:space="preserve">389_M97_A_021R_1_W:35-38</t>
  </si>
  <si>
    <t xml:space="preserve">IBCR0389EX20C74</t>
  </si>
  <si>
    <t xml:space="preserve">389_M97_A_022R_1_W:74-77</t>
  </si>
  <si>
    <t xml:space="preserve">IBCR0389EXM0C74</t>
  </si>
  <si>
    <t xml:space="preserve">389_M97_A_025R_1_W:46-51</t>
  </si>
  <si>
    <t xml:space="preserve">IBCR0389EXN4C74</t>
  </si>
  <si>
    <t xml:space="preserve">B</t>
  </si>
  <si>
    <t xml:space="preserve">389_M97_B_005R_1_W:82-88</t>
  </si>
  <si>
    <t xml:space="preserve">IBCR0389EX15C74</t>
  </si>
  <si>
    <t xml:space="preserve">389_M97_B_007R_2_W:0-2</t>
  </si>
  <si>
    <t xml:space="preserve">IBCR0389EX26C74</t>
  </si>
  <si>
    <t xml:space="preserve">389_M97_B_009R_1_W:3-6</t>
  </si>
  <si>
    <t xml:space="preserve">IBCR0389EX78C74</t>
  </si>
  <si>
    <t xml:space="preserve">389_M97_B_011R_1_W:98-100</t>
  </si>
  <si>
    <t xml:space="preserve">IBCR0389EXZ8C74</t>
  </si>
  <si>
    <t xml:space="preserve">C</t>
  </si>
  <si>
    <t xml:space="preserve">389_M97_C_002R_1_W:29-31</t>
  </si>
  <si>
    <t xml:space="preserve">IBCR0389EXV9C74</t>
  </si>
  <si>
    <t xml:space="preserve">389_M97_C_001R_1_W:25-27</t>
  </si>
  <si>
    <t xml:space="preserve">IBCR0389EXLAC74</t>
  </si>
  <si>
    <t xml:space="preserve">389_M97_C_007R_1_W:10-12</t>
  </si>
  <si>
    <t xml:space="preserve">IBCR0389EX7CC74</t>
  </si>
  <si>
    <t xml:space="preserve">389_M97_C_016R_1_W:52-55</t>
  </si>
  <si>
    <t xml:space="preserve">389OSP_Ana_TOC_SamLog</t>
  </si>
  <si>
    <t xml:space="preserve">Series 1</t>
  </si>
  <si>
    <t xml:space="preserve"> page 1 of 1</t>
  </si>
  <si>
    <t xml:space="preserve">IBCR0389EXFCC74</t>
  </si>
  <si>
    <t xml:space="preserve">389_M97_C_017R_1_W:19-22</t>
  </si>
  <si>
    <t xml:space="preserve">40°C-Dry 24hrs/grind</t>
  </si>
  <si>
    <t xml:space="preserve">IBCR0389EXBDC74</t>
  </si>
  <si>
    <t xml:space="preserve">389_M97_C_018R_2_W:33-35</t>
  </si>
  <si>
    <t xml:space="preserve">IBCR0389EXQDC74</t>
  </si>
  <si>
    <t xml:space="preserve">389_M97_C_020R_1_W:6-10</t>
  </si>
  <si>
    <t xml:space="preserve">IBCR0389EXSFC74</t>
  </si>
  <si>
    <t xml:space="preserve">389_M97_C_023R_1_W:37-40</t>
  </si>
  <si>
    <t xml:space="preserve">IBCR0389EXYFC74</t>
  </si>
  <si>
    <t xml:space="preserve">389_M97_C_021R_2_W:97-101</t>
  </si>
  <si>
    <t xml:space="preserve">IBCR0389EXTGC74</t>
  </si>
  <si>
    <t xml:space="preserve">389_M97_C_026R_1_W:81-86</t>
  </si>
  <si>
    <t xml:space="preserve">IBCR0389EX6IC74</t>
  </si>
  <si>
    <t xml:space="preserve">389_M97_C_028R_1_W:60-62</t>
  </si>
  <si>
    <t xml:space="preserve">IBCR0389EXBIC74</t>
  </si>
  <si>
    <t xml:space="preserve">389_M97_C_031R_1_W:28-30</t>
  </si>
  <si>
    <t xml:space="preserve">IBCR0389EXIIC74</t>
  </si>
  <si>
    <t xml:space="preserve">389_M97_C_032R_1_W:30-32</t>
  </si>
  <si>
    <t xml:space="preserve">IBCR0389EXSIC74</t>
  </si>
  <si>
    <t xml:space="preserve">M0098</t>
  </si>
  <si>
    <t xml:space="preserve">389_M98_A_003R_1_W:22-31</t>
  </si>
  <si>
    <t xml:space="preserve">IBCR0389EXXIC74</t>
  </si>
  <si>
    <t xml:space="preserve">389_M98_A_005R_1_W:10-12</t>
  </si>
  <si>
    <t xml:space="preserve">IBCR0389EXYKC74</t>
  </si>
  <si>
    <t xml:space="preserve">389_M98_A_019R_1_W:36-38</t>
  </si>
  <si>
    <t xml:space="preserve">IBCR0389EXTMC74</t>
  </si>
  <si>
    <t xml:space="preserve">M0099</t>
  </si>
  <si>
    <t xml:space="preserve">389_M99_A_005R_1_W:19-23</t>
  </si>
  <si>
    <t xml:space="preserve">IBCR0389EXYNC74</t>
  </si>
  <si>
    <t xml:space="preserve">389_M99_B_005R_1_W:137-139</t>
  </si>
  <si>
    <t xml:space="preserve">IBCR0389EXLQC74</t>
  </si>
  <si>
    <t xml:space="preserve">389_M99_C_006R_1_W:52-55</t>
  </si>
  <si>
    <t xml:space="preserve">IBCR0389EXWRC74</t>
  </si>
  <si>
    <t xml:space="preserve">389_M99_C_011R_1_W:24-26</t>
  </si>
  <si>
    <t xml:space="preserve">IBCR0389EXZSC74</t>
  </si>
  <si>
    <t xml:space="preserve">389_M99_C_014R_1_W:38-43</t>
  </si>
  <si>
    <t xml:space="preserve">IBCR0389EXXUC74</t>
  </si>
  <si>
    <t xml:space="preserve">389_M99_C_016R_1_W:60-64</t>
  </si>
  <si>
    <t xml:space="preserve">IBCR0389EXNVC74</t>
  </si>
  <si>
    <t xml:space="preserve">389_M99_C_018R_1_W:39-42</t>
  </si>
  <si>
    <t xml:space="preserve">IBCR0389EX2XC74</t>
  </si>
  <si>
    <t xml:space="preserve">389_M99_C_022R_1_W:18-22</t>
  </si>
  <si>
    <t xml:space="preserve">IBCR0389EX1YC74</t>
  </si>
  <si>
    <t xml:space="preserve">389_M99_C_025R_1_W:35-38</t>
  </si>
  <si>
    <t xml:space="preserve">IBCR0389EXQ6D74</t>
  </si>
  <si>
    <t xml:space="preserve">E</t>
  </si>
  <si>
    <t xml:space="preserve">389_M99_E_010R_1_W:49-51</t>
  </si>
  <si>
    <t xml:space="preserve">IBCR0389EX18D74</t>
  </si>
  <si>
    <t xml:space="preserve">389_M99_E_014R_1_W:71-74</t>
  </si>
  <si>
    <t xml:space="preserve">IBCR0389EXA9D74</t>
  </si>
  <si>
    <t xml:space="preserve">389_M99_E_018R_1_W:1-3</t>
  </si>
  <si>
    <t xml:space="preserve">IBCR0389EXOAD74</t>
  </si>
  <si>
    <t xml:space="preserve">389_M99_E_007R_1_W:116-120</t>
  </si>
  <si>
    <t xml:space="preserve">IBCR0389EXXAD74</t>
  </si>
  <si>
    <t xml:space="preserve">389_M99_E_022R_1_W:1-3</t>
  </si>
  <si>
    <r>
      <rPr>
        <sz val="12"/>
        <color theme="1"/>
        <rFont val="Calibri"/>
        <family val="2"/>
        <charset val="1"/>
      </rPr>
      <t xml:space="preserve">IBCR0389E</t>
    </r>
    <r>
      <rPr>
        <b val="true"/>
        <sz val="11"/>
        <color theme="1"/>
        <rFont val="Calibri"/>
        <family val="2"/>
        <charset val="1"/>
      </rPr>
      <t xml:space="preserve">XFDD74</t>
    </r>
  </si>
  <si>
    <t xml:space="preserve">M0102</t>
  </si>
  <si>
    <t xml:space="preserve">389_M102_C_006R_1_W:54-57</t>
  </si>
  <si>
    <t xml:space="preserve">IBCR0389EXFFD74</t>
  </si>
  <si>
    <t xml:space="preserve">389_M102_C_011R_1_W:31-33</t>
  </si>
  <si>
    <t xml:space="preserve">IBCR0389EXCHD74</t>
  </si>
  <si>
    <t xml:space="preserve">389_M102_C_017R_1_W:30-33</t>
  </si>
  <si>
    <t xml:space="preserve">IBCR0389EXFKD74</t>
  </si>
  <si>
    <t xml:space="preserve">389_M102_C_019R_1_W:27-29</t>
  </si>
  <si>
    <t xml:space="preserve">IBCR0389EX5LD74</t>
  </si>
  <si>
    <t xml:space="preserve">389_M102_C_022R_1_W:43-47</t>
  </si>
  <si>
    <t xml:space="preserve">IBCR0389EX8ND74</t>
  </si>
  <si>
    <t xml:space="preserve">389_M102_C_024R_1_W:83-85</t>
  </si>
  <si>
    <t xml:space="preserve">IBCR0389EXFSD74</t>
  </si>
  <si>
    <t xml:space="preserve">389_M102_C_026R_2_W:75-77</t>
  </si>
  <si>
    <t xml:space="preserve">IBCR0389EXISD74</t>
  </si>
  <si>
    <t xml:space="preserve">389_M102_C_028R_1_W:139-142</t>
  </si>
  <si>
    <t xml:space="preserve">IBCR0389EXQUD74</t>
  </si>
  <si>
    <t xml:space="preserve">389_M102_C_030R_1_W:123-125</t>
  </si>
  <si>
    <t xml:space="preserve">IBCR0389EXTVD74</t>
  </si>
  <si>
    <t xml:space="preserve">389_M102_C_033R_1_W:1-3</t>
  </si>
  <si>
    <t xml:space="preserve">Series 2</t>
  </si>
  <si>
    <t xml:space="preserve">IBCR0389EXLYD74</t>
  </si>
  <si>
    <t xml:space="preserve">D</t>
  </si>
  <si>
    <t xml:space="preserve">389_M97_D_010R_1_W:19-22</t>
  </si>
  <si>
    <t xml:space="preserve">IBCR0389EXVZD74</t>
  </si>
  <si>
    <t xml:space="preserve">389_M97_D_015R_1_W:70-74</t>
  </si>
  <si>
    <t xml:space="preserve">IBCR0389EXM0E74</t>
  </si>
  <si>
    <t xml:space="preserve">389_M97_D_018R_1_W:6-9</t>
  </si>
  <si>
    <t xml:space="preserve">IBCR0389EXN1E74</t>
  </si>
  <si>
    <t xml:space="preserve">389_M97_D_023R_1_W:6-11</t>
  </si>
  <si>
    <t xml:space="preserve">IBCR0389EX25E74</t>
  </si>
  <si>
    <t xml:space="preserve">M0104</t>
  </si>
  <si>
    <t xml:space="preserve">389_M104_A_003R_1_W:49-51</t>
  </si>
  <si>
    <t xml:space="preserve">IBCR0389EX37E74</t>
  </si>
  <si>
    <t xml:space="preserve">389_M104_A_004R_2_W:120-124</t>
  </si>
  <si>
    <t xml:space="preserve">IBCR0389EXR8E74</t>
  </si>
  <si>
    <t xml:space="preserve">389_M104_A_006R_2_W:67-70</t>
  </si>
  <si>
    <t xml:space="preserve">IBCR0389EXNCE74</t>
  </si>
  <si>
    <t xml:space="preserve">389_M104_A_008R_2_W:24-26</t>
  </si>
  <si>
    <t xml:space="preserve">microbialite</t>
  </si>
  <si>
    <t xml:space="preserve">IBCR0389EXHDE74</t>
  </si>
  <si>
    <t xml:space="preserve">389_M104_A_010R_2_W:28-30</t>
  </si>
  <si>
    <t xml:space="preserve">IBCR0389EXBFE74</t>
  </si>
  <si>
    <t xml:space="preserve">389_M104_A_013R_1_W:56-58</t>
  </si>
  <si>
    <t xml:space="preserve">microbialite with small coral corner</t>
  </si>
  <si>
    <t xml:space="preserve">IBCR0389EXKHE74</t>
  </si>
  <si>
    <t xml:space="preserve">389_M104_A_017R_1_W:7-10</t>
  </si>
  <si>
    <t xml:space="preserve">coraline algae</t>
  </si>
  <si>
    <t xml:space="preserve">IBCR0389EX5JE74</t>
  </si>
  <si>
    <t xml:space="preserve">389_M104_A_019R_1_W:106-110</t>
  </si>
  <si>
    <t xml:space="preserve">sediment</t>
  </si>
  <si>
    <t xml:space="preserve">IBCR0389EX0LE74</t>
  </si>
  <si>
    <t xml:space="preserve">389_M104_A_022R_1_W:140.5-142.5</t>
  </si>
  <si>
    <t xml:space="preserve">mixed microbialite and consolidated sediment</t>
  </si>
  <si>
    <t xml:space="preserve">IBCR0389EXELE74</t>
  </si>
  <si>
    <t xml:space="preserve">389_M096_A_001R_1_W:24-27</t>
  </si>
  <si>
    <t xml:space="preserve">IBCR0389EXFLE74</t>
  </si>
  <si>
    <t xml:space="preserve">389_M096_D_003R_1_W:0-2</t>
  </si>
  <si>
    <t xml:space="preserve">Series 3</t>
  </si>
  <si>
    <t xml:space="preserve">IBCR0389EX9ME74</t>
  </si>
  <si>
    <t xml:space="preserve">389_M99_F_004R_1_W:14-17</t>
  </si>
  <si>
    <t xml:space="preserve">coral rubble</t>
  </si>
  <si>
    <t xml:space="preserve">IBCR0389EX8NE74</t>
  </si>
  <si>
    <t xml:space="preserve">389_M99_F_008R_1_W:4-10</t>
  </si>
  <si>
    <t xml:space="preserve">IBCR0389EXUNE74</t>
  </si>
  <si>
    <t xml:space="preserve">G</t>
  </si>
  <si>
    <t xml:space="preserve">389_M99_G_002R_1_W:10-13</t>
  </si>
  <si>
    <t xml:space="preserve">coral</t>
  </si>
  <si>
    <t xml:space="preserve">IBCR0389EXIPE74</t>
  </si>
  <si>
    <t xml:space="preserve">389_M99_G_008R_1_W:4-7</t>
  </si>
  <si>
    <t xml:space="preserve">IBCR0389EXSQE74</t>
  </si>
  <si>
    <t xml:space="preserve">389_M99_G_012R_1_W:68-70</t>
  </si>
  <si>
    <t xml:space="preserve">IBCR0389EXLSE74</t>
  </si>
  <si>
    <t xml:space="preserve">389_M99_G_017R_1_W:116-118</t>
  </si>
  <si>
    <t xml:space="preserve">IBCR0389EXFTE74</t>
  </si>
  <si>
    <t xml:space="preserve">389_M99_G_025R_1_W:41-43</t>
  </si>
  <si>
    <t xml:space="preserve">IBCR0389EXKTE74</t>
  </si>
  <si>
    <t xml:space="preserve">389_M99_G_029R_1_W:15-18</t>
  </si>
  <si>
    <t xml:space="preserve">same piece as rubn-3 for comparison</t>
  </si>
  <si>
    <t xml:space="preserve">IBCR0389EXDUE74</t>
  </si>
  <si>
    <t xml:space="preserve">389_M102_A_003R_1_W:43-45</t>
  </si>
  <si>
    <t xml:space="preserve">IBCR0389EXUVE74</t>
  </si>
  <si>
    <t xml:space="preserve">389_M102_A_008R_1_W:49-52</t>
  </si>
  <si>
    <t xml:space="preserve">IBCR0389EXXVE74</t>
  </si>
  <si>
    <t xml:space="preserve">389_M102_A_010R_1_W:41-43</t>
  </si>
  <si>
    <t xml:space="preserve">IBCR0389EXHWE74</t>
  </si>
  <si>
    <t xml:space="preserve">389_M102_A_012R_1_W:35-37</t>
  </si>
  <si>
    <t xml:space="preserve">IBCR0389EX3ZE74</t>
  </si>
  <si>
    <t xml:space="preserve">389_M107_A_005R_1_W:11-13</t>
  </si>
  <si>
    <t xml:space="preserve">IBCR0389EX90F74</t>
  </si>
  <si>
    <t xml:space="preserve">389_M107_A_007R_1_W:34-36</t>
  </si>
  <si>
    <t xml:space="preserve">basalt</t>
  </si>
  <si>
    <t xml:space="preserve">IBCR0389EXW0F74</t>
  </si>
  <si>
    <t xml:space="preserve">389_M106_A_003R_1_W:30-32</t>
  </si>
  <si>
    <t xml:space="preserve">rhodolith</t>
  </si>
  <si>
    <t xml:space="preserve">IBCR0389EX32F74</t>
  </si>
  <si>
    <t xml:space="preserve">389_M106_B_009R_1_W:25-29</t>
  </si>
  <si>
    <t xml:space="preserve">IBCR0389EXT5F74</t>
  </si>
  <si>
    <t xml:space="preserve">389_M108_B_009R_1_W:8-10</t>
  </si>
  <si>
    <t xml:space="preserve">IBCR0389EXX6F74</t>
  </si>
  <si>
    <t xml:space="preserve">389_M108_B_016R_1_W:9-11</t>
  </si>
  <si>
    <t xml:space="preserve">coral and red algae</t>
  </si>
  <si>
    <t xml:space="preserve">IBCR0389EXS8F74</t>
  </si>
  <si>
    <t xml:space="preserve">389_M108_B_028R_1_W:51-55</t>
  </si>
  <si>
    <t xml:space="preserve">IBCR0389EXE9F74</t>
  </si>
  <si>
    <t xml:space="preserve">389_M108_B_029R_2_W:58.5-60.5</t>
  </si>
  <si>
    <t xml:space="preserve">IBCR0389EX5FF74</t>
  </si>
  <si>
    <t xml:space="preserve">M0110</t>
  </si>
  <si>
    <t xml:space="preserve">389_M110_A_011R_1_W:36-38</t>
  </si>
  <si>
    <t xml:space="preserve">IBCR0389EXCGF74</t>
  </si>
  <si>
    <t xml:space="preserve">389_M110_A_016R_1_W:29-31</t>
  </si>
  <si>
    <t xml:space="preserve">IBCR0389EX5HF74</t>
  </si>
  <si>
    <t xml:space="preserve">389_M110_B_004R_1_W:1-3</t>
  </si>
  <si>
    <t xml:space="preserve">IBCR0389EX1JF74</t>
  </si>
  <si>
    <t xml:space="preserve">389_M110_B_008R_1_W:94-97</t>
  </si>
  <si>
    <t xml:space="preserve">IBCR0389EXRJF74</t>
  </si>
  <si>
    <t xml:space="preserve">389_M110_B_009R_2_W:76-78</t>
  </si>
  <si>
    <t xml:space="preserve">IBCR0389EXVMF74</t>
  </si>
  <si>
    <t xml:space="preserve">M0101</t>
  </si>
  <si>
    <t xml:space="preserve">389_M101_A_015R_1_W:47-48.5</t>
  </si>
  <si>
    <t xml:space="preserve">IBCR0389EX8OF74</t>
  </si>
  <si>
    <t xml:space="preserve">389_M101_A_023R_1_W:22-26</t>
  </si>
  <si>
    <t xml:space="preserve">IBCR0389EXQPF74</t>
  </si>
  <si>
    <t xml:space="preserve">389_M101_B_004R_1_W:30-32</t>
  </si>
  <si>
    <t xml:space="preserve">IBCR0389EX0QF74</t>
  </si>
  <si>
    <t xml:space="preserve">389_M101_B_005R_1_W:32-34</t>
  </si>
  <si>
    <t xml:space="preserve">sediment and ruble</t>
  </si>
  <si>
    <t xml:space="preserve">IBCR0389EX7TF74</t>
  </si>
  <si>
    <t xml:space="preserve">389_M101_B_016R_1_W:46-48</t>
  </si>
  <si>
    <t xml:space="preserve">IBCR0389EX7UF74</t>
  </si>
  <si>
    <t xml:space="preserve">389_M101_B_019R_1_W:116-119</t>
  </si>
  <si>
    <t xml:space="preserve">IBCR0389EXSUF74</t>
  </si>
  <si>
    <t xml:space="preserve">389_M101_B_021R_1_W:26-31</t>
  </si>
  <si>
    <t xml:space="preserve">IBCR0389EX0WF74</t>
  </si>
  <si>
    <t xml:space="preserve">389_M101_B_025R_1_W:91-95</t>
  </si>
  <si>
    <t xml:space="preserve">IBCR0389EX4WF74</t>
  </si>
  <si>
    <t xml:space="preserve">389_M101_B_025R_1_W:131,5-134,5</t>
  </si>
  <si>
    <t xml:space="preserve">IBCR0389EXJWF74</t>
  </si>
  <si>
    <t xml:space="preserve">389_M101_B_026R_2_W:12-14</t>
  </si>
  <si>
    <t xml:space="preserve">IBCR0389EXVXF74</t>
  </si>
  <si>
    <t xml:space="preserve">M0103</t>
  </si>
  <si>
    <t xml:space="preserve">389_M103_A_007R_1_W:11-14</t>
  </si>
  <si>
    <t xml:space="preserve">algae</t>
  </si>
  <si>
    <t xml:space="preserve">IBCR0389EX3YF74</t>
  </si>
  <si>
    <t xml:space="preserve">389_M103_A_010R_1_W:13-15</t>
  </si>
  <si>
    <t xml:space="preserve">IBCR0389EXRYF74</t>
  </si>
  <si>
    <t xml:space="preserve">389_M103_A_014R_1_W:33-36</t>
  </si>
  <si>
    <t xml:space="preserve">IBCR0389EXZYF74</t>
  </si>
  <si>
    <t xml:space="preserve">389_M103_A_017R_1_W:9-11</t>
  </si>
  <si>
    <t xml:space="preserve">IBCR0389EXA0G74</t>
  </si>
  <si>
    <t xml:space="preserve">389_M103_A_026R_1_W:12-14</t>
  </si>
  <si>
    <t xml:space="preserve">Sediment</t>
  </si>
  <si>
    <t xml:space="preserve">IBCR0389EXW0G74</t>
  </si>
  <si>
    <t xml:space="preserve">389_M103_A_029R_1_W:10-12</t>
  </si>
  <si>
    <t xml:space="preserve">Rhodolith</t>
  </si>
  <si>
    <t xml:space="preserve">IBCR0389EX91G74</t>
  </si>
  <si>
    <t xml:space="preserve">M0105</t>
  </si>
  <si>
    <t xml:space="preserve">389_M105_A_004R_1_W:3-9</t>
  </si>
  <si>
    <t xml:space="preserve">algalboundstone</t>
  </si>
  <si>
    <t xml:space="preserve">IBCR0389EXA2G74</t>
  </si>
  <si>
    <t xml:space="preserve">389_M105_A_011R_1_W:80-84</t>
  </si>
  <si>
    <t xml:space="preserve">IBCR0389EXI8G74</t>
  </si>
  <si>
    <t xml:space="preserve">M0100</t>
  </si>
  <si>
    <t xml:space="preserve">389_M100_A_009R_1_W:21-24</t>
  </si>
  <si>
    <t xml:space="preserve">Series 4</t>
  </si>
  <si>
    <t xml:space="preserve">TC</t>
  </si>
  <si>
    <t xml:space="preserve">%</t>
  </si>
  <si>
    <t xml:space="preserve">Blank</t>
  </si>
  <si>
    <t xml:space="preserve">Std Deviation</t>
  </si>
  <si>
    <t xml:space="preserve">Mean</t>
  </si>
  <si>
    <t xml:space="preserve">Detection limit</t>
  </si>
  <si>
    <t xml:space="preserve">Measurement precision:</t>
  </si>
  <si>
    <t xml:space="preserve">TC/TOC - based on smallest utilized calibration standard 0.044% C: 1-σ ± 1.0 %C</t>
  </si>
  <si>
    <t xml:space="preserve">Detection limit:</t>
  </si>
  <si>
    <t xml:space="preserve">TC/TOC - based on smallest utilized calibration standard 0.044% C 1-σ ± 0.003 %C.</t>
  </si>
  <si>
    <r>
      <rPr>
        <b val="true"/>
        <sz val="11"/>
        <color theme="1"/>
        <rFont val="Calibri"/>
        <family val="2"/>
        <charset val="1"/>
      </rPr>
      <t xml:space="preserve">Detectability limit:</t>
    </r>
    <r>
      <rPr>
        <sz val="11"/>
        <color theme="1"/>
        <rFont val="Calibri"/>
        <family val="2"/>
        <charset val="1"/>
      </rPr>
      <t xml:space="preserve"> (twofold detection limit) 0.044%C 1-σ ± 0.006 %C;</t>
    </r>
  </si>
  <si>
    <r>
      <rPr>
        <b val="true"/>
        <sz val="11"/>
        <color theme="1"/>
        <rFont val="Calibri"/>
        <family val="2"/>
        <charset val="1"/>
      </rPr>
      <t xml:space="preserve">Limit of quantitation:</t>
    </r>
    <r>
      <rPr>
        <sz val="11"/>
        <color theme="1"/>
        <rFont val="Calibri"/>
        <family val="2"/>
        <charset val="1"/>
      </rPr>
      <t xml:space="preserve"> 0.044%C 1-σ ± 0.009 %C</t>
    </r>
  </si>
  <si>
    <t xml:space="preserve">Principle - Leco: Carbon- and Sulfurmeasurement</t>
  </si>
  <si>
    <t xml:space="preserve">CS 744 by Leco®, Work group Sedimentology, FB5 </t>
  </si>
  <si>
    <t xml:space="preserve">• The CS 744 is equipped with a high frequency induction furnace for sample combustion.</t>
  </si>
  <si>
    <t xml:space="preserve">Carbon and sulfur are measured by infrared absorption in the IR cells.</t>
  </si>
  <si>
    <t xml:space="preserve">• When the instrument is switched on, oxygen flows through the O2 inlet at the rear of the</t>
  </si>
  <si>
    <t xml:space="preserve">instrument. The oxygen is pre-purified in a filter tube at the front of the furnace, where the</t>
  </si>
  <si>
    <t xml:space="preserve">chemical 'Lecosorb' filters out the CO2 contained in the oxygen, while Anhydrone absorbs</t>
  </si>
  <si>
    <t xml:space="preserve">the moisture in the gas. This now pure oxygen serves as the carrier gas in the system.</t>
  </si>
  <si>
    <t xml:space="preserve">• The sample is burned in the oxygen stream of the induction furnace. A high-frequency</t>
  </si>
  <si>
    <t xml:space="preserve">alternating current pulses in the coil. The conductive elements in the sample and the</t>
  </si>
  <si>
    <t xml:space="preserve">combustion accelerator couple, the pure oxygen atmosphere and the coupling process</t>
  </si>
  <si>
    <t xml:space="preserve">generate a high temperature and the contents of the crucible begin to melt.</t>
  </si>
  <si>
    <t xml:space="preserve">• The released carbon of the sample combines with the oxygen to form CO and mainly CO2.</t>
  </si>
  <si>
    <t xml:space="preserve">The sulfur contained in the sample reacts with oxygen to form SO2.</t>
  </si>
  <si>
    <t xml:space="preserve">• The oxygen serves as a carrier gas and transports our sample gas to the measuring cells. In</t>
  </si>
  <si>
    <t xml:space="preserve">the process, it passes through a filter tube filled with anhydrone to absorb the moisture.</t>
  </si>
  <si>
    <t xml:space="preserve">• The chlorine gases are collected in a halogen trap.</t>
  </si>
  <si>
    <t xml:space="preserve">• In the sulfur IR cell, the sulfur dioxide is measured first.</t>
  </si>
  <si>
    <t xml:space="preserve">• The CO is oxidized to CO2 in the catalytic furnace using platinized silica gel. In the process,</t>
  </si>
  <si>
    <t xml:space="preserve">the remaining SO2 reacts to form sulfur trioxide and is filtered out in the cellulose filter.</t>
  </si>
  <si>
    <t xml:space="preserve">• The sample gas then passes through the CO2 IR cell and is subsequently blown out the back</t>
  </si>
  <si>
    <t xml:space="preserve">of the instrument.</t>
  </si>
  <si>
    <t xml:space="preserve">• The Autocleaner cleans the filter insert and the combustion tube with its brush system.</t>
  </si>
  <si>
    <t xml:space="preserve">Prinzip - Leco: Kohlenstoff- und Schwefelmessung</t>
  </si>
  <si>
    <t xml:space="preserve">CS 744 der Firma Leco, Arbeitsgruppe Sedimentologie, FB5 </t>
  </si>
  <si>
    <t xml:space="preserve">• Der CS 744 ist mit einem Hochfrequenz- Induktionsofen für die Probenverbrennung</t>
  </si>
  <si>
    <t xml:space="preserve">ausgerüstet. Die Kohlenstoff- und Schwefelmessung erfolgt über Infrarotabsorption in den</t>
  </si>
  <si>
    <t xml:space="preserve">IR-Zellen.</t>
  </si>
  <si>
    <t xml:space="preserve">• Beim Einschalten des Gerätes strömt Sauerstoff durch den O2-Einlass an der Rückseite des</t>
  </si>
  <si>
    <t xml:space="preserve">Gerätes. Der Sauerstoff wird in einem Filterrohr an der Ofenfront vorgereinigt, wobei die</t>
  </si>
  <si>
    <t xml:space="preserve">Chemikalie ‚Lecosorb’ das im Sauerstoff enthaltene CO2 herausfiltert, während Anhydrone</t>
  </si>
  <si>
    <t xml:space="preserve">die Feuchte im Gas absorbiert. Dieser nun reine Sauerstoff dient als Trägergas im System.</t>
  </si>
  <si>
    <t xml:space="preserve">• Die Probe wird im Sauerstoffstrom des Induktionsofens verbrannt. In der Spule pulsiert ein</t>
  </si>
  <si>
    <t xml:space="preserve">hochfrequenter Wechselstrom. Die leitenden Elemente in der Probe und der</t>
  </si>
  <si>
    <t xml:space="preserve">Verbrennungsbeschleuniger koppeln, durch die reine Sauerstoffatmosphäre und den</t>
  </si>
  <si>
    <t xml:space="preserve">Ankopplungsprozess wird eine hohe Temperatur erzeugt und der Inhalt des Tiegels beginnt</t>
  </si>
  <si>
    <t xml:space="preserve">zu schmelzen.</t>
  </si>
  <si>
    <t xml:space="preserve">• Der freigesetzte Kohlenstoff der Probe verbindet sich mit dem Sauerstoff zu CO und</t>
  </si>
  <si>
    <t xml:space="preserve">hauptsächlich CO2. Der in der Probe enthaltene Schwefel reagiert mit Sauerstoff zu SO2.</t>
  </si>
  <si>
    <t xml:space="preserve">• Der Sauerstoff dient als Trägergas und transportiert unser Probengas zu den Messzellen.</t>
  </si>
  <si>
    <t xml:space="preserve">Dabei durchläuft es ein mit Anhydrone gefülltes Filterrohr zur Absorption der Feuchte.</t>
  </si>
  <si>
    <t xml:space="preserve">• In einer Halogenfalle werden die Chlorgase aufgefangen.</t>
  </si>
  <si>
    <t xml:space="preserve">• In der Schwefel-IR-Zelle wird zunächst das Schwefeldioxid gemessen.</t>
  </si>
  <si>
    <t xml:space="preserve">• Das CO wird im Katalyseofen mit Hilfe von platiniertem Silikagel aufoxidiert zu CO2. Dabei</t>
  </si>
  <si>
    <t xml:space="preserve">reagiert das restliche SO2 zu Schwefeltrioxid und wird im Zellulosefilter herausgefiltert.</t>
  </si>
  <si>
    <t xml:space="preserve">• Danach durchquert das Messgas die CO2-IR-Zelle und wird anschließend an der Rückseite des</t>
  </si>
  <si>
    <t xml:space="preserve">Gerätes ausgeblasen.</t>
  </si>
  <si>
    <t xml:space="preserve">• Der Autocleaner reinigt mit seinem Bürstensystem den Filtereinsatz und das</t>
  </si>
  <si>
    <t xml:space="preserve">Verbrennungsrohr.</t>
  </si>
  <si>
    <t xml:space="preserve">Device Sample Name</t>
  </si>
  <si>
    <t xml:space="preserve">Description</t>
  </si>
  <si>
    <t xml:space="preserve">Sample weight [g]</t>
  </si>
  <si>
    <t xml:space="preserve">TOC [%]</t>
  </si>
  <si>
    <t xml:space="preserve">Date</t>
  </si>
  <si>
    <t xml:space="preserve">TC [%]</t>
  </si>
  <si>
    <t xml:space="preserve">501-679</t>
  </si>
  <si>
    <t xml:space="preserve">Cal</t>
  </si>
  <si>
    <t xml:space="preserve">2/14/2024</t>
  </si>
  <si>
    <t xml:space="preserve">502-905</t>
  </si>
  <si>
    <t xml:space="preserve">502-914</t>
  </si>
  <si>
    <t xml:space="preserve">502-902</t>
  </si>
  <si>
    <t xml:space="preserve">1toc-96f-4-1</t>
  </si>
  <si>
    <t xml:space="preserve">sample</t>
  </si>
  <si>
    <t xml:space="preserve">2/19/2024</t>
  </si>
  <si>
    <t xml:space="preserve">tc1--96f 4-1</t>
  </si>
  <si>
    <t xml:space="preserve">2toc-97a-13-1</t>
  </si>
  <si>
    <t xml:space="preserve">tc2--97a 13-1</t>
  </si>
  <si>
    <t xml:space="preserve">3toc-97a-15-2</t>
  </si>
  <si>
    <t xml:space="preserve">tc3--97a 15-2</t>
  </si>
  <si>
    <t xml:space="preserve">4toc-97a-16-1</t>
  </si>
  <si>
    <t xml:space="preserve">tc4--97a 16-1</t>
  </si>
  <si>
    <t xml:space="preserve">5toc-97a-17-1</t>
  </si>
  <si>
    <t xml:space="preserve">tc5--97a 17-1</t>
  </si>
  <si>
    <t xml:space="preserve">6toc-97a-19-2</t>
  </si>
  <si>
    <t xml:space="preserve">tc6--97a 19-2</t>
  </si>
  <si>
    <t xml:space="preserve">7toc-97a-20-1</t>
  </si>
  <si>
    <t xml:space="preserve">tc7--97a 20-1</t>
  </si>
  <si>
    <t xml:space="preserve">8toc-97a-21-1</t>
  </si>
  <si>
    <t xml:space="preserve">tc8--97a 21-1</t>
  </si>
  <si>
    <t xml:space="preserve">9toc-97a-22-1</t>
  </si>
  <si>
    <t xml:space="preserve">tc9--97a 22-1</t>
  </si>
  <si>
    <t xml:space="preserve">10toc-97a-25-1</t>
  </si>
  <si>
    <t xml:space="preserve">tc10--97a 25-1</t>
  </si>
  <si>
    <t xml:space="preserve">11toc-97b-5-1</t>
  </si>
  <si>
    <t xml:space="preserve">tc11--97b 5-1</t>
  </si>
  <si>
    <t xml:space="preserve">12toc-97b-7-2</t>
  </si>
  <si>
    <t xml:space="preserve">tc12--97b 7-2</t>
  </si>
  <si>
    <t xml:space="preserve">13toc-97b-9-1a</t>
  </si>
  <si>
    <t xml:space="preserve">tc13--97b 9-1</t>
  </si>
  <si>
    <t xml:space="preserve">14toc-97b-9-1b</t>
  </si>
  <si>
    <t xml:space="preserve">tc14--97b 9-1 61</t>
  </si>
  <si>
    <t xml:space="preserve">15toc-97b-11-1</t>
  </si>
  <si>
    <t xml:space="preserve">tc15-97b 11-1</t>
  </si>
  <si>
    <t xml:space="preserve">16toc-97c-1-1</t>
  </si>
  <si>
    <t xml:space="preserve">tc16--97c 1-1</t>
  </si>
  <si>
    <t xml:space="preserve">17toc-97c-2-1</t>
  </si>
  <si>
    <t xml:space="preserve">tc17--97c 2-1</t>
  </si>
  <si>
    <t xml:space="preserve">18toc-97c-7-1</t>
  </si>
  <si>
    <t xml:space="preserve">tc18--97c 7-1</t>
  </si>
  <si>
    <t xml:space="preserve">19toc-97c-16-1</t>
  </si>
  <si>
    <t xml:space="preserve">tc19--97c 16-1</t>
  </si>
  <si>
    <t xml:space="preserve">std as sample</t>
  </si>
  <si>
    <t xml:space="preserve">20toc-97c-17-1</t>
  </si>
  <si>
    <t xml:space="preserve">2/20/2024</t>
  </si>
  <si>
    <t xml:space="preserve">20tc-97c-17-1</t>
  </si>
  <si>
    <t xml:space="preserve">21toc-97c-18-2</t>
  </si>
  <si>
    <t xml:space="preserve">21tc-97c-18-2</t>
  </si>
  <si>
    <t xml:space="preserve">22toc-97c-20-1</t>
  </si>
  <si>
    <t xml:space="preserve">22tc-97c-20-1</t>
  </si>
  <si>
    <t xml:space="preserve">23toc-97c-21-2</t>
  </si>
  <si>
    <t xml:space="preserve">23tc-97c-21-1</t>
  </si>
  <si>
    <t xml:space="preserve">24toc-97c-23-1</t>
  </si>
  <si>
    <t xml:space="preserve">24tc-97c-23-1</t>
  </si>
  <si>
    <t xml:space="preserve">25toc-97c-26-1</t>
  </si>
  <si>
    <t xml:space="preserve">25tc-97c-26-1</t>
  </si>
  <si>
    <t xml:space="preserve">26toc-97c-28-1</t>
  </si>
  <si>
    <t xml:space="preserve">26tc-97c-28-1</t>
  </si>
  <si>
    <t xml:space="preserve">27toc-97c-31-1</t>
  </si>
  <si>
    <t xml:space="preserve">27tc-97c-31-1</t>
  </si>
  <si>
    <t xml:space="preserve">28toc-97c-32-1</t>
  </si>
  <si>
    <t xml:space="preserve">28tc-97c-32-1</t>
  </si>
  <si>
    <t xml:space="preserve">29toc-98a-3-1</t>
  </si>
  <si>
    <t xml:space="preserve">29tc-98a-3-1</t>
  </si>
  <si>
    <t xml:space="preserve">30toc-98a-5-1</t>
  </si>
  <si>
    <t xml:space="preserve">30tc-98a-5-1</t>
  </si>
  <si>
    <t xml:space="preserve">31toc-98a-19-1</t>
  </si>
  <si>
    <t xml:space="preserve">31tc-98a-19-1</t>
  </si>
  <si>
    <t xml:space="preserve">32toc-99a-5-1</t>
  </si>
  <si>
    <t xml:space="preserve">32tc-99a-5-1</t>
  </si>
  <si>
    <t xml:space="preserve">33toc-99b-5-1</t>
  </si>
  <si>
    <t xml:space="preserve">33tc-99b-5-1</t>
  </si>
  <si>
    <t xml:space="preserve">34toc-99c-6-1</t>
  </si>
  <si>
    <t xml:space="preserve">34tc-99c-6-1</t>
  </si>
  <si>
    <t xml:space="preserve">35toc-99c-11-1</t>
  </si>
  <si>
    <t xml:space="preserve">35tc-99c-11-1</t>
  </si>
  <si>
    <t xml:space="preserve">36toc-99c-14-1</t>
  </si>
  <si>
    <t xml:space="preserve">36tc-99c-14-1</t>
  </si>
  <si>
    <t xml:space="preserve">37toc-99c-16-1</t>
  </si>
  <si>
    <t xml:space="preserve">37tc-99c-16-1</t>
  </si>
  <si>
    <t xml:space="preserve">38toc-99c-18-1</t>
  </si>
  <si>
    <t xml:space="preserve">38tc-99c-18-1</t>
  </si>
  <si>
    <t xml:space="preserve">39toc-99c-22-1</t>
  </si>
  <si>
    <t xml:space="preserve">39tc-99c-22-1</t>
  </si>
  <si>
    <t xml:space="preserve">40toc-99c-25-1</t>
  </si>
  <si>
    <t xml:space="preserve">40tc-99c-25-1</t>
  </si>
  <si>
    <t xml:space="preserve">41toc-99e-10-1</t>
  </si>
  <si>
    <t xml:space="preserve">41tc-99e-10-1</t>
  </si>
  <si>
    <t xml:space="preserve">42toc-9e-14-</t>
  </si>
  <si>
    <t xml:space="preserve">42tc-99e-14-1</t>
  </si>
  <si>
    <t xml:space="preserve">CE</t>
  </si>
  <si>
    <t xml:space="preserve">43toc-99e-18-1</t>
  </si>
  <si>
    <t xml:space="preserve">43tc-99e-18-1</t>
  </si>
  <si>
    <t xml:space="preserve">44toc-99e-7-1</t>
  </si>
  <si>
    <t xml:space="preserve">44tc-99e-7-1</t>
  </si>
  <si>
    <t xml:space="preserve">45toc-99e-22-1</t>
  </si>
  <si>
    <t xml:space="preserve">45tc-99e-22-1</t>
  </si>
  <si>
    <t xml:space="preserve">46toc-102c-6-1</t>
  </si>
  <si>
    <t xml:space="preserve">46tc-102c-6-1</t>
  </si>
  <si>
    <t xml:space="preserve">47toc-102c-11-1</t>
  </si>
  <si>
    <t xml:space="preserve">47tc-102c-11-1</t>
  </si>
  <si>
    <t xml:space="preserve">48toc-102c-17-1</t>
  </si>
  <si>
    <t xml:space="preserve">48tc-102c-17-1</t>
  </si>
  <si>
    <t xml:space="preserve">49toc-102c-19-1</t>
  </si>
  <si>
    <t xml:space="preserve">49tc-102c-19-1</t>
  </si>
  <si>
    <t xml:space="preserve">50toc-102c-22-1</t>
  </si>
  <si>
    <t xml:space="preserve">50tc-102c-22-1</t>
  </si>
  <si>
    <t xml:space="preserve">51toc-102c-24-1</t>
  </si>
  <si>
    <t xml:space="preserve">51tc-102c-24-1</t>
  </si>
  <si>
    <t xml:space="preserve">52toc-102c-26-1</t>
  </si>
  <si>
    <t xml:space="preserve">52tc-102c-26-1</t>
  </si>
  <si>
    <t xml:space="preserve">53toc-102c-28-1</t>
  </si>
  <si>
    <t xml:space="preserve">53tc-102c-28-1</t>
  </si>
  <si>
    <t xml:space="preserve">54toc-102c-30-1</t>
  </si>
  <si>
    <t xml:space="preserve">54tc-102c-30-1</t>
  </si>
  <si>
    <t xml:space="preserve">55toc-102c-33-1</t>
  </si>
  <si>
    <t xml:space="preserve">55tc-102c-33-1</t>
  </si>
  <si>
    <t xml:space="preserve">toc56-97d-10-1</t>
  </si>
  <si>
    <t xml:space="preserve">2/22/2024</t>
  </si>
  <si>
    <t xml:space="preserve">tc56-97d-10-1</t>
  </si>
  <si>
    <t xml:space="preserve">toc57-97d-15-1</t>
  </si>
  <si>
    <t xml:space="preserve">tc57-97d-15-1</t>
  </si>
  <si>
    <t xml:space="preserve">toc58-97d-18-1</t>
  </si>
  <si>
    <t xml:space="preserve">tc58-97d-18-1</t>
  </si>
  <si>
    <t xml:space="preserve">toc59-97d-23-1</t>
  </si>
  <si>
    <t xml:space="preserve">tc59-97d-23-</t>
  </si>
  <si>
    <t xml:space="preserve">toc60-104a-3-1</t>
  </si>
  <si>
    <t xml:space="preserve">tc60-104a-3-1</t>
  </si>
  <si>
    <t xml:space="preserve">toc61-104a-4-2</t>
  </si>
  <si>
    <t xml:space="preserve">tc61-104a-4-2</t>
  </si>
  <si>
    <t xml:space="preserve">toc62-104a-6-2</t>
  </si>
  <si>
    <t xml:space="preserve">tc62-104a-6-2</t>
  </si>
  <si>
    <t xml:space="preserve">toc63-104a-8-2</t>
  </si>
  <si>
    <t xml:space="preserve">tc63-104a-8-2</t>
  </si>
  <si>
    <t xml:space="preserve">toc64-104a-10-2</t>
  </si>
  <si>
    <t xml:space="preserve">tc64-104a-10-2</t>
  </si>
  <si>
    <t xml:space="preserve">toc65-104a-13-1</t>
  </si>
  <si>
    <t xml:space="preserve">tc65-104a-13-1</t>
  </si>
  <si>
    <t xml:space="preserve">toc66-104a-17-1</t>
  </si>
  <si>
    <t xml:space="preserve">tc66-104a-17-1</t>
  </si>
  <si>
    <t xml:space="preserve">toc67-104a-19-1</t>
  </si>
  <si>
    <t xml:space="preserve">tc67-104a-19-1</t>
  </si>
  <si>
    <t xml:space="preserve">toc68-104a-22-1</t>
  </si>
  <si>
    <t xml:space="preserve">tc68-104a-22-1</t>
  </si>
  <si>
    <t xml:space="preserve">toc69-96a-1-1</t>
  </si>
  <si>
    <t xml:space="preserve">tc69-96a-1-1</t>
  </si>
  <si>
    <t xml:space="preserve">toc70-96d-3-1</t>
  </si>
  <si>
    <t xml:space="preserve">tc70-96d-3-1</t>
  </si>
  <si>
    <t xml:space="preserve">2/27/2024</t>
  </si>
  <si>
    <t xml:space="preserve">2/26/2024</t>
  </si>
  <si>
    <t xml:space="preserve">toc71-99f-4-1</t>
  </si>
  <si>
    <t xml:space="preserve">tc71-99f-4-1</t>
  </si>
  <si>
    <t xml:space="preserve">toc72-99f-8-1</t>
  </si>
  <si>
    <t xml:space="preserve">tc72-99f-8-1</t>
  </si>
  <si>
    <t xml:space="preserve">toc73-99g-2-1</t>
  </si>
  <si>
    <t xml:space="preserve">tc73-99g-2-1</t>
  </si>
  <si>
    <t xml:space="preserve">toc74-99g-8-1</t>
  </si>
  <si>
    <t xml:space="preserve">tc74-99g-8-1</t>
  </si>
  <si>
    <t xml:space="preserve">toc75-99g-12-1</t>
  </si>
  <si>
    <t xml:space="preserve">tc75-99g-12-1</t>
  </si>
  <si>
    <t xml:space="preserve">toc76-99g-17-1</t>
  </si>
  <si>
    <t xml:space="preserve">tc76-99g-17-1</t>
  </si>
  <si>
    <t xml:space="preserve">toc77-99g-25-1</t>
  </si>
  <si>
    <t xml:space="preserve">tc77-99g-25-1</t>
  </si>
  <si>
    <t xml:space="preserve">toc78-99g-29-1</t>
  </si>
  <si>
    <t xml:space="preserve">tc78-99g-29-1</t>
  </si>
  <si>
    <t xml:space="preserve">toc79-102a-3-1</t>
  </si>
  <si>
    <t xml:space="preserve">tc79-102a-3-1</t>
  </si>
  <si>
    <t xml:space="preserve">toc80-102a-8-1</t>
  </si>
  <si>
    <t xml:space="preserve">tc80-102a-8-1</t>
  </si>
  <si>
    <t xml:space="preserve">toc81-102a-10-1</t>
  </si>
  <si>
    <t xml:space="preserve">tc81-102a-10-1</t>
  </si>
  <si>
    <t xml:space="preserve">toc82-102a-12-1</t>
  </si>
  <si>
    <t xml:space="preserve">tc82-102a-12-1</t>
  </si>
  <si>
    <t xml:space="preserve">toc83-107a-5-1</t>
  </si>
  <si>
    <t xml:space="preserve">tc83-107a-5-1</t>
  </si>
  <si>
    <t xml:space="preserve">toc84-107a-7-1</t>
  </si>
  <si>
    <t xml:space="preserve">tc84-107a-7-1</t>
  </si>
  <si>
    <t xml:space="preserve">toc85-106a-3-1</t>
  </si>
  <si>
    <t xml:space="preserve">tc85-106a-3-1</t>
  </si>
  <si>
    <t xml:space="preserve">toc86-106b-9-1</t>
  </si>
  <si>
    <t xml:space="preserve">tc86-106b-9-1</t>
  </si>
  <si>
    <t xml:space="preserve">toc87-108b-9-1</t>
  </si>
  <si>
    <t xml:space="preserve">tc87-108b-9-1</t>
  </si>
  <si>
    <t xml:space="preserve">toc88-108b-16-1</t>
  </si>
  <si>
    <t xml:space="preserve">tc88-108b-16-1</t>
  </si>
  <si>
    <t xml:space="preserve">toc89-108b-28-1</t>
  </si>
  <si>
    <t xml:space="preserve">tc89-108b-28-1</t>
  </si>
  <si>
    <t xml:space="preserve">toc90-108b-29-1</t>
  </si>
  <si>
    <t xml:space="preserve">tc90-108b-29-1</t>
  </si>
  <si>
    <t xml:space="preserve">toc91-110a-11-1</t>
  </si>
  <si>
    <t xml:space="preserve">tc91-110a-11-1</t>
  </si>
  <si>
    <t xml:space="preserve">toc92-110a-16-1</t>
  </si>
  <si>
    <t xml:space="preserve">tc92-110a-16-1</t>
  </si>
  <si>
    <t xml:space="preserve">2/26/2025</t>
  </si>
  <si>
    <t xml:space="preserve">toc93-110b-4-1</t>
  </si>
  <si>
    <t xml:space="preserve">tc93-110b-4-1</t>
  </si>
  <si>
    <t xml:space="preserve">tc94-110b-8-1</t>
  </si>
  <si>
    <t xml:space="preserve">toc95-110b-9-1</t>
  </si>
  <si>
    <t xml:space="preserve">tc95-110b-9-1</t>
  </si>
  <si>
    <t xml:space="preserve">tov96-101a-15-1</t>
  </si>
  <si>
    <t xml:space="preserve">tc96-101a-15-1</t>
  </si>
  <si>
    <t xml:space="preserve">toc97-101a-23-1</t>
  </si>
  <si>
    <t xml:space="preserve">tc97-101a-23-1</t>
  </si>
  <si>
    <t xml:space="preserve">toc98-101b-4-1</t>
  </si>
  <si>
    <t xml:space="preserve">tc98-101b-4-1</t>
  </si>
  <si>
    <t xml:space="preserve">toc99-101b-5-1</t>
  </si>
  <si>
    <t xml:space="preserve">tc99-101b-5-1</t>
  </si>
  <si>
    <t xml:space="preserve">toc100-101b-16-1</t>
  </si>
  <si>
    <t xml:space="preserve">tc100-101b-16-1</t>
  </si>
  <si>
    <t xml:space="preserve">toc101-101b-19-1</t>
  </si>
  <si>
    <t xml:space="preserve">tc101-101b-19-1</t>
  </si>
  <si>
    <t xml:space="preserve">toc102-101b-19-1</t>
  </si>
  <si>
    <t xml:space="preserve">tc102-101b-21-1</t>
  </si>
  <si>
    <t xml:space="preserve">toc103-101b-25-1-90</t>
  </si>
  <si>
    <t xml:space="preserve">tc103-101b-25-1-90</t>
  </si>
  <si>
    <t xml:space="preserve">toc104-101b-25-1-130</t>
  </si>
  <si>
    <t xml:space="preserve">tc104-101b-25-1-130</t>
  </si>
  <si>
    <t xml:space="preserve">toc105-101b-26-1</t>
  </si>
  <si>
    <t xml:space="preserve">c105-101b-26-1</t>
  </si>
  <si>
    <t xml:space="preserve">toc106-103a-7-1</t>
  </si>
  <si>
    <t xml:space="preserve">tc106-103a-7-1</t>
  </si>
  <si>
    <t xml:space="preserve">toc107-103a-10-1</t>
  </si>
  <si>
    <t xml:space="preserve">tc107-103a-10-1</t>
  </si>
  <si>
    <t xml:space="preserve">toc108-103a-14-1</t>
  </si>
  <si>
    <t xml:space="preserve">tc108-103a-14-1</t>
  </si>
  <si>
    <t xml:space="preserve">toc109-103a-17-1</t>
  </si>
  <si>
    <t xml:space="preserve">tc109-103a-17-1</t>
  </si>
  <si>
    <t xml:space="preserve">toc110-103a-26-1</t>
  </si>
  <si>
    <t xml:space="preserve">tc110-103a-26-1</t>
  </si>
  <si>
    <t xml:space="preserve">toc111-103a-29-1</t>
  </si>
  <si>
    <t xml:space="preserve">tc111-103a-29-1</t>
  </si>
  <si>
    <t xml:space="preserve">toc112-105a-4-1</t>
  </si>
  <si>
    <t xml:space="preserve">tc112-105a-4-1</t>
  </si>
  <si>
    <t xml:space="preserve">toc113-105a-11-1</t>
  </si>
  <si>
    <t xml:space="preserve">tc113-105a-11-1</t>
  </si>
  <si>
    <t xml:space="preserve">toc114-100a-9-1</t>
  </si>
  <si>
    <t xml:space="preserve">tc114-100a-9-1</t>
  </si>
  <si>
    <t xml:space="preserve">86 R</t>
  </si>
  <si>
    <t xml:space="preserve">tc86r-106b-9-1</t>
  </si>
  <si>
    <t xml:space="preserve">r- replicate sample</t>
  </si>
  <si>
    <t xml:space="preserve">114 R</t>
  </si>
  <si>
    <t xml:space="preserve">tc114r-100a-9-1</t>
  </si>
  <si>
    <t xml:space="preserve">Mean TOC % </t>
  </si>
  <si>
    <t xml:space="preserve">Mean TC % </t>
  </si>
  <si>
    <t xml:space="preserve">Std dev</t>
  </si>
  <si>
    <t xml:space="preserve">TOC precision quoted as 0.01% based on standards 501-679 and 502-914, TC precison quoted as 0.1% based on standard precision of 502-902. Significant figures on data in ‘Table for reports’ sheet updated based on these precisions.  </t>
  </si>
  <si>
    <t xml:space="preserve">CaCO3 = TIC * 8.33 (8.33 = stoichiometric factor, calculated via molar mass)</t>
  </si>
  <si>
    <t xml:space="preserve">TIC = TC – TOC</t>
  </si>
  <si>
    <t xml:space="preserve">Stoichiometric factors</t>
  </si>
  <si>
    <t xml:space="preserve">CaCO3: 8.33</t>
  </si>
  <si>
    <t xml:space="preserve">MgCO3: 7.075</t>
  </si>
  <si>
    <t xml:space="preserve">CaMgCO3: 8.23</t>
  </si>
  <si>
    <t xml:space="preserve">CaCO3  [%]</t>
  </si>
  <si>
    <t xml:space="preserve">CaMgCO3  [%]</t>
  </si>
  <si>
    <t xml:space="preserve">M0106</t>
  </si>
  <si>
    <t xml:space="preserve">M0107</t>
  </si>
  <si>
    <t xml:space="preserve">M0108</t>
  </si>
  <si>
    <t xml:space="preserve">Date </t>
  </si>
  <si>
    <t xml:space="preserve">Person</t>
  </si>
  <si>
    <t xml:space="preserve">Change</t>
  </si>
  <si>
    <t xml:space="preserve">27/8/2024</t>
  </si>
  <si>
    <t xml:space="preserve">Helen McGregor</t>
  </si>
  <si>
    <t xml:space="preserve">Calculated precisions on standards (TOC and TC) and sample replicates (TC).  Results and calculations are in sheets ‘Standards’ and ‘Repeats’. </t>
  </si>
  <si>
    <t xml:space="preserve">TOC precision quoted as 0.01% based on standards 501-679 and 502-914, TC precison quoted as 0.1% based on standard precision of 502-902. Significant figures on data in ‘Table for reports’ sheet updated based on these precisions. This information added to a new ‘README’ sheet. 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</si>
</sst>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.000"/>
    <numFmt numFmtId="166" formatCode="0.0000"/>
    <numFmt numFmtId="167" formatCode="m/d/yyyy\ h:mm"/>
    <numFmt numFmtId="168" formatCode="0"/>
    <numFmt numFmtId="169" formatCode="0.00"/>
    <numFmt numFmtId="170" formatCode="m/d/yyyy"/>
    <numFmt numFmtId="171" formatCode="@"/>
    <numFmt numFmtId="172" formatCode="0.0"/>
    <numFmt numFmtId="173" formatCode="0.00000"/>
  </numFmts>
  <fonts count="2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name val="Calibri"/>
      <family val="2"/>
      <charset val="1"/>
    </font>
    <font>
      <b val="true"/>
      <u val="single"/>
      <sz val="11"/>
      <color theme="1"/>
      <name val="Calibri"/>
      <family val="2"/>
      <charset val="1"/>
    </font>
    <font>
      <i val="true"/>
      <sz val="9"/>
      <color rgb="FF000000"/>
      <name val="Calibri"/>
      <family val="2"/>
      <charset val="1"/>
    </font>
    <font>
      <b val="true"/>
      <i val="true"/>
      <sz val="11"/>
      <color theme="1"/>
      <name val="Calibri"/>
      <family val="0"/>
    </font>
    <font>
      <b val="true"/>
      <u val="single"/>
      <sz val="11"/>
      <color theme="1"/>
      <name val="Calibri"/>
      <family val="0"/>
    </font>
    <font>
      <sz val="11"/>
      <color theme="1"/>
      <name val="Calibri"/>
      <family val="0"/>
    </font>
    <font>
      <sz val="12"/>
      <color theme="1"/>
      <name val="Calibri"/>
      <family val="0"/>
    </font>
    <font>
      <i val="true"/>
      <sz val="11"/>
      <color theme="1"/>
      <name val="calibri"/>
      <family val="2"/>
      <charset val="1"/>
    </font>
    <font>
      <sz val="11"/>
      <color theme="1"/>
      <name val="Verdana"/>
      <family val="2"/>
      <charset val="1"/>
    </font>
    <font>
      <sz val="11"/>
      <color theme="1"/>
      <name val="calibri"/>
      <family val="2"/>
      <charset val="1"/>
    </font>
    <font>
      <b val="true"/>
      <sz val="15"/>
      <color theme="1"/>
      <name val="Verdana"/>
      <family val="2"/>
      <charset val="1"/>
    </font>
    <font>
      <b val="true"/>
      <sz val="12"/>
      <color theme="0"/>
      <name val="Verdana"/>
      <family val="2"/>
      <charset val="1"/>
    </font>
    <font>
      <b val="true"/>
      <sz val="11"/>
      <color theme="0"/>
      <name val="Verdana"/>
      <family val="2"/>
      <charset val="1"/>
    </font>
    <font>
      <sz val="12"/>
      <color theme="1"/>
      <name val="Verdana"/>
      <family val="2"/>
      <charset val="1"/>
    </font>
    <font>
      <b val="true"/>
      <sz val="11"/>
      <color theme="1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35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theme="0"/>
        <bgColor rgb="FFF2F2F2"/>
      </patternFill>
    </fill>
    <fill>
      <patternFill patternType="solid">
        <fgColor rgb="FFC0C0C0"/>
        <bgColor rgb="FFBFBFBF"/>
      </patternFill>
    </fill>
    <fill>
      <patternFill patternType="solid">
        <fgColor theme="0" tint="-0.05"/>
        <bgColor rgb="FFFFFFFF"/>
      </patternFill>
    </fill>
    <fill>
      <patternFill patternType="solid">
        <fgColor rgb="FF002060"/>
        <bgColor rgb="FF00008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dashed"/>
      <top style="thin"/>
      <bottom style="dashed"/>
      <diagonal/>
    </border>
    <border diagonalUp="false" diagonalDown="false">
      <left style="dashed"/>
      <right style="dashed"/>
      <top style="thin"/>
      <bottom style="dashed"/>
      <diagonal/>
    </border>
    <border diagonalUp="false" diagonalDown="false">
      <left style="dashed"/>
      <right/>
      <top style="thin"/>
      <bottom style="dashed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ashed"/>
      <right style="dashed"/>
      <top style="dashed"/>
      <bottom style="dashed"/>
      <diagonal/>
    </border>
    <border diagonalUp="false" diagonalDown="false">
      <left style="dashed"/>
      <right/>
      <top style="dashed"/>
      <bottom style="dashed"/>
      <diagonal/>
    </border>
    <border diagonalUp="false" diagonalDown="false">
      <left/>
      <right/>
      <top style="dashed"/>
      <bottom style="dashed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dashed"/>
      <top style="dashed"/>
      <bottom style="dashed"/>
      <diagonal/>
    </border>
    <border diagonalUp="false" diagonalDown="false">
      <left style="dashed"/>
      <right style="thin"/>
      <top style="dashed"/>
      <bottom style="dashed"/>
      <diagonal/>
    </border>
    <border diagonalUp="false" diagonalDown="false">
      <left style="thin"/>
      <right style="dashed"/>
      <top style="dashed"/>
      <bottom/>
      <diagonal/>
    </border>
    <border diagonalUp="false" diagonalDown="false">
      <left style="dashed"/>
      <right style="thin"/>
      <top style="dashed"/>
      <bottom/>
      <diagonal/>
    </border>
    <border diagonalUp="false" diagonalDown="false">
      <left style="thin"/>
      <right style="dashed"/>
      <top style="medium"/>
      <bottom style="dashed"/>
      <diagonal/>
    </border>
    <border diagonalUp="false" diagonalDown="false">
      <left style="dashed"/>
      <right style="thin"/>
      <top style="medium"/>
      <bottom style="dashed"/>
      <diagonal/>
    </border>
    <border diagonalUp="false" diagonalDown="false">
      <left style="thin"/>
      <right style="dashed"/>
      <top style="dashed"/>
      <bottom style="thin"/>
      <diagonal/>
    </border>
    <border diagonalUp="false" diagonalDown="false">
      <left style="dashed"/>
      <right style="thin"/>
      <top style="dashed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5" fillId="3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5" fillId="3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4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4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7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 readingOrder="1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3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18" fillId="7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18" fillId="7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72" fontId="18" fillId="7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9" fillId="7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0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2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19080</xdr:colOff>
      <xdr:row>3</xdr:row>
      <xdr:rowOff>17640</xdr:rowOff>
    </xdr:from>
    <xdr:to>
      <xdr:col>4</xdr:col>
      <xdr:colOff>483840</xdr:colOff>
      <xdr:row>13</xdr:row>
      <xdr:rowOff>175320</xdr:rowOff>
    </xdr:to>
    <xdr:pic>
      <xdr:nvPicPr>
        <xdr:cNvPr id="0" name="Picture 6" descr=""/>
        <xdr:cNvPicPr/>
      </xdr:nvPicPr>
      <xdr:blipFill>
        <a:blip r:embed="rId1"/>
        <a:stretch/>
      </xdr:blipFill>
      <xdr:spPr>
        <a:xfrm>
          <a:off x="770760" y="703440"/>
          <a:ext cx="2720520" cy="2062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19080</xdr:colOff>
      <xdr:row>3</xdr:row>
      <xdr:rowOff>17640</xdr:rowOff>
    </xdr:from>
    <xdr:to>
      <xdr:col>4</xdr:col>
      <xdr:colOff>483840</xdr:colOff>
      <xdr:row>13</xdr:row>
      <xdr:rowOff>175320</xdr:rowOff>
    </xdr:to>
    <xdr:pic>
      <xdr:nvPicPr>
        <xdr:cNvPr id="1" name="Picture 6" descr=""/>
        <xdr:cNvPicPr/>
      </xdr:nvPicPr>
      <xdr:blipFill>
        <a:blip r:embed="rId1"/>
        <a:stretch/>
      </xdr:blipFill>
      <xdr:spPr>
        <a:xfrm>
          <a:off x="770760" y="703440"/>
          <a:ext cx="2720520" cy="2062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34</xdr:col>
      <xdr:colOff>327960</xdr:colOff>
      <xdr:row>11</xdr:row>
      <xdr:rowOff>106560</xdr:rowOff>
    </xdr:from>
    <xdr:to>
      <xdr:col>34</xdr:col>
      <xdr:colOff>510840</xdr:colOff>
      <xdr:row>12</xdr:row>
      <xdr:rowOff>169920</xdr:rowOff>
    </xdr:to>
    <xdr:sp>
      <xdr:nvSpPr>
        <xdr:cNvPr id="2" name="Textfeld 1"/>
        <xdr:cNvSpPr/>
      </xdr:nvSpPr>
      <xdr:spPr>
        <a:xfrm>
          <a:off x="28341720" y="2428920"/>
          <a:ext cx="18288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16920</xdr:colOff>
      <xdr:row>25</xdr:row>
      <xdr:rowOff>10080</xdr:rowOff>
    </xdr:from>
    <xdr:to>
      <xdr:col>10</xdr:col>
      <xdr:colOff>2334600</xdr:colOff>
      <xdr:row>31</xdr:row>
      <xdr:rowOff>183960</xdr:rowOff>
    </xdr:to>
    <xdr:sp>
      <xdr:nvSpPr>
        <xdr:cNvPr id="3" name="Textfeld 2"/>
        <xdr:cNvSpPr/>
      </xdr:nvSpPr>
      <xdr:spPr>
        <a:xfrm>
          <a:off x="2212920" y="5132520"/>
          <a:ext cx="4831560" cy="1374120"/>
        </a:xfrm>
        <a:prstGeom prst="rect">
          <a:avLst/>
        </a:prstGeom>
        <a:solidFill>
          <a:srgbClr val="d9d9d9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i="1" lang="de-DE" sz="1100" spc="-1" strike="noStrike">
              <a:solidFill>
                <a:schemeClr val="dk1"/>
              </a:solidFill>
              <a:latin typeface="Calibri"/>
            </a:rPr>
            <a:t>PLEASE NOTE</a:t>
          </a:r>
          <a:endParaRPr b="0" lang="en-US" sz="11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Standard material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	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all LCRM® by Leco.com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	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type</a:t>
          </a:r>
          <a:endParaRPr b="0" lang="en-US" sz="11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502-902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Std C % 12.03 ± 0.05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powder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endParaRPr b="0" lang="en-US" sz="12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502-905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Std C % 5.00 ± 0.06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powder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endParaRPr b="0" lang="en-US" sz="12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502-914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Std C % 0.99 ± 0.02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powder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endParaRPr b="0" lang="en-US" sz="12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501-679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S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td C % 0.994 ± 0.003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steel embedded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 </a:t>
          </a:r>
          <a:endParaRPr b="0" lang="en-US" sz="1200" spc="-1" strike="noStrike">
            <a:latin typeface="Calibri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26</xdr:col>
      <xdr:colOff>327960</xdr:colOff>
      <xdr:row>11</xdr:row>
      <xdr:rowOff>106560</xdr:rowOff>
    </xdr:from>
    <xdr:to>
      <xdr:col>26</xdr:col>
      <xdr:colOff>510840</xdr:colOff>
      <xdr:row>12</xdr:row>
      <xdr:rowOff>169920</xdr:rowOff>
    </xdr:to>
    <xdr:sp>
      <xdr:nvSpPr>
        <xdr:cNvPr id="4" name="Textfeld 1"/>
        <xdr:cNvSpPr/>
      </xdr:nvSpPr>
      <xdr:spPr>
        <a:xfrm>
          <a:off x="22511520" y="2428920"/>
          <a:ext cx="18288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183600</xdr:colOff>
      <xdr:row>2</xdr:row>
      <xdr:rowOff>49680</xdr:rowOff>
    </xdr:from>
    <xdr:to>
      <xdr:col>10</xdr:col>
      <xdr:colOff>1953720</xdr:colOff>
      <xdr:row>8</xdr:row>
      <xdr:rowOff>67320</xdr:rowOff>
    </xdr:to>
    <xdr:sp>
      <xdr:nvSpPr>
        <xdr:cNvPr id="5" name="Textfeld 2"/>
        <xdr:cNvSpPr/>
      </xdr:nvSpPr>
      <xdr:spPr>
        <a:xfrm>
          <a:off x="1838880" y="571680"/>
          <a:ext cx="4824720" cy="1217880"/>
        </a:xfrm>
        <a:prstGeom prst="rect">
          <a:avLst/>
        </a:prstGeom>
        <a:solidFill>
          <a:srgbClr val="d9d9d9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i="1" lang="de-DE" sz="1100" spc="-1" strike="noStrike">
              <a:solidFill>
                <a:schemeClr val="dk1"/>
              </a:solidFill>
              <a:latin typeface="Calibri"/>
            </a:rPr>
            <a:t>PLEASE NOTE</a:t>
          </a:r>
          <a:endParaRPr b="0" lang="en-US" sz="11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Standard material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	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all LCRM® by Leco.com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	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type</a:t>
          </a:r>
          <a:endParaRPr b="0" lang="en-US" sz="11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502-902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Std C % 12.03 ± 0.05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powder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endParaRPr b="0" lang="en-US" sz="12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502-905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Std C % 5.00 ± 0.06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powder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endParaRPr b="0" lang="en-US" sz="12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502-914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Std C % 0.99 ± 0.02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powder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endParaRPr b="0" lang="en-US" sz="12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501-679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S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td C % 0.994 ± 0.003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steel embedded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 </a:t>
          </a:r>
          <a:endParaRPr b="0" lang="en-US" sz="1200" spc="-1" strike="noStrike">
            <a:latin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803520</xdr:colOff>
      <xdr:row>4</xdr:row>
      <xdr:rowOff>188640</xdr:rowOff>
    </xdr:from>
    <xdr:to>
      <xdr:col>8</xdr:col>
      <xdr:colOff>758520</xdr:colOff>
      <xdr:row>12</xdr:row>
      <xdr:rowOff>38520</xdr:rowOff>
    </xdr:to>
    <xdr:sp>
      <xdr:nvSpPr>
        <xdr:cNvPr id="6" name="Textfeld 3"/>
        <xdr:cNvSpPr/>
      </xdr:nvSpPr>
      <xdr:spPr>
        <a:xfrm>
          <a:off x="2429280" y="1233720"/>
          <a:ext cx="4831560" cy="1374120"/>
        </a:xfrm>
        <a:prstGeom prst="rect">
          <a:avLst/>
        </a:prstGeom>
        <a:solidFill>
          <a:srgbClr val="d9d9d9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i="1" lang="de-DE" sz="1100" spc="-1" strike="noStrike">
              <a:solidFill>
                <a:schemeClr val="dk1"/>
              </a:solidFill>
              <a:latin typeface="Calibri"/>
            </a:rPr>
            <a:t>PLEASE NOTE</a:t>
          </a:r>
          <a:endParaRPr b="0" lang="en-US" sz="11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Standard material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	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all LCRM® by Leco.com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	</a:t>
          </a:r>
          <a:r>
            <a:rPr b="1" lang="de-DE" sz="1100" spc="-1" strike="noStrike" u="sng">
              <a:solidFill>
                <a:schemeClr val="dk1"/>
              </a:solidFill>
              <a:uFillTx/>
              <a:latin typeface="Calibri"/>
            </a:rPr>
            <a:t>type</a:t>
          </a:r>
          <a:endParaRPr b="0" lang="en-US" sz="11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502-902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Std C % 12.03 ± 0.05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powder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endParaRPr b="0" lang="en-US" sz="12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502-905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Std C % 5.00 ± 0.06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powder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endParaRPr b="0" lang="en-US" sz="12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502-914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Std C % 0.99 ± 0.02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powder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endParaRPr b="0" lang="en-US" sz="1200" spc="-1" strike="noStrike">
            <a:latin typeface="Calibri"/>
          </a:endParaRPr>
        </a:p>
        <a:p>
          <a:pPr>
            <a:lnSpc>
              <a:spcPct val="100000"/>
            </a:lnSpc>
          </a:pPr>
          <a:r>
            <a:rPr b="0" lang="de-DE" sz="1100" spc="-1" strike="noStrike">
              <a:solidFill>
                <a:schemeClr val="dk1"/>
              </a:solidFill>
              <a:latin typeface="Calibri"/>
            </a:rPr>
            <a:t>501-679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S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td C % 0.994 ± 0.003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	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0" lang="de-DE" sz="1100" spc="-1" strike="noStrike">
              <a:solidFill>
                <a:schemeClr val="dk1"/>
              </a:solidFill>
              <a:latin typeface="Calibri"/>
            </a:rPr>
            <a:t>steel embedded</a:t>
          </a:r>
          <a:r>
            <a:rPr b="0" lang="de-DE" sz="1200" spc="-1" strike="noStrike">
              <a:solidFill>
                <a:schemeClr val="dk1"/>
              </a:solidFill>
              <a:latin typeface="Calibri"/>
            </a:rPr>
            <a:t>  </a:t>
          </a:r>
          <a:endParaRPr b="0" lang="en-US" sz="1200" spc="-1" strike="noStrike">
            <a:latin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15</xdr:col>
      <xdr:colOff>327960</xdr:colOff>
      <xdr:row>79</xdr:row>
      <xdr:rowOff>178200</xdr:rowOff>
    </xdr:from>
    <xdr:to>
      <xdr:col>15</xdr:col>
      <xdr:colOff>510840</xdr:colOff>
      <xdr:row>81</xdr:row>
      <xdr:rowOff>73080</xdr:rowOff>
    </xdr:to>
    <xdr:sp>
      <xdr:nvSpPr>
        <xdr:cNvPr id="7" name="Textfeld 1"/>
        <xdr:cNvSpPr/>
      </xdr:nvSpPr>
      <xdr:spPr>
        <a:xfrm>
          <a:off x="11864520" y="15416280"/>
          <a:ext cx="182880" cy="275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9D9D9"/>
    <pageSetUpPr fitToPage="true"/>
  </sheetPr>
  <dimension ref="A1:AS557"/>
  <sheetViews>
    <sheetView showFormulas="false" showGridLines="true" showRowColHeaders="true" showZeros="true" rightToLeft="false" tabSelected="false" showOutlineSymbols="true" defaultGridColor="true" view="normal" topLeftCell="A28" colorId="64" zoomScale="200" zoomScaleNormal="200" zoomScalePageLayoutView="100" workbookViewId="0">
      <selection pane="topLeft" activeCell="A28" activeCellId="0" sqref="A28"/>
    </sheetView>
  </sheetViews>
  <sheetFormatPr defaultColWidth="11.5078125" defaultRowHeight="15.7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2" width="6.67"/>
    <col collapsed="false" customWidth="true" hidden="false" outlineLevel="0" max="3" min="3" style="1" width="20.51"/>
    <col collapsed="false" customWidth="true" hidden="false" outlineLevel="0" max="4" min="4" style="1" width="7.33"/>
    <col collapsed="false" customWidth="true" hidden="false" outlineLevel="0" max="5" min="5" style="1" width="5"/>
    <col collapsed="false" customWidth="true" hidden="false" outlineLevel="0" max="6" min="6" style="1" width="8.16"/>
    <col collapsed="false" customWidth="true" hidden="false" outlineLevel="0" max="8" min="7" style="1" width="5.16"/>
    <col collapsed="false" customWidth="true" hidden="false" outlineLevel="0" max="9" min="9" style="1" width="7.67"/>
    <col collapsed="false" customWidth="true" hidden="false" outlineLevel="0" max="10" min="10" style="3" width="4.67"/>
    <col collapsed="false" customWidth="true" hidden="false" outlineLevel="0" max="11" min="11" style="1" width="7.33"/>
    <col collapsed="false" customWidth="true" hidden="false" outlineLevel="0" max="12" min="12" style="1" width="7.67"/>
    <col collapsed="false" customWidth="true" hidden="false" outlineLevel="0" max="14" min="13" style="4" width="8"/>
    <col collapsed="false" customWidth="true" hidden="false" outlineLevel="0" max="15" min="15" style="1" width="34.51"/>
    <col collapsed="false" customWidth="true" hidden="false" outlineLevel="0" max="16" min="16" style="1" width="6.33"/>
    <col collapsed="false" customWidth="true" hidden="false" outlineLevel="0" max="17" min="17" style="2" width="5"/>
    <col collapsed="false" customWidth="true" hidden="false" outlineLevel="0" max="18" min="18" style="2" width="5.66"/>
    <col collapsed="false" customWidth="true" hidden="false" outlineLevel="0" max="19" min="19" style="2" width="5.52"/>
    <col collapsed="false" customWidth="true" hidden="false" outlineLevel="0" max="20" min="20" style="1" width="14.52"/>
    <col collapsed="false" customWidth="true" hidden="false" outlineLevel="0" max="21" min="21" style="5" width="1.51"/>
    <col collapsed="false" customWidth="true" hidden="false" outlineLevel="0" max="22" min="22" style="1" width="18.5"/>
    <col collapsed="false" customWidth="false" hidden="false" outlineLevel="0" max="25" min="23" style="1" width="11.5"/>
    <col collapsed="false" customWidth="true" hidden="false" outlineLevel="0" max="26" min="26" style="1" width="18"/>
    <col collapsed="false" customWidth="true" hidden="false" outlineLevel="0" max="27" min="27" style="6" width="2.16"/>
    <col collapsed="false" customWidth="true" hidden="false" outlineLevel="0" max="28" min="28" style="7" width="48"/>
    <col collapsed="false" customWidth="false" hidden="false" outlineLevel="0" max="16384" min="29" style="1" width="11.5"/>
  </cols>
  <sheetData>
    <row r="1" customFormat="false" ht="30.75" hidden="false" customHeight="true" outlineLevel="0" collapsed="false">
      <c r="A1" s="8" t="s">
        <v>0</v>
      </c>
      <c r="B1" s="9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2" t="s">
        <v>12</v>
      </c>
      <c r="N1" s="12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3"/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4"/>
      <c r="AB1" s="15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</row>
    <row r="2" customFormat="false" ht="15.75" hidden="false" customHeight="false" outlineLevel="0" collapsed="false">
      <c r="A2" s="18" t="n">
        <v>5380709</v>
      </c>
      <c r="B2" s="19" t="n">
        <v>10</v>
      </c>
      <c r="C2" s="18" t="s">
        <v>25</v>
      </c>
      <c r="D2" s="20" t="s">
        <v>26</v>
      </c>
      <c r="E2" s="18" t="n">
        <v>389</v>
      </c>
      <c r="F2" s="18" t="s">
        <v>27</v>
      </c>
      <c r="G2" s="18" t="s">
        <v>28</v>
      </c>
      <c r="H2" s="18" t="n">
        <v>4</v>
      </c>
      <c r="I2" s="18" t="s">
        <v>29</v>
      </c>
      <c r="J2" s="21" t="n">
        <v>1</v>
      </c>
      <c r="K2" s="18" t="n">
        <v>16</v>
      </c>
      <c r="L2" s="18" t="n">
        <v>17.5</v>
      </c>
      <c r="M2" s="22" t="n">
        <v>9.83</v>
      </c>
      <c r="N2" s="22" t="n">
        <v>9.85</v>
      </c>
      <c r="O2" s="18" t="s">
        <v>30</v>
      </c>
      <c r="P2" s="23" t="n">
        <v>1</v>
      </c>
      <c r="Q2" s="18" t="s">
        <v>31</v>
      </c>
      <c r="R2" s="18" t="s">
        <v>31</v>
      </c>
      <c r="S2" s="18" t="s">
        <v>31</v>
      </c>
      <c r="T2" s="18"/>
      <c r="U2" s="24"/>
      <c r="V2" s="25" t="n">
        <v>45330.4444791667</v>
      </c>
      <c r="W2" s="18" t="s">
        <v>32</v>
      </c>
      <c r="X2" s="18" t="s">
        <v>33</v>
      </c>
      <c r="Y2" s="18" t="s">
        <v>34</v>
      </c>
      <c r="Z2" s="18" t="s">
        <v>35</v>
      </c>
      <c r="AA2" s="26"/>
      <c r="AB2" s="27"/>
      <c r="AC2" s="1" t="n">
        <v>1</v>
      </c>
    </row>
    <row r="3" customFormat="false" ht="15.75" hidden="false" customHeight="false" outlineLevel="0" collapsed="false">
      <c r="A3" s="18"/>
      <c r="B3" s="19"/>
      <c r="C3" s="18"/>
      <c r="D3" s="20" t="s">
        <v>26</v>
      </c>
      <c r="E3" s="18"/>
      <c r="F3" s="18"/>
      <c r="G3" s="18"/>
      <c r="H3" s="18"/>
      <c r="I3" s="18"/>
      <c r="J3" s="21"/>
      <c r="K3" s="18"/>
      <c r="L3" s="18"/>
      <c r="M3" s="22"/>
      <c r="N3" s="22"/>
      <c r="O3" s="18"/>
      <c r="P3" s="23"/>
      <c r="Q3" s="18" t="s">
        <v>31</v>
      </c>
      <c r="R3" s="18" t="s">
        <v>31</v>
      </c>
      <c r="S3" s="18" t="s">
        <v>31</v>
      </c>
      <c r="T3" s="18"/>
      <c r="U3" s="24"/>
      <c r="V3" s="25"/>
      <c r="W3" s="18"/>
      <c r="X3" s="18"/>
      <c r="Y3" s="18"/>
      <c r="Z3" s="18"/>
      <c r="AA3" s="26"/>
      <c r="AB3" s="27"/>
      <c r="AC3" s="1" t="n">
        <v>1</v>
      </c>
    </row>
    <row r="4" customFormat="false" ht="15.75" hidden="false" customHeight="false" outlineLevel="0" collapsed="false">
      <c r="A4" s="18" t="n">
        <v>5380809</v>
      </c>
      <c r="B4" s="19" t="n">
        <v>10</v>
      </c>
      <c r="C4" s="18" t="s">
        <v>36</v>
      </c>
      <c r="D4" s="20" t="s">
        <v>26</v>
      </c>
      <c r="E4" s="18" t="n">
        <v>389</v>
      </c>
      <c r="F4" s="18" t="s">
        <v>37</v>
      </c>
      <c r="G4" s="18" t="s">
        <v>38</v>
      </c>
      <c r="H4" s="18" t="n">
        <v>13</v>
      </c>
      <c r="I4" s="18" t="s">
        <v>29</v>
      </c>
      <c r="J4" s="21" t="n">
        <v>1</v>
      </c>
      <c r="K4" s="18" t="n">
        <v>15</v>
      </c>
      <c r="L4" s="18" t="n">
        <v>17</v>
      </c>
      <c r="M4" s="22" t="n">
        <v>8.24</v>
      </c>
      <c r="N4" s="22" t="n">
        <v>8.26</v>
      </c>
      <c r="O4" s="18" t="s">
        <v>39</v>
      </c>
      <c r="P4" s="23" t="n">
        <v>2</v>
      </c>
      <c r="Q4" s="18" t="s">
        <v>31</v>
      </c>
      <c r="R4" s="18" t="s">
        <v>31</v>
      </c>
      <c r="S4" s="18" t="s">
        <v>31</v>
      </c>
      <c r="T4" s="18"/>
      <c r="U4" s="24"/>
      <c r="V4" s="25" t="n">
        <v>45330.3496643519</v>
      </c>
      <c r="W4" s="18" t="s">
        <v>32</v>
      </c>
      <c r="X4" s="18" t="s">
        <v>33</v>
      </c>
      <c r="Y4" s="18" t="s">
        <v>34</v>
      </c>
      <c r="Z4" s="18" t="s">
        <v>35</v>
      </c>
      <c r="AA4" s="26"/>
      <c r="AB4" s="27"/>
      <c r="AC4" s="1" t="n">
        <v>1</v>
      </c>
    </row>
    <row r="5" customFormat="false" ht="15.75" hidden="false" customHeight="false" outlineLevel="0" collapsed="false">
      <c r="A5" s="18" t="n">
        <v>5380848</v>
      </c>
      <c r="B5" s="19" t="n">
        <v>10</v>
      </c>
      <c r="C5" s="18" t="s">
        <v>40</v>
      </c>
      <c r="D5" s="20" t="s">
        <v>26</v>
      </c>
      <c r="E5" s="18" t="n">
        <v>389</v>
      </c>
      <c r="F5" s="18" t="s">
        <v>37</v>
      </c>
      <c r="G5" s="18" t="s">
        <v>38</v>
      </c>
      <c r="H5" s="18" t="n">
        <v>15</v>
      </c>
      <c r="I5" s="18" t="s">
        <v>29</v>
      </c>
      <c r="J5" s="21" t="n">
        <v>2</v>
      </c>
      <c r="K5" s="18" t="n">
        <v>77</v>
      </c>
      <c r="L5" s="18" t="n">
        <v>79</v>
      </c>
      <c r="M5" s="22" t="n">
        <v>13.82</v>
      </c>
      <c r="N5" s="22" t="n">
        <v>13.84</v>
      </c>
      <c r="O5" s="18" t="s">
        <v>41</v>
      </c>
      <c r="P5" s="23" t="n">
        <v>3</v>
      </c>
      <c r="Q5" s="18" t="s">
        <v>31</v>
      </c>
      <c r="R5" s="18" t="s">
        <v>31</v>
      </c>
      <c r="S5" s="18" t="s">
        <v>31</v>
      </c>
      <c r="T5" s="18"/>
      <c r="U5" s="24"/>
      <c r="V5" s="25" t="n">
        <v>45331.3526388889</v>
      </c>
      <c r="W5" s="18" t="s">
        <v>32</v>
      </c>
      <c r="X5" s="18" t="s">
        <v>33</v>
      </c>
      <c r="Y5" s="18" t="s">
        <v>34</v>
      </c>
      <c r="Z5" s="18" t="s">
        <v>35</v>
      </c>
      <c r="AA5" s="26"/>
      <c r="AB5" s="27"/>
      <c r="AC5" s="1" t="n">
        <v>1</v>
      </c>
    </row>
    <row r="6" customFormat="false" ht="15.75" hidden="false" customHeight="false" outlineLevel="0" collapsed="false">
      <c r="A6" s="18" t="n">
        <v>5380862</v>
      </c>
      <c r="B6" s="19" t="n">
        <v>10</v>
      </c>
      <c r="C6" s="18" t="s">
        <v>42</v>
      </c>
      <c r="D6" s="20" t="s">
        <v>26</v>
      </c>
      <c r="E6" s="18" t="n">
        <v>389</v>
      </c>
      <c r="F6" s="18" t="s">
        <v>37</v>
      </c>
      <c r="G6" s="18" t="s">
        <v>38</v>
      </c>
      <c r="H6" s="18" t="n">
        <v>16</v>
      </c>
      <c r="I6" s="18" t="s">
        <v>29</v>
      </c>
      <c r="J6" s="21" t="n">
        <v>1</v>
      </c>
      <c r="K6" s="18" t="n">
        <v>75</v>
      </c>
      <c r="L6" s="18" t="n">
        <v>77</v>
      </c>
      <c r="M6" s="22" t="n">
        <v>15.06</v>
      </c>
      <c r="N6" s="22" t="n">
        <v>15.08</v>
      </c>
      <c r="O6" s="18" t="s">
        <v>43</v>
      </c>
      <c r="P6" s="23" t="n">
        <v>4</v>
      </c>
      <c r="Q6" s="18" t="s">
        <v>31</v>
      </c>
      <c r="R6" s="18" t="s">
        <v>31</v>
      </c>
      <c r="S6" s="18" t="s">
        <v>31</v>
      </c>
      <c r="T6" s="18"/>
      <c r="U6" s="24"/>
      <c r="V6" s="25" t="n">
        <v>45331.3997685185</v>
      </c>
      <c r="W6" s="18" t="s">
        <v>32</v>
      </c>
      <c r="X6" s="18" t="s">
        <v>33</v>
      </c>
      <c r="Y6" s="18" t="s">
        <v>34</v>
      </c>
      <c r="Z6" s="18" t="s">
        <v>35</v>
      </c>
      <c r="AA6" s="26"/>
      <c r="AB6" s="27"/>
      <c r="AC6" s="1" t="n">
        <v>1</v>
      </c>
    </row>
    <row r="7" customFormat="false" ht="15.75" hidden="false" customHeight="false" outlineLevel="0" collapsed="false">
      <c r="A7" s="18" t="n">
        <v>5380870</v>
      </c>
      <c r="B7" s="19" t="n">
        <v>10</v>
      </c>
      <c r="C7" s="18" t="s">
        <v>44</v>
      </c>
      <c r="D7" s="20" t="s">
        <v>26</v>
      </c>
      <c r="E7" s="18" t="n">
        <v>389</v>
      </c>
      <c r="F7" s="18" t="s">
        <v>37</v>
      </c>
      <c r="G7" s="18" t="s">
        <v>38</v>
      </c>
      <c r="H7" s="18" t="n">
        <v>17</v>
      </c>
      <c r="I7" s="18" t="s">
        <v>29</v>
      </c>
      <c r="J7" s="21" t="n">
        <v>1</v>
      </c>
      <c r="K7" s="18" t="n">
        <v>37</v>
      </c>
      <c r="L7" s="18" t="n">
        <v>38.5</v>
      </c>
      <c r="M7" s="22" t="n">
        <v>17.44</v>
      </c>
      <c r="N7" s="22" t="n">
        <v>17.46</v>
      </c>
      <c r="O7" s="18" t="s">
        <v>45</v>
      </c>
      <c r="P7" s="23" t="n">
        <v>5</v>
      </c>
      <c r="Q7" s="18" t="s">
        <v>31</v>
      </c>
      <c r="R7" s="18" t="s">
        <v>31</v>
      </c>
      <c r="S7" s="18" t="s">
        <v>31</v>
      </c>
      <c r="T7" s="18"/>
      <c r="U7" s="24"/>
      <c r="V7" s="25" t="n">
        <v>45331.4194560185</v>
      </c>
      <c r="W7" s="18" t="s">
        <v>32</v>
      </c>
      <c r="X7" s="18" t="s">
        <v>33</v>
      </c>
      <c r="Y7" s="18" t="s">
        <v>34</v>
      </c>
      <c r="Z7" s="18" t="s">
        <v>35</v>
      </c>
      <c r="AA7" s="26"/>
      <c r="AB7" s="27"/>
      <c r="AC7" s="1" t="n">
        <v>1</v>
      </c>
    </row>
    <row r="8" customFormat="false" ht="15.75" hidden="false" customHeight="false" outlineLevel="0" collapsed="false">
      <c r="A8" s="18" t="n">
        <v>5380909</v>
      </c>
      <c r="B8" s="19" t="n">
        <v>10</v>
      </c>
      <c r="C8" s="18" t="s">
        <v>46</v>
      </c>
      <c r="D8" s="20" t="s">
        <v>26</v>
      </c>
      <c r="E8" s="18" t="n">
        <v>389</v>
      </c>
      <c r="F8" s="18" t="s">
        <v>37</v>
      </c>
      <c r="G8" s="18" t="s">
        <v>38</v>
      </c>
      <c r="H8" s="18" t="n">
        <v>19</v>
      </c>
      <c r="I8" s="18" t="s">
        <v>29</v>
      </c>
      <c r="J8" s="21" t="n">
        <v>2</v>
      </c>
      <c r="K8" s="18" t="n">
        <v>104</v>
      </c>
      <c r="L8" s="18" t="n">
        <v>107</v>
      </c>
      <c r="M8" s="22" t="n">
        <v>25.17</v>
      </c>
      <c r="N8" s="22" t="n">
        <v>25.2</v>
      </c>
      <c r="O8" s="18" t="s">
        <v>47</v>
      </c>
      <c r="P8" s="23" t="n">
        <v>6</v>
      </c>
      <c r="Q8" s="18" t="s">
        <v>31</v>
      </c>
      <c r="R8" s="18" t="s">
        <v>31</v>
      </c>
      <c r="S8" s="18" t="s">
        <v>31</v>
      </c>
      <c r="T8" s="18"/>
      <c r="U8" s="24"/>
      <c r="V8" s="25" t="n">
        <v>45331.1118055556</v>
      </c>
      <c r="W8" s="18" t="s">
        <v>32</v>
      </c>
      <c r="X8" s="18" t="s">
        <v>33</v>
      </c>
      <c r="Y8" s="18" t="s">
        <v>34</v>
      </c>
      <c r="Z8" s="18" t="s">
        <v>35</v>
      </c>
      <c r="AA8" s="26"/>
      <c r="AB8" s="27"/>
      <c r="AC8" s="1" t="n">
        <v>1</v>
      </c>
    </row>
    <row r="9" customFormat="false" ht="15.75" hidden="false" customHeight="false" outlineLevel="0" collapsed="false">
      <c r="A9" s="18" t="n">
        <v>5380934</v>
      </c>
      <c r="B9" s="19" t="n">
        <v>30</v>
      </c>
      <c r="C9" s="18" t="s">
        <v>48</v>
      </c>
      <c r="D9" s="20" t="s">
        <v>26</v>
      </c>
      <c r="E9" s="18" t="n">
        <v>389</v>
      </c>
      <c r="F9" s="18" t="s">
        <v>37</v>
      </c>
      <c r="G9" s="18" t="s">
        <v>38</v>
      </c>
      <c r="H9" s="18" t="n">
        <v>20</v>
      </c>
      <c r="I9" s="18" t="s">
        <v>29</v>
      </c>
      <c r="J9" s="21" t="n">
        <v>1</v>
      </c>
      <c r="K9" s="18" t="n">
        <v>140</v>
      </c>
      <c r="L9" s="18" t="n">
        <v>142</v>
      </c>
      <c r="M9" s="22" t="n">
        <v>26.6</v>
      </c>
      <c r="N9" s="22" t="n">
        <v>26.62</v>
      </c>
      <c r="O9" s="18" t="s">
        <v>49</v>
      </c>
      <c r="P9" s="23" t="n">
        <v>7</v>
      </c>
      <c r="Q9" s="18" t="s">
        <v>31</v>
      </c>
      <c r="R9" s="18" t="s">
        <v>31</v>
      </c>
      <c r="S9" s="18" t="s">
        <v>31</v>
      </c>
      <c r="T9" s="18"/>
      <c r="U9" s="24"/>
      <c r="V9" s="25" t="n">
        <v>45331.1350115741</v>
      </c>
      <c r="W9" s="18" t="s">
        <v>32</v>
      </c>
      <c r="X9" s="18" t="s">
        <v>33</v>
      </c>
      <c r="Y9" s="18" t="s">
        <v>34</v>
      </c>
      <c r="Z9" s="18" t="s">
        <v>35</v>
      </c>
      <c r="AA9" s="26"/>
      <c r="AB9" s="27"/>
      <c r="AC9" s="1" t="n">
        <v>1</v>
      </c>
    </row>
    <row r="10" customFormat="false" ht="15.75" hidden="false" customHeight="false" outlineLevel="0" collapsed="false">
      <c r="A10" s="18" t="n">
        <v>5380961</v>
      </c>
      <c r="B10" s="19" t="n">
        <v>10</v>
      </c>
      <c r="C10" s="18" t="s">
        <v>50</v>
      </c>
      <c r="D10" s="20" t="s">
        <v>26</v>
      </c>
      <c r="E10" s="18" t="n">
        <v>389</v>
      </c>
      <c r="F10" s="18" t="s">
        <v>37</v>
      </c>
      <c r="G10" s="18" t="s">
        <v>38</v>
      </c>
      <c r="H10" s="18" t="n">
        <v>21</v>
      </c>
      <c r="I10" s="18" t="s">
        <v>29</v>
      </c>
      <c r="J10" s="21" t="n">
        <v>1</v>
      </c>
      <c r="K10" s="18" t="n">
        <v>35</v>
      </c>
      <c r="L10" s="18" t="n">
        <v>38</v>
      </c>
      <c r="M10" s="22" t="n">
        <v>28.11</v>
      </c>
      <c r="N10" s="22" t="n">
        <v>28.14</v>
      </c>
      <c r="O10" s="18" t="s">
        <v>51</v>
      </c>
      <c r="P10" s="23" t="n">
        <v>8</v>
      </c>
      <c r="Q10" s="18" t="s">
        <v>31</v>
      </c>
      <c r="R10" s="18" t="s">
        <v>31</v>
      </c>
      <c r="S10" s="18" t="s">
        <v>31</v>
      </c>
      <c r="T10" s="18"/>
      <c r="U10" s="24"/>
      <c r="V10" s="25" t="n">
        <v>45331.1870601852</v>
      </c>
      <c r="W10" s="18" t="s">
        <v>32</v>
      </c>
      <c r="X10" s="18" t="s">
        <v>33</v>
      </c>
      <c r="Y10" s="18" t="s">
        <v>34</v>
      </c>
      <c r="Z10" s="18" t="s">
        <v>35</v>
      </c>
      <c r="AA10" s="26"/>
      <c r="AB10" s="27"/>
      <c r="AC10" s="1" t="n">
        <v>1</v>
      </c>
    </row>
    <row r="11" customFormat="false" ht="15.75" hidden="false" customHeight="false" outlineLevel="0" collapsed="false">
      <c r="A11" s="18" t="n">
        <v>5380994</v>
      </c>
      <c r="B11" s="19" t="n">
        <v>20</v>
      </c>
      <c r="C11" s="18" t="s">
        <v>52</v>
      </c>
      <c r="D11" s="20" t="s">
        <v>26</v>
      </c>
      <c r="E11" s="18" t="n">
        <v>389</v>
      </c>
      <c r="F11" s="18" t="s">
        <v>37</v>
      </c>
      <c r="G11" s="18" t="s">
        <v>38</v>
      </c>
      <c r="H11" s="18" t="n">
        <v>22</v>
      </c>
      <c r="I11" s="18" t="s">
        <v>29</v>
      </c>
      <c r="J11" s="21" t="n">
        <v>1</v>
      </c>
      <c r="K11" s="18" t="n">
        <v>74</v>
      </c>
      <c r="L11" s="18" t="n">
        <v>77</v>
      </c>
      <c r="M11" s="22" t="n">
        <v>31.19</v>
      </c>
      <c r="N11" s="22" t="n">
        <v>31.22</v>
      </c>
      <c r="O11" s="18" t="s">
        <v>53</v>
      </c>
      <c r="P11" s="23" t="n">
        <v>9</v>
      </c>
      <c r="Q11" s="18" t="s">
        <v>31</v>
      </c>
      <c r="R11" s="18" t="s">
        <v>31</v>
      </c>
      <c r="S11" s="18" t="s">
        <v>31</v>
      </c>
      <c r="T11" s="18"/>
      <c r="U11" s="24"/>
      <c r="V11" s="25" t="n">
        <v>45331.2494791667</v>
      </c>
      <c r="W11" s="18" t="s">
        <v>32</v>
      </c>
      <c r="X11" s="18" t="s">
        <v>33</v>
      </c>
      <c r="Y11" s="18" t="s">
        <v>34</v>
      </c>
      <c r="Z11" s="18" t="s">
        <v>35</v>
      </c>
      <c r="AA11" s="26"/>
      <c r="AB11" s="27"/>
      <c r="AC11" s="1" t="n">
        <v>1</v>
      </c>
    </row>
    <row r="12" customFormat="false" ht="15.75" hidden="false" customHeight="false" outlineLevel="0" collapsed="false">
      <c r="A12" s="18" t="n">
        <v>5381014</v>
      </c>
      <c r="B12" s="19" t="n">
        <v>10</v>
      </c>
      <c r="C12" s="18" t="s">
        <v>54</v>
      </c>
      <c r="D12" s="20" t="s">
        <v>26</v>
      </c>
      <c r="E12" s="18" t="n">
        <v>389</v>
      </c>
      <c r="F12" s="18" t="s">
        <v>37</v>
      </c>
      <c r="G12" s="18" t="s">
        <v>38</v>
      </c>
      <c r="H12" s="18" t="n">
        <v>25</v>
      </c>
      <c r="I12" s="18" t="s">
        <v>29</v>
      </c>
      <c r="J12" s="21" t="n">
        <v>1</v>
      </c>
      <c r="K12" s="18" t="n">
        <v>46</v>
      </c>
      <c r="L12" s="18" t="n">
        <v>51</v>
      </c>
      <c r="M12" s="22" t="n">
        <v>34.74</v>
      </c>
      <c r="N12" s="22" t="n">
        <v>34.79</v>
      </c>
      <c r="O12" s="18" t="s">
        <v>55</v>
      </c>
      <c r="P12" s="23" t="n">
        <v>10</v>
      </c>
      <c r="Q12" s="18" t="s">
        <v>31</v>
      </c>
      <c r="R12" s="18" t="s">
        <v>31</v>
      </c>
      <c r="S12" s="18" t="s">
        <v>31</v>
      </c>
      <c r="T12" s="18"/>
      <c r="U12" s="24"/>
      <c r="V12" s="25" t="n">
        <v>45331.3221412037</v>
      </c>
      <c r="W12" s="18" t="s">
        <v>32</v>
      </c>
      <c r="X12" s="18" t="s">
        <v>33</v>
      </c>
      <c r="Y12" s="18" t="s">
        <v>34</v>
      </c>
      <c r="Z12" s="18" t="s">
        <v>35</v>
      </c>
      <c r="AA12" s="26"/>
      <c r="AB12" s="27"/>
      <c r="AC12" s="1" t="n">
        <v>1</v>
      </c>
    </row>
    <row r="13" customFormat="false" ht="15.75" hidden="false" customHeight="false" outlineLevel="0" collapsed="false">
      <c r="A13" s="18"/>
      <c r="B13" s="19"/>
      <c r="C13" s="18"/>
      <c r="D13" s="20" t="s">
        <v>26</v>
      </c>
      <c r="E13" s="18"/>
      <c r="F13" s="18"/>
      <c r="G13" s="18"/>
      <c r="H13" s="18"/>
      <c r="I13" s="18"/>
      <c r="J13" s="21"/>
      <c r="K13" s="18"/>
      <c r="L13" s="18"/>
      <c r="M13" s="22"/>
      <c r="N13" s="22"/>
      <c r="O13" s="18"/>
      <c r="P13" s="23"/>
      <c r="Q13" s="18" t="s">
        <v>31</v>
      </c>
      <c r="R13" s="18" t="s">
        <v>31</v>
      </c>
      <c r="S13" s="18" t="s">
        <v>31</v>
      </c>
      <c r="T13" s="18"/>
      <c r="U13" s="24"/>
      <c r="V13" s="25"/>
      <c r="W13" s="18"/>
      <c r="X13" s="18"/>
      <c r="Y13" s="18"/>
      <c r="Z13" s="18"/>
      <c r="AA13" s="26"/>
      <c r="AB13" s="27"/>
      <c r="AC13" s="1" t="n">
        <v>1</v>
      </c>
    </row>
    <row r="14" customFormat="false" ht="15.75" hidden="false" customHeight="false" outlineLevel="0" collapsed="false">
      <c r="A14" s="18" t="n">
        <v>5381159</v>
      </c>
      <c r="B14" s="19" t="n">
        <v>15</v>
      </c>
      <c r="C14" s="18" t="s">
        <v>56</v>
      </c>
      <c r="D14" s="20" t="s">
        <v>26</v>
      </c>
      <c r="E14" s="18" t="n">
        <v>389</v>
      </c>
      <c r="F14" s="18" t="s">
        <v>37</v>
      </c>
      <c r="G14" s="18" t="s">
        <v>57</v>
      </c>
      <c r="H14" s="18" t="n">
        <v>5</v>
      </c>
      <c r="I14" s="18" t="s">
        <v>29</v>
      </c>
      <c r="J14" s="21" t="n">
        <v>1</v>
      </c>
      <c r="K14" s="18" t="n">
        <v>82</v>
      </c>
      <c r="L14" s="18" t="n">
        <v>88</v>
      </c>
      <c r="M14" s="22" t="n">
        <v>41.21</v>
      </c>
      <c r="N14" s="22" t="n">
        <v>41.27</v>
      </c>
      <c r="O14" s="18" t="s">
        <v>58</v>
      </c>
      <c r="P14" s="23" t="n">
        <v>11</v>
      </c>
      <c r="Q14" s="18" t="s">
        <v>31</v>
      </c>
      <c r="R14" s="18" t="s">
        <v>31</v>
      </c>
      <c r="S14" s="18" t="s">
        <v>31</v>
      </c>
      <c r="T14" s="18"/>
      <c r="U14" s="24"/>
      <c r="V14" s="25" t="n">
        <v>45332.5033217593</v>
      </c>
      <c r="W14" s="18" t="s">
        <v>32</v>
      </c>
      <c r="X14" s="18" t="s">
        <v>33</v>
      </c>
      <c r="Y14" s="18" t="s">
        <v>34</v>
      </c>
      <c r="Z14" s="18" t="s">
        <v>35</v>
      </c>
      <c r="AA14" s="26"/>
      <c r="AB14" s="27"/>
      <c r="AC14" s="1" t="n">
        <v>1</v>
      </c>
    </row>
    <row r="15" customFormat="false" ht="15.75" hidden="false" customHeight="false" outlineLevel="0" collapsed="false">
      <c r="A15" s="18" t="n">
        <v>5381173</v>
      </c>
      <c r="B15" s="19" t="n">
        <v>10</v>
      </c>
      <c r="C15" s="18" t="s">
        <v>59</v>
      </c>
      <c r="D15" s="20" t="s">
        <v>26</v>
      </c>
      <c r="E15" s="18" t="n">
        <v>389</v>
      </c>
      <c r="F15" s="18" t="s">
        <v>37</v>
      </c>
      <c r="G15" s="18" t="s">
        <v>57</v>
      </c>
      <c r="H15" s="18" t="n">
        <v>7</v>
      </c>
      <c r="I15" s="18" t="s">
        <v>29</v>
      </c>
      <c r="J15" s="21" t="n">
        <v>2</v>
      </c>
      <c r="K15" s="18" t="n">
        <v>0</v>
      </c>
      <c r="L15" s="18" t="n">
        <v>2</v>
      </c>
      <c r="M15" s="22" t="n">
        <v>47.38</v>
      </c>
      <c r="N15" s="22" t="n">
        <v>47.4</v>
      </c>
      <c r="O15" s="18" t="s">
        <v>60</v>
      </c>
      <c r="P15" s="23" t="n">
        <v>12</v>
      </c>
      <c r="Q15" s="18" t="s">
        <v>31</v>
      </c>
      <c r="R15" s="18" t="s">
        <v>31</v>
      </c>
      <c r="S15" s="18" t="s">
        <v>31</v>
      </c>
      <c r="T15" s="18"/>
      <c r="U15" s="24"/>
      <c r="V15" s="25" t="n">
        <v>45332.5315046296</v>
      </c>
      <c r="W15" s="18" t="s">
        <v>32</v>
      </c>
      <c r="X15" s="18" t="s">
        <v>33</v>
      </c>
      <c r="Y15" s="18" t="s">
        <v>34</v>
      </c>
      <c r="Z15" s="18" t="s">
        <v>35</v>
      </c>
      <c r="AA15" s="26"/>
      <c r="AB15" s="27"/>
      <c r="AC15" s="1" t="n">
        <v>1</v>
      </c>
    </row>
    <row r="16" customFormat="false" ht="15.75" hidden="false" customHeight="false" outlineLevel="0" collapsed="false">
      <c r="A16" s="18" t="n">
        <v>5381210</v>
      </c>
      <c r="B16" s="19" t="n">
        <v>10</v>
      </c>
      <c r="C16" s="18" t="s">
        <v>61</v>
      </c>
      <c r="D16" s="20" t="s">
        <v>26</v>
      </c>
      <c r="E16" s="18" t="n">
        <v>389</v>
      </c>
      <c r="F16" s="18" t="s">
        <v>37</v>
      </c>
      <c r="G16" s="18" t="s">
        <v>57</v>
      </c>
      <c r="H16" s="18" t="n">
        <v>9</v>
      </c>
      <c r="I16" s="18" t="s">
        <v>29</v>
      </c>
      <c r="J16" s="21" t="n">
        <v>1</v>
      </c>
      <c r="K16" s="18" t="n">
        <v>3</v>
      </c>
      <c r="L16" s="18" t="n">
        <v>6</v>
      </c>
      <c r="M16" s="22" t="n">
        <v>51.42</v>
      </c>
      <c r="N16" s="22" t="n">
        <v>51.45</v>
      </c>
      <c r="O16" s="18" t="s">
        <v>62</v>
      </c>
      <c r="P16" s="23" t="n">
        <v>13</v>
      </c>
      <c r="Q16" s="18" t="s">
        <v>31</v>
      </c>
      <c r="R16" s="18" t="s">
        <v>31</v>
      </c>
      <c r="S16" s="18" t="s">
        <v>31</v>
      </c>
      <c r="T16" s="18"/>
      <c r="U16" s="24"/>
      <c r="V16" s="25" t="n">
        <v>45332.1191087963</v>
      </c>
      <c r="W16" s="18" t="s">
        <v>32</v>
      </c>
      <c r="X16" s="18" t="s">
        <v>33</v>
      </c>
      <c r="Y16" s="18" t="s">
        <v>34</v>
      </c>
      <c r="Z16" s="18" t="s">
        <v>35</v>
      </c>
      <c r="AA16" s="26"/>
      <c r="AB16" s="27"/>
      <c r="AC16" s="1" t="n">
        <v>1</v>
      </c>
    </row>
    <row r="17" customFormat="false" ht="15.75" hidden="false" customHeight="false" outlineLevel="0" collapsed="false">
      <c r="A17" s="18" t="n">
        <v>5381210</v>
      </c>
      <c r="B17" s="19" t="n">
        <v>10</v>
      </c>
      <c r="C17" s="18" t="s">
        <v>61</v>
      </c>
      <c r="D17" s="20" t="s">
        <v>26</v>
      </c>
      <c r="E17" s="18" t="n">
        <v>389</v>
      </c>
      <c r="F17" s="18" t="s">
        <v>37</v>
      </c>
      <c r="G17" s="18" t="s">
        <v>57</v>
      </c>
      <c r="H17" s="18" t="n">
        <v>9</v>
      </c>
      <c r="I17" s="18" t="s">
        <v>29</v>
      </c>
      <c r="J17" s="21" t="n">
        <v>1</v>
      </c>
      <c r="K17" s="18" t="n">
        <v>61</v>
      </c>
      <c r="L17" s="18" t="n">
        <v>64</v>
      </c>
      <c r="M17" s="22" t="n">
        <v>51.42</v>
      </c>
      <c r="N17" s="22" t="n">
        <v>51.45</v>
      </c>
      <c r="O17" s="18" t="s">
        <v>62</v>
      </c>
      <c r="P17" s="23" t="n">
        <v>14</v>
      </c>
      <c r="Q17" s="18" t="s">
        <v>31</v>
      </c>
      <c r="R17" s="18" t="s">
        <v>31</v>
      </c>
      <c r="S17" s="18" t="s">
        <v>31</v>
      </c>
      <c r="T17" s="18"/>
      <c r="U17" s="24"/>
      <c r="V17" s="25" t="n">
        <v>45332.1191087963</v>
      </c>
      <c r="W17" s="18" t="s">
        <v>32</v>
      </c>
      <c r="X17" s="18" t="s">
        <v>33</v>
      </c>
      <c r="Y17" s="18" t="s">
        <v>34</v>
      </c>
      <c r="Z17" s="18" t="s">
        <v>35</v>
      </c>
      <c r="AA17" s="26"/>
      <c r="AB17" s="27"/>
      <c r="AC17" s="1" t="n">
        <v>1</v>
      </c>
    </row>
    <row r="18" customFormat="false" ht="15.75" hidden="false" customHeight="false" outlineLevel="0" collapsed="false">
      <c r="A18" s="18" t="n">
        <v>5381287</v>
      </c>
      <c r="B18" s="19" t="n">
        <v>10</v>
      </c>
      <c r="C18" s="18" t="s">
        <v>63</v>
      </c>
      <c r="D18" s="20" t="s">
        <v>26</v>
      </c>
      <c r="E18" s="18" t="n">
        <v>389</v>
      </c>
      <c r="F18" s="18" t="s">
        <v>37</v>
      </c>
      <c r="G18" s="18" t="s">
        <v>57</v>
      </c>
      <c r="H18" s="18" t="n">
        <v>11</v>
      </c>
      <c r="I18" s="18" t="s">
        <v>29</v>
      </c>
      <c r="J18" s="21" t="n">
        <v>1</v>
      </c>
      <c r="K18" s="18" t="n">
        <v>98</v>
      </c>
      <c r="L18" s="18" t="n">
        <v>100</v>
      </c>
      <c r="M18" s="22" t="n">
        <v>55.8</v>
      </c>
      <c r="N18" s="22" t="n">
        <v>55.82</v>
      </c>
      <c r="O18" s="18" t="s">
        <v>64</v>
      </c>
      <c r="P18" s="23" t="n">
        <v>15</v>
      </c>
      <c r="Q18" s="18" t="s">
        <v>31</v>
      </c>
      <c r="R18" s="18" t="s">
        <v>31</v>
      </c>
      <c r="S18" s="18" t="s">
        <v>31</v>
      </c>
      <c r="T18" s="18"/>
      <c r="U18" s="24"/>
      <c r="V18" s="25" t="n">
        <v>45332.1950810185</v>
      </c>
      <c r="W18" s="18" t="s">
        <v>32</v>
      </c>
      <c r="X18" s="18" t="s">
        <v>33</v>
      </c>
      <c r="Y18" s="18" t="s">
        <v>34</v>
      </c>
      <c r="Z18" s="18" t="s">
        <v>35</v>
      </c>
      <c r="AA18" s="26"/>
      <c r="AB18" s="27"/>
      <c r="AC18" s="1" t="n">
        <v>1</v>
      </c>
    </row>
    <row r="19" customFormat="false" ht="15.75" hidden="false" customHeight="false" outlineLevel="0" collapsed="false">
      <c r="A19" s="18"/>
      <c r="B19" s="19"/>
      <c r="C19" s="18"/>
      <c r="D19" s="20" t="s">
        <v>26</v>
      </c>
      <c r="E19" s="18"/>
      <c r="F19" s="18"/>
      <c r="G19" s="18"/>
      <c r="H19" s="18"/>
      <c r="I19" s="18"/>
      <c r="J19" s="21"/>
      <c r="K19" s="18"/>
      <c r="L19" s="18"/>
      <c r="M19" s="22"/>
      <c r="N19" s="22"/>
      <c r="O19" s="18"/>
      <c r="P19" s="23"/>
      <c r="Q19" s="18" t="s">
        <v>31</v>
      </c>
      <c r="R19" s="18" t="s">
        <v>31</v>
      </c>
      <c r="S19" s="18" t="s">
        <v>31</v>
      </c>
      <c r="T19" s="18"/>
      <c r="U19" s="24"/>
      <c r="V19" s="25"/>
      <c r="W19" s="18"/>
      <c r="X19" s="18"/>
      <c r="Y19" s="18"/>
      <c r="Z19" s="18"/>
      <c r="AA19" s="26"/>
      <c r="AB19" s="27"/>
      <c r="AC19" s="1" t="n">
        <v>1</v>
      </c>
    </row>
    <row r="20" customFormat="false" ht="15.75" hidden="false" customHeight="false" outlineLevel="0" collapsed="false">
      <c r="A20" s="18" t="n">
        <v>5381315</v>
      </c>
      <c r="B20" s="19" t="n">
        <v>10</v>
      </c>
      <c r="C20" s="18" t="s">
        <v>65</v>
      </c>
      <c r="D20" s="20" t="s">
        <v>26</v>
      </c>
      <c r="E20" s="18" t="n">
        <v>389</v>
      </c>
      <c r="F20" s="18" t="s">
        <v>37</v>
      </c>
      <c r="G20" s="18" t="s">
        <v>66</v>
      </c>
      <c r="H20" s="18" t="n">
        <v>2</v>
      </c>
      <c r="I20" s="18" t="s">
        <v>29</v>
      </c>
      <c r="J20" s="21" t="n">
        <v>1</v>
      </c>
      <c r="K20" s="18" t="n">
        <v>29</v>
      </c>
      <c r="L20" s="18" t="n">
        <v>31</v>
      </c>
      <c r="M20" s="22" t="n">
        <v>1.65</v>
      </c>
      <c r="N20" s="22" t="n">
        <v>1.67</v>
      </c>
      <c r="O20" s="18" t="s">
        <v>67</v>
      </c>
      <c r="P20" s="23" t="n">
        <v>16</v>
      </c>
      <c r="Q20" s="18" t="s">
        <v>31</v>
      </c>
      <c r="R20" s="18" t="s">
        <v>31</v>
      </c>
      <c r="S20" s="18" t="s">
        <v>31</v>
      </c>
      <c r="T20" s="18"/>
      <c r="U20" s="24"/>
      <c r="V20" s="25" t="n">
        <v>45332.2440162037</v>
      </c>
      <c r="W20" s="18" t="s">
        <v>32</v>
      </c>
      <c r="X20" s="18" t="s">
        <v>33</v>
      </c>
      <c r="Y20" s="18" t="s">
        <v>34</v>
      </c>
      <c r="Z20" s="18" t="s">
        <v>35</v>
      </c>
      <c r="AA20" s="26"/>
      <c r="AB20" s="27"/>
      <c r="AC20" s="1" t="n">
        <v>1</v>
      </c>
    </row>
    <row r="21" customFormat="false" ht="15.75" hidden="false" customHeight="false" outlineLevel="0" collapsed="false">
      <c r="A21" s="18" t="n">
        <v>5381347</v>
      </c>
      <c r="B21" s="19" t="n">
        <v>15</v>
      </c>
      <c r="C21" s="18" t="s">
        <v>68</v>
      </c>
      <c r="D21" s="20" t="s">
        <v>26</v>
      </c>
      <c r="E21" s="18" t="n">
        <v>389</v>
      </c>
      <c r="F21" s="18" t="s">
        <v>37</v>
      </c>
      <c r="G21" s="18" t="s">
        <v>66</v>
      </c>
      <c r="H21" s="18" t="n">
        <v>1</v>
      </c>
      <c r="I21" s="18" t="s">
        <v>29</v>
      </c>
      <c r="J21" s="21" t="n">
        <v>1</v>
      </c>
      <c r="K21" s="18" t="n">
        <v>25</v>
      </c>
      <c r="L21" s="18" t="n">
        <v>27</v>
      </c>
      <c r="M21" s="22" t="n">
        <v>0.25</v>
      </c>
      <c r="N21" s="22" t="n">
        <v>0.27</v>
      </c>
      <c r="O21" s="18" t="s">
        <v>69</v>
      </c>
      <c r="P21" s="23" t="n">
        <v>17</v>
      </c>
      <c r="Q21" s="18" t="s">
        <v>31</v>
      </c>
      <c r="R21" s="18" t="s">
        <v>31</v>
      </c>
      <c r="S21" s="18" t="s">
        <v>31</v>
      </c>
      <c r="T21" s="18"/>
      <c r="U21" s="24"/>
      <c r="V21" s="25" t="n">
        <v>45332.2743287037</v>
      </c>
      <c r="W21" s="18" t="s">
        <v>32</v>
      </c>
      <c r="X21" s="18" t="s">
        <v>33</v>
      </c>
      <c r="Y21" s="18" t="s">
        <v>34</v>
      </c>
      <c r="Z21" s="18" t="s">
        <v>35</v>
      </c>
      <c r="AA21" s="26"/>
      <c r="AB21" s="27"/>
      <c r="AC21" s="1" t="n">
        <v>1</v>
      </c>
    </row>
    <row r="22" customFormat="false" ht="15.75" hidden="false" customHeight="false" outlineLevel="0" collapsed="false">
      <c r="A22" s="18" t="n">
        <v>5381373</v>
      </c>
      <c r="B22" s="19" t="n">
        <v>10</v>
      </c>
      <c r="C22" s="18" t="s">
        <v>70</v>
      </c>
      <c r="D22" s="20" t="s">
        <v>26</v>
      </c>
      <c r="E22" s="18" t="n">
        <v>389</v>
      </c>
      <c r="F22" s="18" t="s">
        <v>37</v>
      </c>
      <c r="G22" s="18" t="s">
        <v>66</v>
      </c>
      <c r="H22" s="18" t="n">
        <v>7</v>
      </c>
      <c r="I22" s="18" t="s">
        <v>29</v>
      </c>
      <c r="J22" s="21" t="n">
        <v>1</v>
      </c>
      <c r="K22" s="18" t="n">
        <v>10</v>
      </c>
      <c r="L22" s="18" t="n">
        <v>12</v>
      </c>
      <c r="M22" s="22" t="n">
        <v>3.91</v>
      </c>
      <c r="N22" s="22" t="n">
        <v>3.93</v>
      </c>
      <c r="O22" s="18" t="s">
        <v>71</v>
      </c>
      <c r="P22" s="23" t="n">
        <v>18</v>
      </c>
      <c r="Q22" s="18" t="s">
        <v>31</v>
      </c>
      <c r="R22" s="18" t="s">
        <v>31</v>
      </c>
      <c r="S22" s="18" t="s">
        <v>31</v>
      </c>
      <c r="T22" s="18"/>
      <c r="U22" s="24"/>
      <c r="V22" s="25" t="n">
        <v>45332.3171527778</v>
      </c>
      <c r="W22" s="18" t="s">
        <v>32</v>
      </c>
      <c r="X22" s="18" t="s">
        <v>33</v>
      </c>
      <c r="Y22" s="18" t="s">
        <v>34</v>
      </c>
      <c r="Z22" s="18" t="s">
        <v>35</v>
      </c>
      <c r="AA22" s="26"/>
      <c r="AB22" s="27"/>
      <c r="AC22" s="1" t="n">
        <v>1</v>
      </c>
    </row>
    <row r="23" customFormat="false" ht="15.75" hidden="false" customHeight="false" outlineLevel="0" collapsed="false">
      <c r="A23" s="18" t="n">
        <v>5381431</v>
      </c>
      <c r="B23" s="19" t="n">
        <v>15</v>
      </c>
      <c r="C23" s="18" t="s">
        <v>72</v>
      </c>
      <c r="D23" s="20" t="s">
        <v>26</v>
      </c>
      <c r="E23" s="18" t="n">
        <v>389</v>
      </c>
      <c r="F23" s="18" t="s">
        <v>37</v>
      </c>
      <c r="G23" s="18" t="s">
        <v>66</v>
      </c>
      <c r="H23" s="18" t="n">
        <v>16</v>
      </c>
      <c r="I23" s="18" t="s">
        <v>29</v>
      </c>
      <c r="J23" s="21" t="n">
        <v>1</v>
      </c>
      <c r="K23" s="18" t="n">
        <v>52</v>
      </c>
      <c r="L23" s="18" t="n">
        <v>55</v>
      </c>
      <c r="M23" s="22" t="n">
        <v>8.02</v>
      </c>
      <c r="N23" s="22" t="n">
        <v>8.05</v>
      </c>
      <c r="O23" s="18" t="s">
        <v>73</v>
      </c>
      <c r="P23" s="23" t="n">
        <v>19</v>
      </c>
      <c r="Q23" s="18" t="s">
        <v>31</v>
      </c>
      <c r="R23" s="18" t="s">
        <v>31</v>
      </c>
      <c r="S23" s="18" t="s">
        <v>31</v>
      </c>
      <c r="T23" s="18"/>
      <c r="U23" s="24"/>
      <c r="V23" s="25" t="n">
        <v>45333.4159027778</v>
      </c>
      <c r="W23" s="18" t="s">
        <v>32</v>
      </c>
      <c r="X23" s="18" t="s">
        <v>33</v>
      </c>
      <c r="Y23" s="18" t="s">
        <v>34</v>
      </c>
      <c r="Z23" s="18" t="s">
        <v>35</v>
      </c>
      <c r="AA23" s="26"/>
      <c r="AB23" s="27"/>
      <c r="AC23" s="1" t="n">
        <v>1</v>
      </c>
    </row>
    <row r="24" customFormat="false" ht="15.75" hidden="false" customHeight="false" outlineLevel="0" collapsed="false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 t="s">
        <v>74</v>
      </c>
      <c r="O24" s="28"/>
      <c r="P24" s="29"/>
      <c r="Q24" s="29" t="s">
        <v>75</v>
      </c>
      <c r="R24" s="29"/>
      <c r="S24" s="29"/>
      <c r="T24" s="29" t="s">
        <v>76</v>
      </c>
      <c r="U24" s="29"/>
      <c r="V24" s="29"/>
      <c r="W24" s="29"/>
      <c r="X24" s="29"/>
      <c r="Y24" s="28"/>
      <c r="Z24" s="28"/>
      <c r="AA24" s="26"/>
      <c r="AB24" s="30"/>
    </row>
    <row r="25" customFormat="false" ht="15.75" hidden="false" customHeight="false" outlineLevel="0" collapsed="false">
      <c r="A25" s="18" t="n">
        <v>5381439</v>
      </c>
      <c r="B25" s="19" t="n">
        <v>15</v>
      </c>
      <c r="C25" s="18" t="s">
        <v>77</v>
      </c>
      <c r="D25" s="20" t="s">
        <v>26</v>
      </c>
      <c r="E25" s="18" t="n">
        <v>389</v>
      </c>
      <c r="F25" s="18" t="s">
        <v>37</v>
      </c>
      <c r="G25" s="18" t="s">
        <v>66</v>
      </c>
      <c r="H25" s="18" t="n">
        <v>17</v>
      </c>
      <c r="I25" s="18" t="s">
        <v>29</v>
      </c>
      <c r="J25" s="21" t="n">
        <v>1</v>
      </c>
      <c r="K25" s="18" t="n">
        <v>19</v>
      </c>
      <c r="L25" s="18" t="n">
        <v>22</v>
      </c>
      <c r="M25" s="22" t="n">
        <v>8.79</v>
      </c>
      <c r="N25" s="22" t="n">
        <v>8.82</v>
      </c>
      <c r="O25" s="18" t="s">
        <v>78</v>
      </c>
      <c r="P25" s="23" t="n">
        <v>20</v>
      </c>
      <c r="Q25" s="19" t="s">
        <v>31</v>
      </c>
      <c r="R25" s="19" t="s">
        <v>31</v>
      </c>
      <c r="S25" s="19" t="s">
        <v>31</v>
      </c>
      <c r="T25" s="18"/>
      <c r="U25" s="24"/>
      <c r="V25" s="25" t="n">
        <v>45333.4197685185</v>
      </c>
      <c r="W25" s="18" t="s">
        <v>79</v>
      </c>
      <c r="X25" s="18" t="s">
        <v>33</v>
      </c>
      <c r="Y25" s="18" t="s">
        <v>34</v>
      </c>
      <c r="Z25" s="18" t="s">
        <v>35</v>
      </c>
      <c r="AA25" s="26"/>
      <c r="AB25" s="27"/>
      <c r="AC25" s="1" t="n">
        <v>2</v>
      </c>
    </row>
    <row r="26" customFormat="false" ht="15.75" hidden="false" customHeight="false" outlineLevel="0" collapsed="false">
      <c r="A26" s="18" t="n">
        <v>5381471</v>
      </c>
      <c r="B26" s="19" t="n">
        <v>15</v>
      </c>
      <c r="C26" s="18" t="s">
        <v>80</v>
      </c>
      <c r="D26" s="20" t="s">
        <v>26</v>
      </c>
      <c r="E26" s="18" t="n">
        <v>389</v>
      </c>
      <c r="F26" s="18" t="s">
        <v>37</v>
      </c>
      <c r="G26" s="18" t="s">
        <v>66</v>
      </c>
      <c r="H26" s="18" t="n">
        <v>18</v>
      </c>
      <c r="I26" s="18" t="s">
        <v>29</v>
      </c>
      <c r="J26" s="21" t="n">
        <v>2</v>
      </c>
      <c r="K26" s="18" t="n">
        <v>33</v>
      </c>
      <c r="L26" s="18" t="n">
        <v>35</v>
      </c>
      <c r="M26" s="22" t="n">
        <v>11.18</v>
      </c>
      <c r="N26" s="22" t="n">
        <v>11.2</v>
      </c>
      <c r="O26" s="18" t="s">
        <v>81</v>
      </c>
      <c r="P26" s="23" t="n">
        <v>21</v>
      </c>
      <c r="Q26" s="19" t="s">
        <v>31</v>
      </c>
      <c r="R26" s="19" t="s">
        <v>31</v>
      </c>
      <c r="S26" s="19" t="s">
        <v>31</v>
      </c>
      <c r="T26" s="18"/>
      <c r="U26" s="24"/>
      <c r="V26" s="25" t="n">
        <v>45333.4693171296</v>
      </c>
      <c r="W26" s="18" t="s">
        <v>79</v>
      </c>
      <c r="X26" s="18" t="s">
        <v>33</v>
      </c>
      <c r="Y26" s="18" t="s">
        <v>34</v>
      </c>
      <c r="Z26" s="18" t="s">
        <v>35</v>
      </c>
      <c r="AA26" s="26"/>
      <c r="AB26" s="27"/>
      <c r="AC26" s="1" t="n">
        <v>2</v>
      </c>
    </row>
    <row r="27" customFormat="false" ht="15.75" hidden="false" customHeight="false" outlineLevel="0" collapsed="false">
      <c r="A27" s="18" t="n">
        <v>5381486</v>
      </c>
      <c r="B27" s="19" t="n">
        <v>20</v>
      </c>
      <c r="C27" s="18" t="s">
        <v>82</v>
      </c>
      <c r="D27" s="20" t="s">
        <v>26</v>
      </c>
      <c r="E27" s="18" t="n">
        <v>389</v>
      </c>
      <c r="F27" s="18" t="s">
        <v>37</v>
      </c>
      <c r="G27" s="18" t="s">
        <v>66</v>
      </c>
      <c r="H27" s="18" t="n">
        <v>20</v>
      </c>
      <c r="I27" s="18" t="s">
        <v>29</v>
      </c>
      <c r="J27" s="21" t="n">
        <v>1</v>
      </c>
      <c r="K27" s="18" t="n">
        <v>6</v>
      </c>
      <c r="L27" s="18" t="n">
        <v>10</v>
      </c>
      <c r="M27" s="22" t="n">
        <v>13.72</v>
      </c>
      <c r="N27" s="22" t="n">
        <v>13.76</v>
      </c>
      <c r="O27" s="18" t="s">
        <v>83</v>
      </c>
      <c r="P27" s="23" t="n">
        <v>22</v>
      </c>
      <c r="Q27" s="19" t="s">
        <v>31</v>
      </c>
      <c r="R27" s="19" t="s">
        <v>31</v>
      </c>
      <c r="S27" s="19" t="s">
        <v>31</v>
      </c>
      <c r="T27" s="18"/>
      <c r="U27" s="24"/>
      <c r="V27" s="25" t="n">
        <v>45333.5206944444</v>
      </c>
      <c r="W27" s="18" t="s">
        <v>79</v>
      </c>
      <c r="X27" s="18" t="s">
        <v>33</v>
      </c>
      <c r="Y27" s="18" t="s">
        <v>34</v>
      </c>
      <c r="Z27" s="18" t="s">
        <v>35</v>
      </c>
      <c r="AA27" s="26"/>
      <c r="AB27" s="27"/>
      <c r="AC27" s="1" t="n">
        <v>2</v>
      </c>
    </row>
    <row r="28" customFormat="false" ht="15.75" hidden="false" customHeight="false" outlineLevel="0" collapsed="false">
      <c r="A28" s="18" t="n">
        <v>5381560</v>
      </c>
      <c r="B28" s="19" t="n">
        <v>20</v>
      </c>
      <c r="C28" s="18" t="s">
        <v>84</v>
      </c>
      <c r="D28" s="20" t="s">
        <v>26</v>
      </c>
      <c r="E28" s="18" t="n">
        <v>389</v>
      </c>
      <c r="F28" s="18" t="s">
        <v>37</v>
      </c>
      <c r="G28" s="18" t="s">
        <v>66</v>
      </c>
      <c r="H28" s="18" t="n">
        <v>23</v>
      </c>
      <c r="I28" s="18" t="s">
        <v>29</v>
      </c>
      <c r="J28" s="21" t="n">
        <v>1</v>
      </c>
      <c r="K28" s="18" t="n">
        <v>37</v>
      </c>
      <c r="L28" s="18" t="n">
        <v>40</v>
      </c>
      <c r="M28" s="22" t="n">
        <v>21.08</v>
      </c>
      <c r="N28" s="22" t="n">
        <v>21.11</v>
      </c>
      <c r="O28" s="18" t="s">
        <v>85</v>
      </c>
      <c r="P28" s="23" t="n">
        <v>23</v>
      </c>
      <c r="Q28" s="19" t="s">
        <v>31</v>
      </c>
      <c r="R28" s="19" t="s">
        <v>31</v>
      </c>
      <c r="S28" s="19" t="s">
        <v>31</v>
      </c>
      <c r="T28" s="18"/>
      <c r="U28" s="24"/>
      <c r="V28" s="25" t="n">
        <v>45333.1209027778</v>
      </c>
      <c r="W28" s="18" t="s">
        <v>79</v>
      </c>
      <c r="X28" s="18" t="s">
        <v>33</v>
      </c>
      <c r="Y28" s="18" t="s">
        <v>34</v>
      </c>
      <c r="Z28" s="18" t="s">
        <v>35</v>
      </c>
      <c r="AA28" s="26"/>
      <c r="AB28" s="27"/>
      <c r="AC28" s="1" t="n">
        <v>2</v>
      </c>
    </row>
    <row r="29" customFormat="false" ht="15.75" hidden="false" customHeight="false" outlineLevel="0" collapsed="false">
      <c r="A29" s="18" t="n">
        <v>5381566</v>
      </c>
      <c r="B29" s="19" t="n">
        <v>15</v>
      </c>
      <c r="C29" s="18" t="s">
        <v>86</v>
      </c>
      <c r="D29" s="20" t="s">
        <v>26</v>
      </c>
      <c r="E29" s="18" t="n">
        <v>389</v>
      </c>
      <c r="F29" s="18" t="s">
        <v>37</v>
      </c>
      <c r="G29" s="18" t="s">
        <v>66</v>
      </c>
      <c r="H29" s="18" t="n">
        <v>21</v>
      </c>
      <c r="I29" s="18" t="s">
        <v>29</v>
      </c>
      <c r="J29" s="21" t="n">
        <v>2</v>
      </c>
      <c r="K29" s="18" t="n">
        <v>97</v>
      </c>
      <c r="L29" s="18" t="n">
        <v>101</v>
      </c>
      <c r="M29" s="22" t="n">
        <v>18.18</v>
      </c>
      <c r="N29" s="22" t="n">
        <v>18.22</v>
      </c>
      <c r="O29" s="18" t="s">
        <v>87</v>
      </c>
      <c r="P29" s="23" t="n">
        <v>24</v>
      </c>
      <c r="Q29" s="19" t="s">
        <v>31</v>
      </c>
      <c r="R29" s="19" t="s">
        <v>31</v>
      </c>
      <c r="S29" s="19" t="s">
        <v>31</v>
      </c>
      <c r="T29" s="18"/>
      <c r="U29" s="24"/>
      <c r="V29" s="25" t="n">
        <v>45333.1234490741</v>
      </c>
      <c r="W29" s="18" t="s">
        <v>79</v>
      </c>
      <c r="X29" s="18" t="s">
        <v>33</v>
      </c>
      <c r="Y29" s="18" t="s">
        <v>34</v>
      </c>
      <c r="Z29" s="18" t="s">
        <v>35</v>
      </c>
      <c r="AA29" s="26"/>
      <c r="AB29" s="27"/>
      <c r="AC29" s="1" t="n">
        <v>2</v>
      </c>
    </row>
    <row r="30" customFormat="false" ht="15.75" hidden="false" customHeight="false" outlineLevel="0" collapsed="false">
      <c r="A30" s="18" t="n">
        <v>5381597</v>
      </c>
      <c r="B30" s="19" t="n">
        <v>15</v>
      </c>
      <c r="C30" s="18" t="s">
        <v>88</v>
      </c>
      <c r="D30" s="20" t="s">
        <v>26</v>
      </c>
      <c r="E30" s="18" t="n">
        <v>389</v>
      </c>
      <c r="F30" s="18" t="s">
        <v>37</v>
      </c>
      <c r="G30" s="18" t="s">
        <v>66</v>
      </c>
      <c r="H30" s="18" t="n">
        <v>26</v>
      </c>
      <c r="I30" s="18" t="s">
        <v>29</v>
      </c>
      <c r="J30" s="21" t="n">
        <v>1</v>
      </c>
      <c r="K30" s="18" t="n">
        <v>81</v>
      </c>
      <c r="L30" s="18" t="n">
        <v>86</v>
      </c>
      <c r="M30" s="22" t="n">
        <v>25.22</v>
      </c>
      <c r="N30" s="22" t="n">
        <v>25.27</v>
      </c>
      <c r="O30" s="18" t="s">
        <v>89</v>
      </c>
      <c r="P30" s="23" t="n">
        <v>25</v>
      </c>
      <c r="Q30" s="19" t="s">
        <v>31</v>
      </c>
      <c r="R30" s="19" t="s">
        <v>31</v>
      </c>
      <c r="S30" s="19" t="s">
        <v>31</v>
      </c>
      <c r="T30" s="18"/>
      <c r="U30" s="24"/>
      <c r="V30" s="25" t="n">
        <v>45333.165775463</v>
      </c>
      <c r="W30" s="18" t="s">
        <v>79</v>
      </c>
      <c r="X30" s="18" t="s">
        <v>33</v>
      </c>
      <c r="Y30" s="18" t="s">
        <v>34</v>
      </c>
      <c r="Z30" s="18" t="s">
        <v>35</v>
      </c>
      <c r="AA30" s="26"/>
      <c r="AB30" s="27"/>
      <c r="AC30" s="1" t="n">
        <v>2</v>
      </c>
    </row>
    <row r="31" customFormat="false" ht="15.75" hidden="false" customHeight="false" outlineLevel="0" collapsed="false">
      <c r="A31" s="18" t="n">
        <v>5381646</v>
      </c>
      <c r="B31" s="19" t="n">
        <v>20</v>
      </c>
      <c r="C31" s="18" t="s">
        <v>90</v>
      </c>
      <c r="D31" s="20" t="s">
        <v>26</v>
      </c>
      <c r="E31" s="18" t="n">
        <v>389</v>
      </c>
      <c r="F31" s="18" t="s">
        <v>37</v>
      </c>
      <c r="G31" s="18" t="s">
        <v>66</v>
      </c>
      <c r="H31" s="18" t="n">
        <v>28</v>
      </c>
      <c r="I31" s="18" t="s">
        <v>29</v>
      </c>
      <c r="J31" s="21" t="n">
        <v>1</v>
      </c>
      <c r="K31" s="18" t="n">
        <v>60</v>
      </c>
      <c r="L31" s="18" t="n">
        <v>62</v>
      </c>
      <c r="M31" s="22" t="n">
        <v>27.57</v>
      </c>
      <c r="N31" s="22" t="n">
        <v>27.59</v>
      </c>
      <c r="O31" s="18" t="s">
        <v>91</v>
      </c>
      <c r="P31" s="23" t="n">
        <v>26</v>
      </c>
      <c r="Q31" s="19" t="s">
        <v>31</v>
      </c>
      <c r="R31" s="19" t="s">
        <v>31</v>
      </c>
      <c r="S31" s="19" t="s">
        <v>31</v>
      </c>
      <c r="T31" s="18"/>
      <c r="U31" s="24"/>
      <c r="V31" s="25" t="n">
        <v>45333.2196643519</v>
      </c>
      <c r="W31" s="18" t="s">
        <v>79</v>
      </c>
      <c r="X31" s="18" t="s">
        <v>33</v>
      </c>
      <c r="Y31" s="18" t="s">
        <v>34</v>
      </c>
      <c r="Z31" s="18" t="s">
        <v>35</v>
      </c>
      <c r="AA31" s="26"/>
      <c r="AB31" s="27"/>
      <c r="AC31" s="1" t="n">
        <v>2</v>
      </c>
    </row>
    <row r="32" customFormat="false" ht="15.75" hidden="false" customHeight="false" outlineLevel="0" collapsed="false">
      <c r="A32" s="18" t="n">
        <v>5381651</v>
      </c>
      <c r="B32" s="19" t="n">
        <v>15</v>
      </c>
      <c r="C32" s="18" t="s">
        <v>92</v>
      </c>
      <c r="D32" s="20" t="s">
        <v>26</v>
      </c>
      <c r="E32" s="18" t="n">
        <v>389</v>
      </c>
      <c r="F32" s="18" t="s">
        <v>37</v>
      </c>
      <c r="G32" s="18" t="s">
        <v>66</v>
      </c>
      <c r="H32" s="18" t="n">
        <v>31</v>
      </c>
      <c r="I32" s="18" t="s">
        <v>29</v>
      </c>
      <c r="J32" s="21" t="n">
        <v>1</v>
      </c>
      <c r="K32" s="18" t="n">
        <v>28</v>
      </c>
      <c r="L32" s="18" t="n">
        <v>30</v>
      </c>
      <c r="M32" s="22" t="n">
        <v>30.91</v>
      </c>
      <c r="N32" s="22" t="n">
        <v>30.93</v>
      </c>
      <c r="O32" s="18" t="s">
        <v>93</v>
      </c>
      <c r="P32" s="23" t="n">
        <v>27</v>
      </c>
      <c r="Q32" s="19" t="s">
        <v>31</v>
      </c>
      <c r="R32" s="19" t="s">
        <v>31</v>
      </c>
      <c r="S32" s="19" t="s">
        <v>31</v>
      </c>
      <c r="T32" s="18"/>
      <c r="U32" s="24"/>
      <c r="V32" s="25" t="n">
        <v>45333.2244444444</v>
      </c>
      <c r="W32" s="18" t="s">
        <v>79</v>
      </c>
      <c r="X32" s="18" t="s">
        <v>33</v>
      </c>
      <c r="Y32" s="18" t="s">
        <v>34</v>
      </c>
      <c r="Z32" s="18" t="s">
        <v>35</v>
      </c>
      <c r="AA32" s="26"/>
      <c r="AB32" s="27"/>
      <c r="AC32" s="1" t="n">
        <v>2</v>
      </c>
    </row>
    <row r="33" customFormat="false" ht="15.75" hidden="false" customHeight="false" outlineLevel="0" collapsed="false">
      <c r="A33" s="18" t="n">
        <v>5381658</v>
      </c>
      <c r="B33" s="19" t="n">
        <v>10</v>
      </c>
      <c r="C33" s="18" t="s">
        <v>94</v>
      </c>
      <c r="D33" s="20" t="s">
        <v>26</v>
      </c>
      <c r="E33" s="18" t="n">
        <v>389</v>
      </c>
      <c r="F33" s="18" t="s">
        <v>37</v>
      </c>
      <c r="G33" s="18" t="s">
        <v>66</v>
      </c>
      <c r="H33" s="18" t="n">
        <v>32</v>
      </c>
      <c r="I33" s="18" t="s">
        <v>29</v>
      </c>
      <c r="J33" s="21" t="n">
        <v>1</v>
      </c>
      <c r="K33" s="18" t="n">
        <v>30</v>
      </c>
      <c r="L33" s="18" t="n">
        <v>32</v>
      </c>
      <c r="M33" s="22" t="n">
        <v>33.69</v>
      </c>
      <c r="N33" s="22" t="n">
        <v>33.71</v>
      </c>
      <c r="O33" s="18" t="s">
        <v>95</v>
      </c>
      <c r="P33" s="23" t="n">
        <v>28</v>
      </c>
      <c r="Q33" s="19" t="s">
        <v>31</v>
      </c>
      <c r="R33" s="19" t="s">
        <v>31</v>
      </c>
      <c r="S33" s="19" t="s">
        <v>31</v>
      </c>
      <c r="T33" s="18"/>
      <c r="U33" s="24"/>
      <c r="V33" s="25" t="n">
        <v>45333.2281018519</v>
      </c>
      <c r="W33" s="18" t="s">
        <v>79</v>
      </c>
      <c r="X33" s="18" t="s">
        <v>33</v>
      </c>
      <c r="Y33" s="18" t="s">
        <v>34</v>
      </c>
      <c r="Z33" s="18" t="s">
        <v>35</v>
      </c>
      <c r="AA33" s="26"/>
      <c r="AB33" s="27"/>
      <c r="AC33" s="1" t="n">
        <v>2</v>
      </c>
    </row>
    <row r="34" customFormat="false" ht="15.75" hidden="false" customHeight="false" outlineLevel="0" collapsed="false">
      <c r="A34" s="18"/>
      <c r="B34" s="19"/>
      <c r="C34" s="18"/>
      <c r="D34" s="20" t="s">
        <v>26</v>
      </c>
      <c r="E34" s="18"/>
      <c r="F34" s="18"/>
      <c r="G34" s="18"/>
      <c r="H34" s="18"/>
      <c r="I34" s="18"/>
      <c r="J34" s="21"/>
      <c r="K34" s="18"/>
      <c r="L34" s="18"/>
      <c r="M34" s="22"/>
      <c r="N34" s="22"/>
      <c r="O34" s="18"/>
      <c r="P34" s="23"/>
      <c r="Q34" s="19" t="s">
        <v>31</v>
      </c>
      <c r="R34" s="19" t="s">
        <v>31</v>
      </c>
      <c r="S34" s="19" t="s">
        <v>31</v>
      </c>
      <c r="T34" s="18"/>
      <c r="U34" s="24"/>
      <c r="V34" s="25"/>
      <c r="W34" s="18"/>
      <c r="X34" s="18"/>
      <c r="Y34" s="18"/>
      <c r="Z34" s="18"/>
      <c r="AA34" s="26"/>
      <c r="AB34" s="27"/>
      <c r="AC34" s="1" t="n">
        <v>2</v>
      </c>
    </row>
    <row r="35" customFormat="false" ht="15.75" hidden="false" customHeight="false" outlineLevel="0" collapsed="false">
      <c r="A35" s="18" t="n">
        <v>5381668</v>
      </c>
      <c r="B35" s="19" t="n">
        <v>15</v>
      </c>
      <c r="C35" s="18" t="s">
        <v>96</v>
      </c>
      <c r="D35" s="20" t="s">
        <v>26</v>
      </c>
      <c r="E35" s="18" t="n">
        <v>389</v>
      </c>
      <c r="F35" s="18" t="s">
        <v>97</v>
      </c>
      <c r="G35" s="18" t="s">
        <v>38</v>
      </c>
      <c r="H35" s="18" t="n">
        <v>3</v>
      </c>
      <c r="I35" s="18" t="s">
        <v>29</v>
      </c>
      <c r="J35" s="21" t="n">
        <v>1</v>
      </c>
      <c r="K35" s="18" t="n">
        <v>22</v>
      </c>
      <c r="L35" s="18" t="n">
        <v>31</v>
      </c>
      <c r="M35" s="22" t="n">
        <v>3.24</v>
      </c>
      <c r="N35" s="22" t="n">
        <v>3.33</v>
      </c>
      <c r="O35" s="18" t="s">
        <v>98</v>
      </c>
      <c r="P35" s="23" t="n">
        <v>29</v>
      </c>
      <c r="Q35" s="19" t="s">
        <v>31</v>
      </c>
      <c r="R35" s="19" t="s">
        <v>31</v>
      </c>
      <c r="S35" s="19" t="s">
        <v>31</v>
      </c>
      <c r="T35" s="18"/>
      <c r="U35" s="24"/>
      <c r="V35" s="25" t="n">
        <v>45333.251412037</v>
      </c>
      <c r="W35" s="18" t="s">
        <v>79</v>
      </c>
      <c r="X35" s="18" t="s">
        <v>33</v>
      </c>
      <c r="Y35" s="18" t="s">
        <v>34</v>
      </c>
      <c r="Z35" s="18" t="s">
        <v>35</v>
      </c>
      <c r="AA35" s="26"/>
      <c r="AB35" s="27"/>
      <c r="AC35" s="1" t="n">
        <v>2</v>
      </c>
    </row>
    <row r="36" customFormat="false" ht="15.75" hidden="false" customHeight="false" outlineLevel="0" collapsed="false">
      <c r="A36" s="18" t="n">
        <v>5381673</v>
      </c>
      <c r="B36" s="19" t="n">
        <v>10</v>
      </c>
      <c r="C36" s="18" t="s">
        <v>99</v>
      </c>
      <c r="D36" s="20" t="s">
        <v>26</v>
      </c>
      <c r="E36" s="18" t="n">
        <v>389</v>
      </c>
      <c r="F36" s="18" t="s">
        <v>97</v>
      </c>
      <c r="G36" s="18" t="s">
        <v>38</v>
      </c>
      <c r="H36" s="18" t="n">
        <v>5</v>
      </c>
      <c r="I36" s="18" t="s">
        <v>29</v>
      </c>
      <c r="J36" s="21" t="n">
        <v>1</v>
      </c>
      <c r="K36" s="18" t="n">
        <v>10</v>
      </c>
      <c r="L36" s="18" t="n">
        <v>12</v>
      </c>
      <c r="M36" s="22" t="n">
        <v>4.79</v>
      </c>
      <c r="N36" s="22" t="n">
        <v>4.81</v>
      </c>
      <c r="O36" s="18" t="s">
        <v>100</v>
      </c>
      <c r="P36" s="23" t="n">
        <v>30</v>
      </c>
      <c r="Q36" s="19" t="s">
        <v>31</v>
      </c>
      <c r="R36" s="19" t="s">
        <v>31</v>
      </c>
      <c r="S36" s="19" t="s">
        <v>31</v>
      </c>
      <c r="T36" s="18"/>
      <c r="U36" s="24"/>
      <c r="V36" s="25" t="n">
        <v>45333.272025463</v>
      </c>
      <c r="W36" s="18" t="s">
        <v>79</v>
      </c>
      <c r="X36" s="18" t="s">
        <v>33</v>
      </c>
      <c r="Y36" s="18" t="s">
        <v>34</v>
      </c>
      <c r="Z36" s="18" t="s">
        <v>35</v>
      </c>
      <c r="AA36" s="26"/>
      <c r="AB36" s="27"/>
      <c r="AC36" s="1" t="n">
        <v>2</v>
      </c>
    </row>
    <row r="37" customFormat="false" ht="15.75" hidden="false" customHeight="false" outlineLevel="0" collapsed="false">
      <c r="A37" s="18" t="n">
        <v>5381746</v>
      </c>
      <c r="B37" s="19" t="n">
        <v>10</v>
      </c>
      <c r="C37" s="18" t="s">
        <v>101</v>
      </c>
      <c r="D37" s="20" t="s">
        <v>26</v>
      </c>
      <c r="E37" s="18" t="n">
        <v>389</v>
      </c>
      <c r="F37" s="18" t="s">
        <v>97</v>
      </c>
      <c r="G37" s="18" t="s">
        <v>38</v>
      </c>
      <c r="H37" s="18" t="n">
        <v>19</v>
      </c>
      <c r="I37" s="18" t="s">
        <v>29</v>
      </c>
      <c r="J37" s="21" t="n">
        <v>1</v>
      </c>
      <c r="K37" s="18" t="n">
        <v>36</v>
      </c>
      <c r="L37" s="18" t="n">
        <v>38</v>
      </c>
      <c r="M37" s="22" t="n">
        <v>13.34</v>
      </c>
      <c r="N37" s="22" t="n">
        <v>13.36</v>
      </c>
      <c r="O37" s="18" t="s">
        <v>102</v>
      </c>
      <c r="P37" s="23" t="n">
        <v>31</v>
      </c>
      <c r="Q37" s="19" t="s">
        <v>31</v>
      </c>
      <c r="R37" s="19" t="s">
        <v>31</v>
      </c>
      <c r="S37" s="19" t="s">
        <v>31</v>
      </c>
      <c r="T37" s="18"/>
      <c r="U37" s="24"/>
      <c r="V37" s="25" t="n">
        <v>45333.3442592593</v>
      </c>
      <c r="W37" s="18" t="s">
        <v>79</v>
      </c>
      <c r="X37" s="18" t="s">
        <v>33</v>
      </c>
      <c r="Y37" s="18" t="s">
        <v>34</v>
      </c>
      <c r="Z37" s="18" t="s">
        <v>35</v>
      </c>
      <c r="AA37" s="26"/>
      <c r="AB37" s="27"/>
      <c r="AC37" s="1" t="n">
        <v>2</v>
      </c>
    </row>
    <row r="38" customFormat="false" ht="15.75" hidden="false" customHeight="false" outlineLevel="0" collapsed="false">
      <c r="A38" s="18"/>
      <c r="B38" s="19"/>
      <c r="C38" s="18"/>
      <c r="D38" s="20" t="s">
        <v>26</v>
      </c>
      <c r="E38" s="18"/>
      <c r="F38" s="18"/>
      <c r="G38" s="18"/>
      <c r="H38" s="18"/>
      <c r="I38" s="18"/>
      <c r="J38" s="21"/>
      <c r="K38" s="18"/>
      <c r="L38" s="18"/>
      <c r="M38" s="22"/>
      <c r="N38" s="22"/>
      <c r="O38" s="18"/>
      <c r="P38" s="23"/>
      <c r="Q38" s="19" t="s">
        <v>31</v>
      </c>
      <c r="R38" s="19" t="s">
        <v>31</v>
      </c>
      <c r="S38" s="19" t="s">
        <v>31</v>
      </c>
      <c r="T38" s="18"/>
      <c r="U38" s="24"/>
      <c r="V38" s="25"/>
      <c r="W38" s="18"/>
      <c r="X38" s="18"/>
      <c r="Y38" s="18"/>
      <c r="Z38" s="18"/>
      <c r="AA38" s="26"/>
      <c r="AB38" s="27"/>
      <c r="AC38" s="1" t="n">
        <v>2</v>
      </c>
    </row>
    <row r="39" customFormat="false" ht="15.75" hidden="false" customHeight="false" outlineLevel="0" collapsed="false">
      <c r="A39" s="18" t="n">
        <v>5381813</v>
      </c>
      <c r="B39" s="19" t="n">
        <v>15</v>
      </c>
      <c r="C39" s="18" t="s">
        <v>103</v>
      </c>
      <c r="D39" s="20" t="s">
        <v>26</v>
      </c>
      <c r="E39" s="18" t="n">
        <v>389</v>
      </c>
      <c r="F39" s="18" t="s">
        <v>104</v>
      </c>
      <c r="G39" s="18" t="s">
        <v>38</v>
      </c>
      <c r="H39" s="18" t="n">
        <v>5</v>
      </c>
      <c r="I39" s="18" t="s">
        <v>29</v>
      </c>
      <c r="J39" s="21" t="n">
        <v>1</v>
      </c>
      <c r="K39" s="18" t="n">
        <v>19</v>
      </c>
      <c r="L39" s="18" t="n">
        <v>23</v>
      </c>
      <c r="M39" s="22" t="n">
        <v>5.14</v>
      </c>
      <c r="N39" s="22" t="n">
        <v>5.18</v>
      </c>
      <c r="O39" s="18" t="s">
        <v>105</v>
      </c>
      <c r="P39" s="23" t="n">
        <v>32</v>
      </c>
      <c r="Q39" s="19" t="s">
        <v>31</v>
      </c>
      <c r="R39" s="19" t="s">
        <v>31</v>
      </c>
      <c r="S39" s="19" t="s">
        <v>31</v>
      </c>
      <c r="T39" s="18"/>
      <c r="U39" s="24"/>
      <c r="V39" s="25" t="n">
        <v>45334.3643055556</v>
      </c>
      <c r="W39" s="18" t="s">
        <v>79</v>
      </c>
      <c r="X39" s="18" t="s">
        <v>33</v>
      </c>
      <c r="Y39" s="18" t="s">
        <v>34</v>
      </c>
      <c r="Z39" s="18" t="s">
        <v>35</v>
      </c>
      <c r="AA39" s="26"/>
      <c r="AB39" s="27"/>
      <c r="AC39" s="1" t="n">
        <v>2</v>
      </c>
    </row>
    <row r="40" customFormat="false" ht="15.75" hidden="false" customHeight="false" outlineLevel="0" collapsed="false">
      <c r="A40" s="18" t="n">
        <v>5381854</v>
      </c>
      <c r="B40" s="19" t="n">
        <v>15</v>
      </c>
      <c r="C40" s="18" t="s">
        <v>106</v>
      </c>
      <c r="D40" s="20" t="s">
        <v>26</v>
      </c>
      <c r="E40" s="18" t="n">
        <v>389</v>
      </c>
      <c r="F40" s="18" t="s">
        <v>104</v>
      </c>
      <c r="G40" s="18" t="s">
        <v>57</v>
      </c>
      <c r="H40" s="18" t="n">
        <v>5</v>
      </c>
      <c r="I40" s="18" t="s">
        <v>29</v>
      </c>
      <c r="J40" s="21" t="n">
        <v>1</v>
      </c>
      <c r="K40" s="18" t="n">
        <v>137</v>
      </c>
      <c r="L40" s="18" t="n">
        <v>139</v>
      </c>
      <c r="M40" s="22" t="n">
        <v>5.17</v>
      </c>
      <c r="N40" s="22" t="n">
        <v>5.19</v>
      </c>
      <c r="O40" s="18" t="s">
        <v>107</v>
      </c>
      <c r="P40" s="23" t="n">
        <v>33</v>
      </c>
      <c r="Q40" s="19" t="s">
        <v>31</v>
      </c>
      <c r="R40" s="19" t="s">
        <v>31</v>
      </c>
      <c r="S40" s="19" t="s">
        <v>31</v>
      </c>
      <c r="T40" s="18"/>
      <c r="U40" s="24"/>
      <c r="V40" s="25" t="n">
        <v>45334.4269328704</v>
      </c>
      <c r="W40" s="18" t="s">
        <v>79</v>
      </c>
      <c r="X40" s="18" t="s">
        <v>33</v>
      </c>
      <c r="Y40" s="18" t="s">
        <v>34</v>
      </c>
      <c r="Z40" s="18" t="s">
        <v>35</v>
      </c>
      <c r="AA40" s="26"/>
      <c r="AB40" s="27"/>
      <c r="AC40" s="1" t="n">
        <v>2</v>
      </c>
    </row>
    <row r="41" customFormat="false" ht="15.75" hidden="false" customHeight="false" outlineLevel="0" collapsed="false">
      <c r="A41" s="18"/>
      <c r="B41" s="19"/>
      <c r="C41" s="18"/>
      <c r="D41" s="20" t="s">
        <v>26</v>
      </c>
      <c r="E41" s="18"/>
      <c r="F41" s="18"/>
      <c r="G41" s="18"/>
      <c r="H41" s="18"/>
      <c r="I41" s="18"/>
      <c r="J41" s="21"/>
      <c r="K41" s="18"/>
      <c r="L41" s="18"/>
      <c r="M41" s="22"/>
      <c r="N41" s="22"/>
      <c r="O41" s="18"/>
      <c r="P41" s="23"/>
      <c r="Q41" s="19" t="s">
        <v>31</v>
      </c>
      <c r="R41" s="19" t="s">
        <v>31</v>
      </c>
      <c r="S41" s="19" t="s">
        <v>31</v>
      </c>
      <c r="T41" s="18"/>
      <c r="U41" s="24"/>
      <c r="V41" s="25"/>
      <c r="W41" s="18"/>
      <c r="X41" s="18"/>
      <c r="Y41" s="18"/>
      <c r="Z41" s="18"/>
      <c r="AA41" s="26"/>
      <c r="AB41" s="27"/>
      <c r="AC41" s="1" t="n">
        <v>2</v>
      </c>
    </row>
    <row r="42" s="6" customFormat="true" ht="15.75" hidden="false" customHeight="false" outlineLevel="0" collapsed="false">
      <c r="A42" s="18" t="n">
        <v>5381949</v>
      </c>
      <c r="B42" s="19" t="n">
        <v>15</v>
      </c>
      <c r="C42" s="18" t="s">
        <v>108</v>
      </c>
      <c r="D42" s="20" t="s">
        <v>26</v>
      </c>
      <c r="E42" s="18" t="n">
        <v>389</v>
      </c>
      <c r="F42" s="18" t="s">
        <v>104</v>
      </c>
      <c r="G42" s="18" t="s">
        <v>66</v>
      </c>
      <c r="H42" s="18" t="n">
        <v>6</v>
      </c>
      <c r="I42" s="18" t="s">
        <v>29</v>
      </c>
      <c r="J42" s="21" t="n">
        <v>1</v>
      </c>
      <c r="K42" s="18" t="n">
        <v>52</v>
      </c>
      <c r="L42" s="18" t="n">
        <v>55</v>
      </c>
      <c r="M42" s="22" t="n">
        <v>5.18</v>
      </c>
      <c r="N42" s="22" t="n">
        <v>5.21</v>
      </c>
      <c r="O42" s="18" t="s">
        <v>109</v>
      </c>
      <c r="P42" s="23" t="n">
        <v>34</v>
      </c>
      <c r="Q42" s="19" t="s">
        <v>31</v>
      </c>
      <c r="R42" s="19" t="s">
        <v>31</v>
      </c>
      <c r="S42" s="19" t="s">
        <v>31</v>
      </c>
      <c r="T42" s="18"/>
      <c r="U42" s="24"/>
      <c r="V42" s="25" t="n">
        <v>45334.1189583333</v>
      </c>
      <c r="W42" s="18" t="s">
        <v>79</v>
      </c>
      <c r="X42" s="18" t="s">
        <v>33</v>
      </c>
      <c r="Y42" s="18" t="s">
        <v>34</v>
      </c>
      <c r="Z42" s="18" t="s">
        <v>35</v>
      </c>
      <c r="AA42" s="26"/>
      <c r="AB42" s="27"/>
      <c r="AC42" s="1" t="n">
        <v>2</v>
      </c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="6" customFormat="true" ht="15.75" hidden="false" customHeight="false" outlineLevel="0" collapsed="false">
      <c r="A43" s="18" t="n">
        <v>5381996</v>
      </c>
      <c r="B43" s="19" t="n">
        <v>10</v>
      </c>
      <c r="C43" s="18" t="s">
        <v>110</v>
      </c>
      <c r="D43" s="20" t="s">
        <v>26</v>
      </c>
      <c r="E43" s="18" t="n">
        <v>389</v>
      </c>
      <c r="F43" s="18" t="s">
        <v>104</v>
      </c>
      <c r="G43" s="18" t="s">
        <v>66</v>
      </c>
      <c r="H43" s="18" t="n">
        <v>11</v>
      </c>
      <c r="I43" s="18" t="s">
        <v>29</v>
      </c>
      <c r="J43" s="21" t="n">
        <v>1</v>
      </c>
      <c r="K43" s="18" t="n">
        <v>24</v>
      </c>
      <c r="L43" s="18" t="n">
        <v>26</v>
      </c>
      <c r="M43" s="22" t="n">
        <v>10.41</v>
      </c>
      <c r="N43" s="22" t="n">
        <v>10.43</v>
      </c>
      <c r="O43" s="18" t="s">
        <v>111</v>
      </c>
      <c r="P43" s="23" t="n">
        <v>35</v>
      </c>
      <c r="Q43" s="19" t="s">
        <v>31</v>
      </c>
      <c r="R43" s="19" t="s">
        <v>31</v>
      </c>
      <c r="S43" s="19" t="s">
        <v>31</v>
      </c>
      <c r="T43" s="18"/>
      <c r="U43" s="24"/>
      <c r="V43" s="25" t="n">
        <v>45334.1597106482</v>
      </c>
      <c r="W43" s="18" t="s">
        <v>79</v>
      </c>
      <c r="X43" s="18" t="s">
        <v>33</v>
      </c>
      <c r="Y43" s="18" t="s">
        <v>34</v>
      </c>
      <c r="Z43" s="18" t="s">
        <v>35</v>
      </c>
      <c r="AA43" s="26"/>
      <c r="AB43" s="27"/>
      <c r="AC43" s="1" t="n">
        <v>2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="6" customFormat="true" ht="15.75" hidden="false" customHeight="false" outlineLevel="0" collapsed="false">
      <c r="A44" s="18" t="n">
        <v>5382035</v>
      </c>
      <c r="B44" s="19" t="n">
        <v>15</v>
      </c>
      <c r="C44" s="18" t="s">
        <v>112</v>
      </c>
      <c r="D44" s="20" t="s">
        <v>26</v>
      </c>
      <c r="E44" s="18" t="n">
        <v>389</v>
      </c>
      <c r="F44" s="18" t="s">
        <v>104</v>
      </c>
      <c r="G44" s="18" t="s">
        <v>66</v>
      </c>
      <c r="H44" s="18" t="n">
        <v>14</v>
      </c>
      <c r="I44" s="18" t="s">
        <v>29</v>
      </c>
      <c r="J44" s="21" t="n">
        <v>1</v>
      </c>
      <c r="K44" s="18" t="n">
        <v>38</v>
      </c>
      <c r="L44" s="18" t="n">
        <v>43</v>
      </c>
      <c r="M44" s="22" t="n">
        <v>14.68</v>
      </c>
      <c r="N44" s="22" t="n">
        <v>14.73</v>
      </c>
      <c r="O44" s="18" t="s">
        <v>113</v>
      </c>
      <c r="P44" s="23" t="n">
        <v>36</v>
      </c>
      <c r="Q44" s="19" t="s">
        <v>31</v>
      </c>
      <c r="R44" s="19" t="s">
        <v>31</v>
      </c>
      <c r="S44" s="19" t="s">
        <v>31</v>
      </c>
      <c r="T44" s="18"/>
      <c r="U44" s="24"/>
      <c r="V44" s="25" t="n">
        <v>45334.2077314815</v>
      </c>
      <c r="W44" s="18" t="s">
        <v>79</v>
      </c>
      <c r="X44" s="18" t="s">
        <v>33</v>
      </c>
      <c r="Y44" s="18" t="s">
        <v>34</v>
      </c>
      <c r="Z44" s="18" t="s">
        <v>35</v>
      </c>
      <c r="AA44" s="26"/>
      <c r="AB44" s="27"/>
      <c r="AC44" s="1" t="n">
        <v>2</v>
      </c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="6" customFormat="true" ht="15.75" hidden="false" customHeight="false" outlineLevel="0" collapsed="false">
      <c r="A45" s="18" t="n">
        <v>5382105</v>
      </c>
      <c r="B45" s="19" t="n">
        <v>15</v>
      </c>
      <c r="C45" s="18" t="s">
        <v>114</v>
      </c>
      <c r="D45" s="20" t="s">
        <v>26</v>
      </c>
      <c r="E45" s="18" t="n">
        <v>389</v>
      </c>
      <c r="F45" s="18" t="s">
        <v>104</v>
      </c>
      <c r="G45" s="18" t="s">
        <v>66</v>
      </c>
      <c r="H45" s="18" t="n">
        <v>16</v>
      </c>
      <c r="I45" s="18" t="s">
        <v>29</v>
      </c>
      <c r="J45" s="21" t="n">
        <v>1</v>
      </c>
      <c r="K45" s="18" t="n">
        <v>60</v>
      </c>
      <c r="L45" s="18" t="n">
        <v>64</v>
      </c>
      <c r="M45" s="22" t="n">
        <v>20.27</v>
      </c>
      <c r="N45" s="22" t="n">
        <v>20.31</v>
      </c>
      <c r="O45" s="18" t="s">
        <v>115</v>
      </c>
      <c r="P45" s="23" t="n">
        <v>37</v>
      </c>
      <c r="Q45" s="19" t="s">
        <v>31</v>
      </c>
      <c r="R45" s="19" t="s">
        <v>31</v>
      </c>
      <c r="S45" s="19" t="s">
        <v>31</v>
      </c>
      <c r="T45" s="18"/>
      <c r="U45" s="24"/>
      <c r="V45" s="25" t="n">
        <v>45334.2811226852</v>
      </c>
      <c r="W45" s="18" t="s">
        <v>79</v>
      </c>
      <c r="X45" s="18" t="s">
        <v>33</v>
      </c>
      <c r="Y45" s="18" t="s">
        <v>34</v>
      </c>
      <c r="Z45" s="18" t="s">
        <v>35</v>
      </c>
      <c r="AA45" s="26"/>
      <c r="AB45" s="27"/>
      <c r="AC45" s="1" t="n">
        <v>2</v>
      </c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="6" customFormat="true" ht="15.75" hidden="false" customHeight="false" outlineLevel="0" collapsed="false">
      <c r="A46" s="18" t="n">
        <v>5382131</v>
      </c>
      <c r="B46" s="19" t="n">
        <v>15</v>
      </c>
      <c r="C46" s="18" t="s">
        <v>116</v>
      </c>
      <c r="D46" s="20" t="s">
        <v>26</v>
      </c>
      <c r="E46" s="18" t="n">
        <v>389</v>
      </c>
      <c r="F46" s="18" t="s">
        <v>104</v>
      </c>
      <c r="G46" s="18" t="s">
        <v>66</v>
      </c>
      <c r="H46" s="18" t="n">
        <v>18</v>
      </c>
      <c r="I46" s="18" t="s">
        <v>29</v>
      </c>
      <c r="J46" s="21" t="n">
        <v>1</v>
      </c>
      <c r="K46" s="18" t="n">
        <v>39</v>
      </c>
      <c r="L46" s="18" t="n">
        <v>42</v>
      </c>
      <c r="M46" s="22" t="n">
        <v>25.56</v>
      </c>
      <c r="N46" s="22" t="n">
        <v>25.59</v>
      </c>
      <c r="O46" s="18" t="s">
        <v>117</v>
      </c>
      <c r="P46" s="23" t="n">
        <v>38</v>
      </c>
      <c r="Q46" s="19" t="s">
        <v>31</v>
      </c>
      <c r="R46" s="19" t="s">
        <v>31</v>
      </c>
      <c r="S46" s="19" t="s">
        <v>31</v>
      </c>
      <c r="T46" s="18"/>
      <c r="U46" s="24"/>
      <c r="V46" s="25" t="n">
        <v>45334.322650463</v>
      </c>
      <c r="W46" s="18" t="s">
        <v>79</v>
      </c>
      <c r="X46" s="18" t="s">
        <v>33</v>
      </c>
      <c r="Y46" s="18" t="s">
        <v>34</v>
      </c>
      <c r="Z46" s="18" t="s">
        <v>35</v>
      </c>
      <c r="AA46" s="26"/>
      <c r="AB46" s="27"/>
      <c r="AC46" s="1" t="n">
        <v>2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="6" customFormat="true" ht="15.75" hidden="false" customHeight="false" outlineLevel="0" collapsed="false">
      <c r="A47" s="18" t="n">
        <v>5382182</v>
      </c>
      <c r="B47" s="19" t="n">
        <v>10</v>
      </c>
      <c r="C47" s="18" t="s">
        <v>118</v>
      </c>
      <c r="D47" s="20" t="s">
        <v>26</v>
      </c>
      <c r="E47" s="18" t="n">
        <v>389</v>
      </c>
      <c r="F47" s="18" t="s">
        <v>104</v>
      </c>
      <c r="G47" s="18" t="s">
        <v>66</v>
      </c>
      <c r="H47" s="18" t="n">
        <v>22</v>
      </c>
      <c r="I47" s="18" t="s">
        <v>29</v>
      </c>
      <c r="J47" s="21" t="n">
        <v>1</v>
      </c>
      <c r="K47" s="18" t="n">
        <v>18</v>
      </c>
      <c r="L47" s="18" t="n">
        <v>22</v>
      </c>
      <c r="M47" s="22" t="n">
        <v>30.67</v>
      </c>
      <c r="N47" s="22" t="n">
        <v>30.71</v>
      </c>
      <c r="O47" s="18" t="s">
        <v>119</v>
      </c>
      <c r="P47" s="23" t="n">
        <v>39</v>
      </c>
      <c r="Q47" s="19" t="s">
        <v>31</v>
      </c>
      <c r="R47" s="19" t="s">
        <v>31</v>
      </c>
      <c r="S47" s="19" t="s">
        <v>31</v>
      </c>
      <c r="T47" s="18"/>
      <c r="U47" s="24"/>
      <c r="V47" s="25" t="n">
        <v>45334.3510185185</v>
      </c>
      <c r="W47" s="18" t="s">
        <v>79</v>
      </c>
      <c r="X47" s="18" t="s">
        <v>33</v>
      </c>
      <c r="Y47" s="18" t="s">
        <v>34</v>
      </c>
      <c r="Z47" s="18" t="s">
        <v>35</v>
      </c>
      <c r="AA47" s="26"/>
      <c r="AB47" s="27"/>
      <c r="AC47" s="1" t="n">
        <v>2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="6" customFormat="true" ht="15.75" hidden="false" customHeight="false" outlineLevel="0" collapsed="false">
      <c r="A48" s="18" t="n">
        <v>5382217</v>
      </c>
      <c r="B48" s="19" t="n">
        <v>15</v>
      </c>
      <c r="C48" s="18" t="s">
        <v>120</v>
      </c>
      <c r="D48" s="20" t="s">
        <v>26</v>
      </c>
      <c r="E48" s="18" t="n">
        <v>389</v>
      </c>
      <c r="F48" s="18" t="s">
        <v>104</v>
      </c>
      <c r="G48" s="18" t="s">
        <v>66</v>
      </c>
      <c r="H48" s="18" t="n">
        <v>25</v>
      </c>
      <c r="I48" s="18" t="s">
        <v>29</v>
      </c>
      <c r="J48" s="21" t="n">
        <v>1</v>
      </c>
      <c r="K48" s="18" t="n">
        <v>35</v>
      </c>
      <c r="L48" s="18" t="n">
        <v>38</v>
      </c>
      <c r="M48" s="22" t="n">
        <v>35.14</v>
      </c>
      <c r="N48" s="22" t="n">
        <v>35.17</v>
      </c>
      <c r="O48" s="18" t="s">
        <v>121</v>
      </c>
      <c r="P48" s="23" t="n">
        <v>40</v>
      </c>
      <c r="Q48" s="19" t="s">
        <v>31</v>
      </c>
      <c r="R48" s="19" t="s">
        <v>31</v>
      </c>
      <c r="S48" s="19" t="s">
        <v>31</v>
      </c>
      <c r="T48" s="18"/>
      <c r="U48" s="24"/>
      <c r="V48" s="25" t="n">
        <v>45335.3105671296</v>
      </c>
      <c r="W48" s="18" t="s">
        <v>79</v>
      </c>
      <c r="X48" s="18" t="s">
        <v>33</v>
      </c>
      <c r="Y48" s="18" t="s">
        <v>34</v>
      </c>
      <c r="Z48" s="18" t="s">
        <v>35</v>
      </c>
      <c r="AA48" s="26"/>
      <c r="AB48" s="27"/>
      <c r="AC48" s="1" t="n">
        <v>2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="6" customFormat="true" ht="15.75" hidden="false" customHeight="false" outlineLevel="0" collapsed="false">
      <c r="A49" s="18"/>
      <c r="B49" s="19"/>
      <c r="C49" s="18"/>
      <c r="D49" s="20" t="s">
        <v>26</v>
      </c>
      <c r="E49" s="18"/>
      <c r="F49" s="18"/>
      <c r="G49" s="18"/>
      <c r="H49" s="18"/>
      <c r="I49" s="18"/>
      <c r="J49" s="21"/>
      <c r="K49" s="18"/>
      <c r="L49" s="18"/>
      <c r="M49" s="22"/>
      <c r="N49" s="22"/>
      <c r="O49" s="18"/>
      <c r="P49" s="23"/>
      <c r="Q49" s="19" t="s">
        <v>31</v>
      </c>
      <c r="R49" s="19" t="s">
        <v>31</v>
      </c>
      <c r="S49" s="19" t="s">
        <v>31</v>
      </c>
      <c r="T49" s="18"/>
      <c r="U49" s="24"/>
      <c r="V49" s="25"/>
      <c r="W49" s="18"/>
      <c r="X49" s="18"/>
      <c r="Y49" s="18"/>
      <c r="Z49" s="18"/>
      <c r="AA49" s="26"/>
      <c r="AB49" s="27"/>
      <c r="AC49" s="1" t="n">
        <v>2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="6" customFormat="true" ht="15.75" hidden="false" customHeight="false" outlineLevel="0" collapsed="false">
      <c r="A50" s="18" t="n">
        <v>5382530</v>
      </c>
      <c r="B50" s="19" t="n">
        <v>10</v>
      </c>
      <c r="C50" s="18" t="s">
        <v>122</v>
      </c>
      <c r="D50" s="20" t="s">
        <v>26</v>
      </c>
      <c r="E50" s="18" t="n">
        <v>389</v>
      </c>
      <c r="F50" s="18" t="s">
        <v>104</v>
      </c>
      <c r="G50" s="18" t="s">
        <v>123</v>
      </c>
      <c r="H50" s="18" t="n">
        <v>10</v>
      </c>
      <c r="I50" s="18" t="s">
        <v>29</v>
      </c>
      <c r="J50" s="21" t="n">
        <v>1</v>
      </c>
      <c r="K50" s="18" t="n">
        <v>49</v>
      </c>
      <c r="L50" s="18" t="n">
        <v>51</v>
      </c>
      <c r="M50" s="22" t="n">
        <v>12.61</v>
      </c>
      <c r="N50" s="22" t="n">
        <v>12.63</v>
      </c>
      <c r="O50" s="18" t="s">
        <v>124</v>
      </c>
      <c r="P50" s="23" t="n">
        <v>41</v>
      </c>
      <c r="Q50" s="19" t="s">
        <v>31</v>
      </c>
      <c r="R50" s="19" t="s">
        <v>31</v>
      </c>
      <c r="S50" s="19" t="s">
        <v>31</v>
      </c>
      <c r="T50" s="18"/>
      <c r="U50" s="24"/>
      <c r="V50" s="25" t="n">
        <v>45335.4656944444</v>
      </c>
      <c r="W50" s="18" t="s">
        <v>32</v>
      </c>
      <c r="X50" s="18" t="s">
        <v>33</v>
      </c>
      <c r="Y50" s="18" t="s">
        <v>34</v>
      </c>
      <c r="Z50" s="18" t="s">
        <v>35</v>
      </c>
      <c r="AA50" s="26"/>
      <c r="AB50" s="27"/>
      <c r="AC50" s="1" t="n">
        <v>2</v>
      </c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="6" customFormat="true" ht="15.75" hidden="false" customHeight="false" outlineLevel="0" collapsed="false">
      <c r="A51" s="18" t="n">
        <v>5382577</v>
      </c>
      <c r="B51" s="19" t="n">
        <v>10</v>
      </c>
      <c r="C51" s="18" t="s">
        <v>125</v>
      </c>
      <c r="D51" s="20" t="s">
        <v>26</v>
      </c>
      <c r="E51" s="18" t="n">
        <v>389</v>
      </c>
      <c r="F51" s="18" t="s">
        <v>104</v>
      </c>
      <c r="G51" s="18" t="s">
        <v>123</v>
      </c>
      <c r="H51" s="18" t="n">
        <v>14</v>
      </c>
      <c r="I51" s="18" t="s">
        <v>29</v>
      </c>
      <c r="J51" s="21" t="n">
        <v>1</v>
      </c>
      <c r="K51" s="18" t="n">
        <v>71</v>
      </c>
      <c r="L51" s="18" t="n">
        <v>74</v>
      </c>
      <c r="M51" s="22" t="n">
        <v>17.9</v>
      </c>
      <c r="N51" s="22" t="n">
        <v>17.93</v>
      </c>
      <c r="O51" s="18" t="s">
        <v>126</v>
      </c>
      <c r="P51" s="23" t="n">
        <v>42</v>
      </c>
      <c r="Q51" s="19" t="s">
        <v>31</v>
      </c>
      <c r="R51" s="19" t="s">
        <v>31</v>
      </c>
      <c r="S51" s="19" t="s">
        <v>31</v>
      </c>
      <c r="T51" s="18"/>
      <c r="U51" s="24"/>
      <c r="V51" s="25" t="n">
        <v>45335.0487152778</v>
      </c>
      <c r="W51" s="18" t="s">
        <v>32</v>
      </c>
      <c r="X51" s="18" t="s">
        <v>33</v>
      </c>
      <c r="Y51" s="18" t="s">
        <v>34</v>
      </c>
      <c r="Z51" s="18" t="s">
        <v>35</v>
      </c>
      <c r="AA51" s="26"/>
      <c r="AB51" s="27"/>
      <c r="AC51" s="1" t="n">
        <v>2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="6" customFormat="true" ht="15.75" hidden="false" customHeight="false" outlineLevel="0" collapsed="false">
      <c r="A52" s="18" t="n">
        <v>5382622</v>
      </c>
      <c r="B52" s="19" t="n">
        <v>10</v>
      </c>
      <c r="C52" s="18" t="s">
        <v>127</v>
      </c>
      <c r="D52" s="20" t="s">
        <v>26</v>
      </c>
      <c r="E52" s="18" t="n">
        <v>389</v>
      </c>
      <c r="F52" s="18" t="s">
        <v>104</v>
      </c>
      <c r="G52" s="18" t="s">
        <v>123</v>
      </c>
      <c r="H52" s="18" t="n">
        <v>18</v>
      </c>
      <c r="I52" s="18" t="s">
        <v>29</v>
      </c>
      <c r="J52" s="21" t="n">
        <v>1</v>
      </c>
      <c r="K52" s="18" t="n">
        <v>1</v>
      </c>
      <c r="L52" s="18" t="n">
        <v>3</v>
      </c>
      <c r="M52" s="22" t="n">
        <v>22.56</v>
      </c>
      <c r="N52" s="22" t="n">
        <v>22.58</v>
      </c>
      <c r="O52" s="18" t="s">
        <v>128</v>
      </c>
      <c r="P52" s="23" t="n">
        <v>43</v>
      </c>
      <c r="Q52" s="19" t="s">
        <v>31</v>
      </c>
      <c r="R52" s="19" t="s">
        <v>31</v>
      </c>
      <c r="S52" s="19" t="s">
        <v>31</v>
      </c>
      <c r="T52" s="18"/>
      <c r="U52" s="24"/>
      <c r="V52" s="25" t="n">
        <v>45335.1222569444</v>
      </c>
      <c r="W52" s="18" t="s">
        <v>32</v>
      </c>
      <c r="X52" s="18" t="s">
        <v>33</v>
      </c>
      <c r="Y52" s="18" t="s">
        <v>34</v>
      </c>
      <c r="Z52" s="18" t="s">
        <v>35</v>
      </c>
      <c r="AA52" s="26"/>
      <c r="AB52" s="27"/>
      <c r="AC52" s="1" t="n">
        <v>2</v>
      </c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="6" customFormat="true" ht="15.75" hidden="false" customHeight="false" outlineLevel="0" collapsed="false">
      <c r="A53" s="18"/>
      <c r="B53" s="19"/>
      <c r="C53" s="18"/>
      <c r="D53" s="20" t="s">
        <v>26</v>
      </c>
      <c r="E53" s="18"/>
      <c r="F53" s="18"/>
      <c r="G53" s="18"/>
      <c r="H53" s="18"/>
      <c r="I53" s="18"/>
      <c r="J53" s="21"/>
      <c r="K53" s="18"/>
      <c r="L53" s="18"/>
      <c r="M53" s="22"/>
      <c r="N53" s="22"/>
      <c r="O53" s="18"/>
      <c r="P53" s="23"/>
      <c r="Q53" s="19" t="s">
        <v>31</v>
      </c>
      <c r="R53" s="19" t="s">
        <v>31</v>
      </c>
      <c r="S53" s="19" t="s">
        <v>31</v>
      </c>
      <c r="T53" s="18"/>
      <c r="U53" s="24"/>
      <c r="V53" s="25"/>
      <c r="W53" s="18"/>
      <c r="X53" s="18"/>
      <c r="Y53" s="18"/>
      <c r="Z53" s="18"/>
      <c r="AA53" s="26"/>
      <c r="AB53" s="27"/>
      <c r="AC53" s="1" t="n">
        <v>2</v>
      </c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="6" customFormat="true" ht="15.75" hidden="false" customHeight="false" outlineLevel="0" collapsed="false">
      <c r="A54" s="18" t="n">
        <v>5382672</v>
      </c>
      <c r="B54" s="19" t="n">
        <v>15</v>
      </c>
      <c r="C54" s="18" t="s">
        <v>129</v>
      </c>
      <c r="D54" s="20" t="s">
        <v>26</v>
      </c>
      <c r="E54" s="18" t="n">
        <v>389</v>
      </c>
      <c r="F54" s="18" t="s">
        <v>104</v>
      </c>
      <c r="G54" s="18" t="s">
        <v>123</v>
      </c>
      <c r="H54" s="18" t="n">
        <v>7</v>
      </c>
      <c r="I54" s="18" t="s">
        <v>29</v>
      </c>
      <c r="J54" s="21" t="n">
        <v>1</v>
      </c>
      <c r="K54" s="18" t="n">
        <v>116</v>
      </c>
      <c r="L54" s="18" t="n">
        <v>120</v>
      </c>
      <c r="M54" s="22" t="n">
        <v>7.02</v>
      </c>
      <c r="N54" s="22" t="n">
        <v>7.06</v>
      </c>
      <c r="O54" s="18" t="s">
        <v>130</v>
      </c>
      <c r="P54" s="23" t="n">
        <v>44</v>
      </c>
      <c r="Q54" s="19" t="s">
        <v>31</v>
      </c>
      <c r="R54" s="19" t="s">
        <v>31</v>
      </c>
      <c r="S54" s="19" t="s">
        <v>31</v>
      </c>
      <c r="T54" s="18"/>
      <c r="U54" s="24"/>
      <c r="V54" s="25" t="n">
        <v>45335.1508217593</v>
      </c>
      <c r="W54" s="18" t="s">
        <v>32</v>
      </c>
      <c r="X54" s="18" t="s">
        <v>33</v>
      </c>
      <c r="Y54" s="18" t="s">
        <v>34</v>
      </c>
      <c r="Z54" s="18" t="s">
        <v>35</v>
      </c>
      <c r="AA54" s="26"/>
      <c r="AB54" s="27"/>
      <c r="AC54" s="1" t="n">
        <v>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="6" customFormat="true" ht="15.75" hidden="false" customHeight="false" outlineLevel="0" collapsed="false">
      <c r="A55" s="18" t="n">
        <v>5382681</v>
      </c>
      <c r="B55" s="19" t="n">
        <v>10</v>
      </c>
      <c r="C55" s="18" t="s">
        <v>131</v>
      </c>
      <c r="D55" s="20" t="s">
        <v>26</v>
      </c>
      <c r="E55" s="18" t="n">
        <v>389</v>
      </c>
      <c r="F55" s="18" t="s">
        <v>104</v>
      </c>
      <c r="G55" s="18" t="s">
        <v>123</v>
      </c>
      <c r="H55" s="18" t="n">
        <v>22</v>
      </c>
      <c r="I55" s="18" t="s">
        <v>29</v>
      </c>
      <c r="J55" s="21" t="n">
        <v>1</v>
      </c>
      <c r="K55" s="18" t="n">
        <v>1</v>
      </c>
      <c r="L55" s="18" t="n">
        <v>3</v>
      </c>
      <c r="M55" s="22" t="n">
        <v>27.94</v>
      </c>
      <c r="N55" s="22" t="n">
        <v>27.96</v>
      </c>
      <c r="O55" s="18" t="s">
        <v>132</v>
      </c>
      <c r="P55" s="23" t="n">
        <v>45</v>
      </c>
      <c r="Q55" s="19" t="s">
        <v>31</v>
      </c>
      <c r="R55" s="19" t="s">
        <v>31</v>
      </c>
      <c r="S55" s="19" t="s">
        <v>31</v>
      </c>
      <c r="T55" s="18"/>
      <c r="U55" s="24"/>
      <c r="V55" s="25" t="n">
        <v>45335.155474537</v>
      </c>
      <c r="W55" s="18" t="s">
        <v>32</v>
      </c>
      <c r="X55" s="18" t="s">
        <v>33</v>
      </c>
      <c r="Y55" s="18" t="s">
        <v>34</v>
      </c>
      <c r="Z55" s="18" t="s">
        <v>35</v>
      </c>
      <c r="AA55" s="26"/>
      <c r="AB55" s="27"/>
      <c r="AC55" s="1" t="n">
        <v>2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="6" customFormat="true" ht="15.75" hidden="false" customHeight="false" outlineLevel="0" collapsed="false">
      <c r="A56" s="18"/>
      <c r="B56" s="19"/>
      <c r="C56" s="18"/>
      <c r="D56" s="20" t="s">
        <v>26</v>
      </c>
      <c r="E56" s="18"/>
      <c r="F56" s="18"/>
      <c r="G56" s="18"/>
      <c r="H56" s="18"/>
      <c r="I56" s="18"/>
      <c r="J56" s="21"/>
      <c r="K56" s="18"/>
      <c r="L56" s="18"/>
      <c r="M56" s="22"/>
      <c r="N56" s="22"/>
      <c r="O56" s="18"/>
      <c r="P56" s="23"/>
      <c r="Q56" s="19" t="s">
        <v>31</v>
      </c>
      <c r="R56" s="19" t="s">
        <v>31</v>
      </c>
      <c r="S56" s="19" t="s">
        <v>31</v>
      </c>
      <c r="T56" s="18"/>
      <c r="U56" s="24"/>
      <c r="V56" s="25"/>
      <c r="W56" s="1"/>
      <c r="X56" s="1"/>
      <c r="Y56" s="1"/>
      <c r="Z56" s="1"/>
      <c r="AA56" s="26"/>
      <c r="AB56" s="27"/>
      <c r="AC56" s="1" t="n">
        <v>2</v>
      </c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="6" customFormat="true" ht="15.75" hidden="false" customHeight="false" outlineLevel="0" collapsed="false">
      <c r="A57" s="18" t="n">
        <v>5382771</v>
      </c>
      <c r="B57" s="19" t="n">
        <v>10</v>
      </c>
      <c r="C57" s="18" t="s">
        <v>133</v>
      </c>
      <c r="D57" s="20" t="s">
        <v>26</v>
      </c>
      <c r="E57" s="18" t="n">
        <v>389</v>
      </c>
      <c r="F57" s="18" t="s">
        <v>134</v>
      </c>
      <c r="G57" s="18" t="s">
        <v>66</v>
      </c>
      <c r="H57" s="18" t="n">
        <v>6</v>
      </c>
      <c r="I57" s="18" t="s">
        <v>29</v>
      </c>
      <c r="J57" s="21" t="n">
        <v>1</v>
      </c>
      <c r="K57" s="18" t="n">
        <v>54</v>
      </c>
      <c r="L57" s="18" t="n">
        <v>57</v>
      </c>
      <c r="M57" s="22" t="n">
        <v>25.72</v>
      </c>
      <c r="N57" s="22" t="n">
        <v>25.75</v>
      </c>
      <c r="O57" s="18" t="s">
        <v>135</v>
      </c>
      <c r="P57" s="23" t="n">
        <v>46</v>
      </c>
      <c r="Q57" s="19" t="s">
        <v>31</v>
      </c>
      <c r="R57" s="19" t="s">
        <v>31</v>
      </c>
      <c r="S57" s="19" t="s">
        <v>31</v>
      </c>
      <c r="T57" s="18"/>
      <c r="U57" s="24"/>
      <c r="V57" s="25" t="n">
        <v>45336.4355671296</v>
      </c>
      <c r="W57" s="18" t="s">
        <v>32</v>
      </c>
      <c r="X57" s="18" t="s">
        <v>33</v>
      </c>
      <c r="Y57" s="18" t="s">
        <v>34</v>
      </c>
      <c r="Z57" s="18" t="s">
        <v>35</v>
      </c>
      <c r="AA57" s="26"/>
      <c r="AB57" s="27"/>
      <c r="AC57" s="1" t="n">
        <v>2</v>
      </c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="6" customFormat="true" ht="15.75" hidden="false" customHeight="false" outlineLevel="0" collapsed="false">
      <c r="A58" s="18" t="n">
        <v>5382843</v>
      </c>
      <c r="B58" s="19" t="n">
        <v>10</v>
      </c>
      <c r="C58" s="18" t="s">
        <v>136</v>
      </c>
      <c r="D58" s="20" t="s">
        <v>26</v>
      </c>
      <c r="E58" s="18" t="n">
        <v>389</v>
      </c>
      <c r="F58" s="18" t="s">
        <v>134</v>
      </c>
      <c r="G58" s="18" t="s">
        <v>66</v>
      </c>
      <c r="H58" s="18" t="n">
        <v>11</v>
      </c>
      <c r="I58" s="18" t="s">
        <v>29</v>
      </c>
      <c r="J58" s="21" t="n">
        <v>1</v>
      </c>
      <c r="K58" s="18" t="n">
        <v>31</v>
      </c>
      <c r="L58" s="18" t="n">
        <v>33</v>
      </c>
      <c r="M58" s="22" t="n">
        <v>30.55</v>
      </c>
      <c r="N58" s="22" t="n">
        <v>30.57</v>
      </c>
      <c r="O58" s="18" t="s">
        <v>137</v>
      </c>
      <c r="P58" s="23" t="n">
        <v>47</v>
      </c>
      <c r="Q58" s="19" t="s">
        <v>31</v>
      </c>
      <c r="R58" s="19" t="s">
        <v>31</v>
      </c>
      <c r="S58" s="19" t="s">
        <v>31</v>
      </c>
      <c r="T58" s="18"/>
      <c r="U58" s="24"/>
      <c r="V58" s="25" t="n">
        <v>45336.0527546296</v>
      </c>
      <c r="W58" s="18" t="s">
        <v>32</v>
      </c>
      <c r="X58" s="18" t="s">
        <v>33</v>
      </c>
      <c r="Y58" s="18" t="s">
        <v>34</v>
      </c>
      <c r="Z58" s="18" t="s">
        <v>35</v>
      </c>
      <c r="AA58" s="26"/>
      <c r="AB58" s="27"/>
      <c r="AC58" s="1" t="n">
        <v>2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="6" customFormat="true" ht="15.75" hidden="false" customHeight="false" outlineLevel="0" collapsed="false">
      <c r="A59" s="18" t="n">
        <v>5382912</v>
      </c>
      <c r="B59" s="19" t="n">
        <v>15</v>
      </c>
      <c r="C59" s="18" t="s">
        <v>138</v>
      </c>
      <c r="D59" s="20" t="s">
        <v>26</v>
      </c>
      <c r="E59" s="18" t="n">
        <v>389</v>
      </c>
      <c r="F59" s="18" t="s">
        <v>134</v>
      </c>
      <c r="G59" s="18" t="s">
        <v>66</v>
      </c>
      <c r="H59" s="18" t="n">
        <v>17</v>
      </c>
      <c r="I59" s="18" t="s">
        <v>29</v>
      </c>
      <c r="J59" s="21" t="n">
        <v>1</v>
      </c>
      <c r="K59" s="18" t="n">
        <v>30</v>
      </c>
      <c r="L59" s="18" t="n">
        <v>33</v>
      </c>
      <c r="M59" s="22" t="n">
        <v>35.52</v>
      </c>
      <c r="N59" s="22" t="n">
        <v>35.55</v>
      </c>
      <c r="O59" s="18" t="s">
        <v>139</v>
      </c>
      <c r="P59" s="23" t="n">
        <v>48</v>
      </c>
      <c r="Q59" s="19" t="s">
        <v>31</v>
      </c>
      <c r="R59" s="19" t="s">
        <v>31</v>
      </c>
      <c r="S59" s="19" t="s">
        <v>31</v>
      </c>
      <c r="T59" s="18"/>
      <c r="U59" s="24"/>
      <c r="V59" s="25" t="n">
        <v>45336.1377893519</v>
      </c>
      <c r="W59" s="18" t="s">
        <v>32</v>
      </c>
      <c r="X59" s="18" t="s">
        <v>33</v>
      </c>
      <c r="Y59" s="18" t="s">
        <v>34</v>
      </c>
      <c r="Z59" s="18" t="s">
        <v>35</v>
      </c>
      <c r="AA59" s="26"/>
      <c r="AB59" s="27"/>
      <c r="AC59" s="1" t="n">
        <v>2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="6" customFormat="true" ht="15.75" hidden="false" customHeight="false" outlineLevel="0" collapsed="false">
      <c r="A60" s="18" t="n">
        <v>5383023</v>
      </c>
      <c r="B60" s="19" t="n">
        <v>12</v>
      </c>
      <c r="C60" s="18" t="s">
        <v>140</v>
      </c>
      <c r="D60" s="20" t="s">
        <v>26</v>
      </c>
      <c r="E60" s="18" t="n">
        <v>389</v>
      </c>
      <c r="F60" s="18" t="s">
        <v>134</v>
      </c>
      <c r="G60" s="18" t="s">
        <v>66</v>
      </c>
      <c r="H60" s="18" t="n">
        <v>19</v>
      </c>
      <c r="I60" s="18" t="s">
        <v>29</v>
      </c>
      <c r="J60" s="21" t="n">
        <v>1</v>
      </c>
      <c r="K60" s="18" t="n">
        <v>27</v>
      </c>
      <c r="L60" s="18" t="n">
        <v>29</v>
      </c>
      <c r="M60" s="22" t="n">
        <v>39.61</v>
      </c>
      <c r="N60" s="22" t="n">
        <v>39.63</v>
      </c>
      <c r="O60" s="18" t="s">
        <v>141</v>
      </c>
      <c r="P60" s="23" t="n">
        <v>49</v>
      </c>
      <c r="Q60" s="19" t="s">
        <v>31</v>
      </c>
      <c r="R60" s="19" t="s">
        <v>31</v>
      </c>
      <c r="S60" s="19" t="s">
        <v>31</v>
      </c>
      <c r="T60" s="18"/>
      <c r="U60" s="24"/>
      <c r="V60" s="25" t="n">
        <v>45336.2488773148</v>
      </c>
      <c r="W60" s="18" t="s">
        <v>32</v>
      </c>
      <c r="X60" s="18" t="s">
        <v>33</v>
      </c>
      <c r="Y60" s="18" t="s">
        <v>34</v>
      </c>
      <c r="Z60" s="18" t="s">
        <v>35</v>
      </c>
      <c r="AA60" s="26"/>
      <c r="AB60" s="27"/>
      <c r="AC60" s="1" t="n">
        <v>2</v>
      </c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="6" customFormat="true" ht="15.75" hidden="false" customHeight="false" outlineLevel="0" collapsed="false">
      <c r="A61" s="18" t="n">
        <v>5383049</v>
      </c>
      <c r="B61" s="19" t="n">
        <v>30</v>
      </c>
      <c r="C61" s="18" t="s">
        <v>142</v>
      </c>
      <c r="D61" s="20" t="s">
        <v>26</v>
      </c>
      <c r="E61" s="18" t="n">
        <v>389</v>
      </c>
      <c r="F61" s="18" t="s">
        <v>134</v>
      </c>
      <c r="G61" s="18" t="s">
        <v>66</v>
      </c>
      <c r="H61" s="18" t="n">
        <v>22</v>
      </c>
      <c r="I61" s="18" t="s">
        <v>29</v>
      </c>
      <c r="J61" s="21" t="n">
        <v>1</v>
      </c>
      <c r="K61" s="18" t="n">
        <v>43</v>
      </c>
      <c r="L61" s="18" t="n">
        <v>47</v>
      </c>
      <c r="M61" s="22" t="n">
        <v>44.59</v>
      </c>
      <c r="N61" s="22" t="n">
        <v>44.63</v>
      </c>
      <c r="O61" s="18" t="s">
        <v>143</v>
      </c>
      <c r="P61" s="23" t="n">
        <v>50</v>
      </c>
      <c r="Q61" s="19" t="s">
        <v>31</v>
      </c>
      <c r="R61" s="19" t="s">
        <v>31</v>
      </c>
      <c r="S61" s="19" t="s">
        <v>31</v>
      </c>
      <c r="T61" s="18"/>
      <c r="U61" s="24"/>
      <c r="V61" s="25" t="n">
        <v>45336.2783217593</v>
      </c>
      <c r="W61" s="18" t="s">
        <v>32</v>
      </c>
      <c r="X61" s="18" t="s">
        <v>33</v>
      </c>
      <c r="Y61" s="18" t="s">
        <v>34</v>
      </c>
      <c r="Z61" s="18" t="s">
        <v>35</v>
      </c>
      <c r="AA61" s="26"/>
      <c r="AB61" s="27"/>
      <c r="AC61" s="1" t="n">
        <v>2</v>
      </c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="6" customFormat="true" ht="15.75" hidden="false" customHeight="false" outlineLevel="0" collapsed="false">
      <c r="A62" s="18" t="n">
        <v>5383124</v>
      </c>
      <c r="B62" s="19" t="n">
        <v>10</v>
      </c>
      <c r="C62" s="18" t="s">
        <v>144</v>
      </c>
      <c r="D62" s="20" t="s">
        <v>26</v>
      </c>
      <c r="E62" s="18" t="n">
        <v>389</v>
      </c>
      <c r="F62" s="18" t="s">
        <v>134</v>
      </c>
      <c r="G62" s="18" t="s">
        <v>66</v>
      </c>
      <c r="H62" s="18" t="n">
        <v>24</v>
      </c>
      <c r="I62" s="18" t="s">
        <v>29</v>
      </c>
      <c r="J62" s="21" t="n">
        <v>1</v>
      </c>
      <c r="K62" s="18" t="n">
        <v>83</v>
      </c>
      <c r="L62" s="18" t="n">
        <v>85</v>
      </c>
      <c r="M62" s="22" t="n">
        <v>50.41</v>
      </c>
      <c r="N62" s="22" t="n">
        <v>50.43</v>
      </c>
      <c r="O62" s="18" t="s">
        <v>145</v>
      </c>
      <c r="P62" s="23" t="n">
        <v>51</v>
      </c>
      <c r="Q62" s="19" t="s">
        <v>31</v>
      </c>
      <c r="R62" s="19" t="s">
        <v>31</v>
      </c>
      <c r="S62" s="19" t="s">
        <v>31</v>
      </c>
      <c r="T62" s="18"/>
      <c r="U62" s="24"/>
      <c r="V62" s="25" t="n">
        <v>45336.3672800926</v>
      </c>
      <c r="W62" s="18" t="s">
        <v>32</v>
      </c>
      <c r="X62" s="18" t="s">
        <v>33</v>
      </c>
      <c r="Y62" s="18" t="s">
        <v>34</v>
      </c>
      <c r="Z62" s="18" t="s">
        <v>35</v>
      </c>
      <c r="AA62" s="26"/>
      <c r="AB62" s="27"/>
      <c r="AC62" s="1" t="n">
        <v>2</v>
      </c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="6" customFormat="true" ht="15.75" hidden="false" customHeight="false" outlineLevel="0" collapsed="false">
      <c r="A63" s="18" t="n">
        <v>5383311</v>
      </c>
      <c r="B63" s="19" t="n">
        <v>15</v>
      </c>
      <c r="C63" s="18" t="s">
        <v>146</v>
      </c>
      <c r="D63" s="20" t="s">
        <v>26</v>
      </c>
      <c r="E63" s="18" t="n">
        <v>389</v>
      </c>
      <c r="F63" s="18" t="s">
        <v>134</v>
      </c>
      <c r="G63" s="18" t="s">
        <v>66</v>
      </c>
      <c r="H63" s="18" t="n">
        <v>26</v>
      </c>
      <c r="I63" s="18" t="s">
        <v>29</v>
      </c>
      <c r="J63" s="21" t="n">
        <v>2</v>
      </c>
      <c r="K63" s="18" t="n">
        <v>75</v>
      </c>
      <c r="L63" s="18" t="n">
        <v>77</v>
      </c>
      <c r="M63" s="22" t="n">
        <v>55.59</v>
      </c>
      <c r="N63" s="22" t="n">
        <v>55.61</v>
      </c>
      <c r="O63" s="18" t="s">
        <v>147</v>
      </c>
      <c r="P63" s="23" t="n">
        <v>52</v>
      </c>
      <c r="Q63" s="19" t="s">
        <v>31</v>
      </c>
      <c r="R63" s="19" t="s">
        <v>31</v>
      </c>
      <c r="S63" s="19" t="s">
        <v>31</v>
      </c>
      <c r="T63" s="18"/>
      <c r="U63" s="24"/>
      <c r="V63" s="25" t="n">
        <v>45337.4105092593</v>
      </c>
      <c r="W63" s="18" t="s">
        <v>32</v>
      </c>
      <c r="X63" s="18" t="s">
        <v>33</v>
      </c>
      <c r="Y63" s="18" t="s">
        <v>34</v>
      </c>
      <c r="Z63" s="18" t="s">
        <v>35</v>
      </c>
      <c r="AA63" s="26"/>
      <c r="AB63" s="27"/>
      <c r="AC63" s="1" t="n">
        <v>2</v>
      </c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="6" customFormat="true" ht="15.75" hidden="false" customHeight="false" outlineLevel="0" collapsed="false">
      <c r="A64" s="18" t="n">
        <v>5383314</v>
      </c>
      <c r="B64" s="19" t="n">
        <v>15</v>
      </c>
      <c r="C64" s="18" t="s">
        <v>148</v>
      </c>
      <c r="D64" s="20" t="s">
        <v>26</v>
      </c>
      <c r="E64" s="18" t="n">
        <v>389</v>
      </c>
      <c r="F64" s="18" t="s">
        <v>134</v>
      </c>
      <c r="G64" s="18" t="s">
        <v>66</v>
      </c>
      <c r="H64" s="18" t="n">
        <v>28</v>
      </c>
      <c r="I64" s="18" t="s">
        <v>29</v>
      </c>
      <c r="J64" s="21" t="n">
        <v>1</v>
      </c>
      <c r="K64" s="18" t="n">
        <v>139</v>
      </c>
      <c r="L64" s="18" t="n">
        <v>142</v>
      </c>
      <c r="M64" s="22" t="n">
        <v>60.3</v>
      </c>
      <c r="N64" s="22" t="n">
        <v>60.33</v>
      </c>
      <c r="O64" s="18" t="s">
        <v>149</v>
      </c>
      <c r="P64" s="23" t="n">
        <v>53</v>
      </c>
      <c r="Q64" s="19" t="s">
        <v>31</v>
      </c>
      <c r="R64" s="19" t="s">
        <v>31</v>
      </c>
      <c r="S64" s="19" t="s">
        <v>31</v>
      </c>
      <c r="T64" s="18"/>
      <c r="U64" s="24"/>
      <c r="V64" s="25" t="n">
        <v>45337.4121643519</v>
      </c>
      <c r="W64" s="18" t="s">
        <v>32</v>
      </c>
      <c r="X64" s="18" t="s">
        <v>33</v>
      </c>
      <c r="Y64" s="18" t="s">
        <v>34</v>
      </c>
      <c r="Z64" s="18" t="s">
        <v>35</v>
      </c>
      <c r="AA64" s="26"/>
      <c r="AB64" s="27"/>
      <c r="AC64" s="1" t="n">
        <v>2</v>
      </c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="6" customFormat="true" ht="15.75" hidden="false" customHeight="false" outlineLevel="0" collapsed="false">
      <c r="A65" s="18" t="n">
        <v>5383394</v>
      </c>
      <c r="B65" s="19" t="n">
        <v>10</v>
      </c>
      <c r="C65" s="18" t="s">
        <v>150</v>
      </c>
      <c r="D65" s="20" t="s">
        <v>26</v>
      </c>
      <c r="E65" s="18" t="n">
        <v>389</v>
      </c>
      <c r="F65" s="18" t="s">
        <v>134</v>
      </c>
      <c r="G65" s="18" t="s">
        <v>66</v>
      </c>
      <c r="H65" s="18" t="n">
        <v>30</v>
      </c>
      <c r="I65" s="18" t="s">
        <v>29</v>
      </c>
      <c r="J65" s="21" t="n">
        <v>1</v>
      </c>
      <c r="K65" s="18" t="n">
        <v>123</v>
      </c>
      <c r="L65" s="18" t="n">
        <v>125</v>
      </c>
      <c r="M65" s="22" t="n">
        <v>65.39</v>
      </c>
      <c r="N65" s="22" t="n">
        <v>65.41</v>
      </c>
      <c r="O65" s="18" t="s">
        <v>151</v>
      </c>
      <c r="P65" s="23" t="n">
        <v>54</v>
      </c>
      <c r="Q65" s="19" t="s">
        <v>31</v>
      </c>
      <c r="R65" s="19" t="s">
        <v>31</v>
      </c>
      <c r="S65" s="19" t="s">
        <v>31</v>
      </c>
      <c r="T65" s="18"/>
      <c r="U65" s="24"/>
      <c r="V65" s="25" t="n">
        <v>45337.5397453704</v>
      </c>
      <c r="W65" s="18" t="s">
        <v>32</v>
      </c>
      <c r="X65" s="18" t="s">
        <v>33</v>
      </c>
      <c r="Y65" s="18" t="s">
        <v>34</v>
      </c>
      <c r="Z65" s="18" t="s">
        <v>35</v>
      </c>
      <c r="AA65" s="26"/>
      <c r="AB65" s="27"/>
      <c r="AC65" s="1" t="n">
        <v>2</v>
      </c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="6" customFormat="true" ht="15.75" hidden="false" customHeight="false" outlineLevel="0" collapsed="false">
      <c r="A66" s="18" t="n">
        <v>5383433</v>
      </c>
      <c r="B66" s="19" t="n">
        <v>10</v>
      </c>
      <c r="C66" s="18" t="s">
        <v>152</v>
      </c>
      <c r="D66" s="20" t="s">
        <v>26</v>
      </c>
      <c r="E66" s="18" t="n">
        <v>389</v>
      </c>
      <c r="F66" s="18" t="s">
        <v>134</v>
      </c>
      <c r="G66" s="18" t="s">
        <v>66</v>
      </c>
      <c r="H66" s="18" t="n">
        <v>33</v>
      </c>
      <c r="I66" s="18" t="s">
        <v>29</v>
      </c>
      <c r="J66" s="21" t="n">
        <v>1</v>
      </c>
      <c r="K66" s="18" t="n">
        <v>1</v>
      </c>
      <c r="L66" s="18" t="n">
        <v>3</v>
      </c>
      <c r="M66" s="22" t="n">
        <v>70.7</v>
      </c>
      <c r="N66" s="22" t="n">
        <v>70.72</v>
      </c>
      <c r="O66" s="18" t="s">
        <v>153</v>
      </c>
      <c r="P66" s="23" t="n">
        <v>55</v>
      </c>
      <c r="Q66" s="19" t="s">
        <v>31</v>
      </c>
      <c r="R66" s="19" t="s">
        <v>31</v>
      </c>
      <c r="S66" s="19" t="s">
        <v>31</v>
      </c>
      <c r="T66" s="18"/>
      <c r="U66" s="24"/>
      <c r="V66" s="25" t="n">
        <v>45337.1234837963</v>
      </c>
      <c r="W66" s="18" t="s">
        <v>32</v>
      </c>
      <c r="X66" s="18" t="s">
        <v>33</v>
      </c>
      <c r="Y66" s="18" t="s">
        <v>34</v>
      </c>
      <c r="Z66" s="18" t="s">
        <v>35</v>
      </c>
      <c r="AA66" s="26"/>
      <c r="AB66" s="27"/>
      <c r="AC66" s="1" t="n">
        <v>2</v>
      </c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="6" customFormat="true" ht="15.75" hidden="false" customHeight="false" outlineLevel="0" collapsed="false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9" t="s">
        <v>74</v>
      </c>
      <c r="O67" s="28"/>
      <c r="P67" s="29"/>
      <c r="Q67" s="29" t="s">
        <v>154</v>
      </c>
      <c r="R67" s="29"/>
      <c r="S67" s="29"/>
      <c r="T67" s="29" t="s">
        <v>76</v>
      </c>
      <c r="U67" s="29"/>
      <c r="V67" s="29"/>
      <c r="W67" s="29"/>
      <c r="X67" s="29"/>
      <c r="Y67" s="28"/>
      <c r="Z67" s="28"/>
      <c r="AA67" s="26"/>
      <c r="AB67" s="30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="6" customFormat="true" ht="15.75" hidden="false" customHeight="false" outlineLevel="0" collapsed="false">
      <c r="A68" s="18"/>
      <c r="B68" s="19"/>
      <c r="C68" s="18"/>
      <c r="D68" s="20" t="s">
        <v>26</v>
      </c>
      <c r="E68" s="18"/>
      <c r="F68" s="18"/>
      <c r="G68" s="18"/>
      <c r="H68" s="18"/>
      <c r="I68" s="18"/>
      <c r="J68" s="21"/>
      <c r="K68" s="18"/>
      <c r="L68" s="18"/>
      <c r="M68" s="22"/>
      <c r="N68" s="22"/>
      <c r="O68" s="18"/>
      <c r="P68" s="23"/>
      <c r="Q68" s="19"/>
      <c r="R68" s="19"/>
      <c r="S68" s="19"/>
      <c r="T68" s="18"/>
      <c r="U68" s="24"/>
      <c r="V68" s="25"/>
      <c r="W68" s="25"/>
      <c r="X68" s="25"/>
      <c r="Y68" s="25"/>
      <c r="Z68" s="25"/>
      <c r="AA68" s="26"/>
      <c r="AB68" s="27"/>
      <c r="AC68" s="1" t="n">
        <v>3</v>
      </c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="6" customFormat="true" ht="15.75" hidden="false" customHeight="false" outlineLevel="0" collapsed="false">
      <c r="A69" s="18" t="n">
        <v>5383533</v>
      </c>
      <c r="B69" s="19" t="n">
        <v>15</v>
      </c>
      <c r="C69" s="18" t="s">
        <v>155</v>
      </c>
      <c r="D69" s="20" t="s">
        <v>26</v>
      </c>
      <c r="E69" s="18" t="n">
        <v>389</v>
      </c>
      <c r="F69" s="18" t="s">
        <v>37</v>
      </c>
      <c r="G69" s="18" t="s">
        <v>156</v>
      </c>
      <c r="H69" s="18" t="n">
        <v>10</v>
      </c>
      <c r="I69" s="18" t="s">
        <v>29</v>
      </c>
      <c r="J69" s="21" t="n">
        <v>1</v>
      </c>
      <c r="K69" s="18" t="n">
        <v>19</v>
      </c>
      <c r="L69" s="18" t="n">
        <v>22</v>
      </c>
      <c r="M69" s="22" t="n">
        <v>4.75</v>
      </c>
      <c r="N69" s="22" t="n">
        <v>4.78</v>
      </c>
      <c r="O69" s="18" t="s">
        <v>157</v>
      </c>
      <c r="P69" s="23" t="n">
        <v>56</v>
      </c>
      <c r="Q69" s="19" t="s">
        <v>31</v>
      </c>
      <c r="R69" s="19" t="s">
        <v>31</v>
      </c>
      <c r="S69" s="19" t="s">
        <v>31</v>
      </c>
      <c r="T69" s="18"/>
      <c r="U69" s="24"/>
      <c r="V69" s="25" t="n">
        <v>45337.2081828704</v>
      </c>
      <c r="W69" s="18" t="s">
        <v>32</v>
      </c>
      <c r="X69" s="18" t="s">
        <v>33</v>
      </c>
      <c r="Y69" s="18" t="s">
        <v>34</v>
      </c>
      <c r="Z69" s="18" t="s">
        <v>35</v>
      </c>
      <c r="AA69" s="26"/>
      <c r="AB69" s="27"/>
      <c r="AC69" s="1" t="n">
        <v>3</v>
      </c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customFormat="false" ht="15.75" hidden="false" customHeight="false" outlineLevel="0" collapsed="false">
      <c r="A70" s="18" t="n">
        <v>5383579</v>
      </c>
      <c r="B70" s="19" t="n">
        <v>15</v>
      </c>
      <c r="C70" s="18" t="s">
        <v>158</v>
      </c>
      <c r="D70" s="20" t="s">
        <v>26</v>
      </c>
      <c r="E70" s="18" t="n">
        <v>389</v>
      </c>
      <c r="F70" s="18" t="s">
        <v>37</v>
      </c>
      <c r="G70" s="18" t="s">
        <v>156</v>
      </c>
      <c r="H70" s="18" t="n">
        <v>15</v>
      </c>
      <c r="I70" s="18" t="s">
        <v>29</v>
      </c>
      <c r="J70" s="21" t="n">
        <v>1</v>
      </c>
      <c r="K70" s="18" t="n">
        <v>70</v>
      </c>
      <c r="L70" s="18" t="n">
        <v>74</v>
      </c>
      <c r="M70" s="22" t="n">
        <v>10.77</v>
      </c>
      <c r="N70" s="22" t="n">
        <v>10.81</v>
      </c>
      <c r="O70" s="18" t="s">
        <v>159</v>
      </c>
      <c r="P70" s="23" t="n">
        <v>57</v>
      </c>
      <c r="Q70" s="19" t="s">
        <v>31</v>
      </c>
      <c r="R70" s="19" t="s">
        <v>31</v>
      </c>
      <c r="S70" s="19" t="s">
        <v>31</v>
      </c>
      <c r="T70" s="18"/>
      <c r="U70" s="24"/>
      <c r="V70" s="25" t="n">
        <v>45337.2451967593</v>
      </c>
      <c r="W70" s="18" t="s">
        <v>32</v>
      </c>
      <c r="X70" s="18" t="s">
        <v>33</v>
      </c>
      <c r="Y70" s="18" t="s">
        <v>34</v>
      </c>
      <c r="Z70" s="18" t="s">
        <v>35</v>
      </c>
      <c r="AA70" s="26"/>
      <c r="AB70" s="27"/>
      <c r="AC70" s="1" t="n">
        <v>3</v>
      </c>
    </row>
    <row r="71" s="6" customFormat="true" ht="15.75" hidden="false" customHeight="false" outlineLevel="0" collapsed="false">
      <c r="A71" s="18" t="n">
        <v>5383606</v>
      </c>
      <c r="B71" s="19" t="n">
        <v>10</v>
      </c>
      <c r="C71" s="18" t="s">
        <v>160</v>
      </c>
      <c r="D71" s="20" t="s">
        <v>26</v>
      </c>
      <c r="E71" s="18" t="n">
        <v>389</v>
      </c>
      <c r="F71" s="18" t="s">
        <v>37</v>
      </c>
      <c r="G71" s="18" t="s">
        <v>156</v>
      </c>
      <c r="H71" s="18" t="n">
        <v>18</v>
      </c>
      <c r="I71" s="18" t="s">
        <v>29</v>
      </c>
      <c r="J71" s="21" t="n">
        <v>1</v>
      </c>
      <c r="K71" s="18" t="n">
        <v>6</v>
      </c>
      <c r="L71" s="18" t="n">
        <v>9</v>
      </c>
      <c r="M71" s="22" t="n">
        <v>14.43</v>
      </c>
      <c r="N71" s="22" t="n">
        <v>14.46</v>
      </c>
      <c r="O71" s="18" t="s">
        <v>161</v>
      </c>
      <c r="P71" s="23" t="n">
        <v>58</v>
      </c>
      <c r="Q71" s="19" t="s">
        <v>31</v>
      </c>
      <c r="R71" s="19" t="s">
        <v>31</v>
      </c>
      <c r="S71" s="19" t="s">
        <v>31</v>
      </c>
      <c r="T71" s="18"/>
      <c r="U71" s="24"/>
      <c r="V71" s="25" t="n">
        <v>45337.2952314815</v>
      </c>
      <c r="W71" s="18" t="s">
        <v>32</v>
      </c>
      <c r="X71" s="18" t="s">
        <v>33</v>
      </c>
      <c r="Y71" s="18" t="s">
        <v>34</v>
      </c>
      <c r="Z71" s="18" t="s">
        <v>35</v>
      </c>
      <c r="AA71" s="26"/>
      <c r="AB71" s="27"/>
      <c r="AC71" s="1" t="n">
        <v>3</v>
      </c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customFormat="false" ht="15.75" hidden="false" customHeight="false" outlineLevel="0" collapsed="false">
      <c r="A72" s="18" t="n">
        <v>5383643</v>
      </c>
      <c r="B72" s="19" t="n">
        <v>10</v>
      </c>
      <c r="C72" s="18" t="s">
        <v>162</v>
      </c>
      <c r="D72" s="20" t="s">
        <v>26</v>
      </c>
      <c r="E72" s="18" t="n">
        <v>389</v>
      </c>
      <c r="F72" s="18" t="s">
        <v>37</v>
      </c>
      <c r="G72" s="18" t="s">
        <v>156</v>
      </c>
      <c r="H72" s="18" t="n">
        <v>23</v>
      </c>
      <c r="I72" s="18" t="s">
        <v>29</v>
      </c>
      <c r="J72" s="21" t="n">
        <v>1</v>
      </c>
      <c r="K72" s="18" t="n">
        <v>6</v>
      </c>
      <c r="L72" s="18" t="n">
        <v>11</v>
      </c>
      <c r="M72" s="22" t="n">
        <v>20.31</v>
      </c>
      <c r="N72" s="22" t="n">
        <v>20.36</v>
      </c>
      <c r="O72" s="18" t="s">
        <v>163</v>
      </c>
      <c r="P72" s="23" t="n">
        <v>59</v>
      </c>
      <c r="Q72" s="19" t="s">
        <v>31</v>
      </c>
      <c r="R72" s="19" t="s">
        <v>31</v>
      </c>
      <c r="S72" s="19" t="s">
        <v>31</v>
      </c>
      <c r="T72" s="18"/>
      <c r="U72" s="24"/>
      <c r="V72" s="25" t="n">
        <v>45337.3304282407</v>
      </c>
      <c r="W72" s="18" t="s">
        <v>32</v>
      </c>
      <c r="X72" s="18" t="s">
        <v>33</v>
      </c>
      <c r="Y72" s="18" t="s">
        <v>34</v>
      </c>
      <c r="Z72" s="18" t="s">
        <v>35</v>
      </c>
      <c r="AA72" s="26"/>
      <c r="AB72" s="27"/>
      <c r="AC72" s="1" t="n">
        <v>3</v>
      </c>
    </row>
    <row r="73" customFormat="false" ht="15.75" hidden="false" customHeight="false" outlineLevel="0" collapsed="false">
      <c r="A73" s="18"/>
      <c r="B73" s="19"/>
      <c r="C73" s="18"/>
      <c r="D73" s="20" t="s">
        <v>26</v>
      </c>
      <c r="E73" s="18"/>
      <c r="F73" s="18"/>
      <c r="G73" s="18"/>
      <c r="H73" s="18"/>
      <c r="I73" s="18"/>
      <c r="J73" s="21"/>
      <c r="K73" s="18"/>
      <c r="L73" s="18"/>
      <c r="M73" s="22"/>
      <c r="N73" s="22"/>
      <c r="O73" s="18"/>
      <c r="P73" s="23"/>
      <c r="Q73" s="19" t="s">
        <v>31</v>
      </c>
      <c r="R73" s="19" t="s">
        <v>31</v>
      </c>
      <c r="S73" s="19" t="s">
        <v>31</v>
      </c>
      <c r="T73" s="18"/>
      <c r="U73" s="24"/>
      <c r="V73" s="25"/>
      <c r="W73" s="25"/>
      <c r="X73" s="25"/>
      <c r="Y73" s="25"/>
      <c r="Z73" s="25"/>
      <c r="AA73" s="26"/>
      <c r="AB73" s="27"/>
      <c r="AC73" s="1" t="n">
        <v>3</v>
      </c>
    </row>
    <row r="74" customFormat="false" ht="15.75" hidden="false" customHeight="false" outlineLevel="0" collapsed="false">
      <c r="A74" s="18" t="n">
        <v>5383766</v>
      </c>
      <c r="B74" s="19" t="n">
        <v>10</v>
      </c>
      <c r="C74" s="18" t="s">
        <v>164</v>
      </c>
      <c r="D74" s="20" t="s">
        <v>26</v>
      </c>
      <c r="E74" s="18" t="n">
        <v>389</v>
      </c>
      <c r="F74" s="18" t="s">
        <v>165</v>
      </c>
      <c r="G74" s="18" t="s">
        <v>38</v>
      </c>
      <c r="H74" s="18" t="n">
        <v>3</v>
      </c>
      <c r="I74" s="18" t="s">
        <v>29</v>
      </c>
      <c r="J74" s="21" t="n">
        <v>1</v>
      </c>
      <c r="K74" s="18" t="n">
        <v>49</v>
      </c>
      <c r="L74" s="18" t="n">
        <v>51</v>
      </c>
      <c r="M74" s="22" t="n">
        <v>5.04</v>
      </c>
      <c r="N74" s="22" t="n">
        <v>5.06</v>
      </c>
      <c r="O74" s="18" t="s">
        <v>166</v>
      </c>
      <c r="P74" s="23" t="n">
        <v>60</v>
      </c>
      <c r="Q74" s="19" t="s">
        <v>31</v>
      </c>
      <c r="R74" s="19" t="s">
        <v>31</v>
      </c>
      <c r="S74" s="19" t="s">
        <v>31</v>
      </c>
      <c r="T74" s="18"/>
      <c r="U74" s="24"/>
      <c r="V74" s="25" t="n">
        <v>45338.3811458333</v>
      </c>
      <c r="W74" s="18" t="s">
        <v>32</v>
      </c>
      <c r="X74" s="18" t="s">
        <v>33</v>
      </c>
      <c r="Y74" s="18" t="s">
        <v>34</v>
      </c>
      <c r="Z74" s="18" t="s">
        <v>35</v>
      </c>
      <c r="AA74" s="26"/>
      <c r="AB74" s="27"/>
      <c r="AC74" s="1" t="n">
        <v>3</v>
      </c>
    </row>
    <row r="75" customFormat="false" ht="15.75" hidden="false" customHeight="false" outlineLevel="0" collapsed="false">
      <c r="A75" s="18" t="n">
        <v>5383839</v>
      </c>
      <c r="B75" s="19" t="n">
        <v>15</v>
      </c>
      <c r="C75" s="18" t="s">
        <v>167</v>
      </c>
      <c r="D75" s="20" t="s">
        <v>26</v>
      </c>
      <c r="E75" s="18" t="n">
        <v>389</v>
      </c>
      <c r="F75" s="18" t="s">
        <v>165</v>
      </c>
      <c r="G75" s="18" t="s">
        <v>38</v>
      </c>
      <c r="H75" s="18" t="n">
        <v>4</v>
      </c>
      <c r="I75" s="18" t="s">
        <v>29</v>
      </c>
      <c r="J75" s="21" t="n">
        <v>2</v>
      </c>
      <c r="K75" s="18" t="n">
        <v>120</v>
      </c>
      <c r="L75" s="18" t="n">
        <v>124</v>
      </c>
      <c r="M75" s="22" t="n">
        <v>10</v>
      </c>
      <c r="N75" s="22" t="n">
        <v>10.04</v>
      </c>
      <c r="O75" s="18" t="s">
        <v>168</v>
      </c>
      <c r="P75" s="23" t="n">
        <v>61</v>
      </c>
      <c r="Q75" s="19" t="s">
        <v>31</v>
      </c>
      <c r="R75" s="19" t="s">
        <v>31</v>
      </c>
      <c r="S75" s="19" t="s">
        <v>31</v>
      </c>
      <c r="T75" s="18"/>
      <c r="U75" s="24"/>
      <c r="V75" s="25" t="n">
        <v>45338.4678703704</v>
      </c>
      <c r="W75" s="18" t="s">
        <v>32</v>
      </c>
      <c r="X75" s="18" t="s">
        <v>33</v>
      </c>
      <c r="Y75" s="18" t="s">
        <v>34</v>
      </c>
      <c r="Z75" s="18" t="s">
        <v>35</v>
      </c>
      <c r="AA75" s="26"/>
      <c r="AB75" s="27"/>
      <c r="AC75" s="1" t="n">
        <v>3</v>
      </c>
    </row>
    <row r="76" customFormat="false" ht="15.75" hidden="false" customHeight="false" outlineLevel="0" collapsed="false">
      <c r="A76" s="18" t="n">
        <v>5383899</v>
      </c>
      <c r="B76" s="19" t="n">
        <v>15</v>
      </c>
      <c r="C76" s="18" t="s">
        <v>169</v>
      </c>
      <c r="D76" s="20" t="s">
        <v>26</v>
      </c>
      <c r="E76" s="18" t="n">
        <v>389</v>
      </c>
      <c r="F76" s="18" t="s">
        <v>165</v>
      </c>
      <c r="G76" s="18" t="s">
        <v>38</v>
      </c>
      <c r="H76" s="18" t="n">
        <v>6</v>
      </c>
      <c r="I76" s="18" t="s">
        <v>29</v>
      </c>
      <c r="J76" s="21" t="n">
        <v>2</v>
      </c>
      <c r="K76" s="18" t="n">
        <v>67</v>
      </c>
      <c r="L76" s="18" t="n">
        <v>70</v>
      </c>
      <c r="M76" s="22" t="n">
        <v>14.92</v>
      </c>
      <c r="N76" s="22" t="n">
        <v>14.95</v>
      </c>
      <c r="O76" s="18" t="s">
        <v>170</v>
      </c>
      <c r="P76" s="23" t="n">
        <v>62</v>
      </c>
      <c r="Q76" s="19" t="s">
        <v>31</v>
      </c>
      <c r="R76" s="19" t="s">
        <v>31</v>
      </c>
      <c r="S76" s="19" t="s">
        <v>31</v>
      </c>
      <c r="T76" s="18"/>
      <c r="U76" s="24"/>
      <c r="V76" s="25" t="n">
        <v>45338.1047337963</v>
      </c>
      <c r="W76" s="18" t="s">
        <v>32</v>
      </c>
      <c r="X76" s="18" t="s">
        <v>33</v>
      </c>
      <c r="Y76" s="18" t="s">
        <v>34</v>
      </c>
      <c r="Z76" s="18" t="s">
        <v>35</v>
      </c>
      <c r="AA76" s="26"/>
      <c r="AB76" s="27"/>
      <c r="AC76" s="1" t="n">
        <v>3</v>
      </c>
    </row>
    <row r="77" customFormat="false" ht="15.75" hidden="false" customHeight="false" outlineLevel="0" collapsed="false">
      <c r="A77" s="18" t="n">
        <v>5384039</v>
      </c>
      <c r="B77" s="19" t="n">
        <v>10</v>
      </c>
      <c r="C77" s="18" t="s">
        <v>171</v>
      </c>
      <c r="D77" s="20" t="s">
        <v>26</v>
      </c>
      <c r="E77" s="18" t="n">
        <v>389</v>
      </c>
      <c r="F77" s="18" t="s">
        <v>165</v>
      </c>
      <c r="G77" s="18" t="s">
        <v>38</v>
      </c>
      <c r="H77" s="18" t="n">
        <v>8</v>
      </c>
      <c r="I77" s="18" t="s">
        <v>29</v>
      </c>
      <c r="J77" s="21" t="n">
        <v>2</v>
      </c>
      <c r="K77" s="18" t="n">
        <v>24</v>
      </c>
      <c r="L77" s="18" t="n">
        <v>26</v>
      </c>
      <c r="M77" s="22" t="n">
        <v>20.01</v>
      </c>
      <c r="N77" s="22" t="n">
        <v>20.03</v>
      </c>
      <c r="O77" s="18" t="s">
        <v>172</v>
      </c>
      <c r="P77" s="23" t="n">
        <v>63</v>
      </c>
      <c r="Q77" s="19" t="s">
        <v>31</v>
      </c>
      <c r="R77" s="19" t="s">
        <v>31</v>
      </c>
      <c r="S77" s="19" t="s">
        <v>31</v>
      </c>
      <c r="T77" s="18"/>
      <c r="U77" s="24"/>
      <c r="V77" s="25" t="n">
        <v>45338.2430555556</v>
      </c>
      <c r="W77" s="18" t="s">
        <v>32</v>
      </c>
      <c r="X77" s="18" t="s">
        <v>33</v>
      </c>
      <c r="Y77" s="18" t="s">
        <v>34</v>
      </c>
      <c r="Z77" s="18" t="s">
        <v>35</v>
      </c>
      <c r="AA77" s="26"/>
      <c r="AB77" s="27" t="s">
        <v>173</v>
      </c>
      <c r="AC77" s="1" t="n">
        <v>3</v>
      </c>
    </row>
    <row r="78" customFormat="false" ht="15.75" hidden="false" customHeight="false" outlineLevel="0" collapsed="false">
      <c r="A78" s="18" t="n">
        <v>5384069</v>
      </c>
      <c r="B78" s="19" t="n">
        <v>10</v>
      </c>
      <c r="C78" s="18" t="s">
        <v>174</v>
      </c>
      <c r="D78" s="20" t="s">
        <v>26</v>
      </c>
      <c r="E78" s="18" t="n">
        <v>389</v>
      </c>
      <c r="F78" s="18" t="s">
        <v>165</v>
      </c>
      <c r="G78" s="18" t="s">
        <v>38</v>
      </c>
      <c r="H78" s="18" t="n">
        <v>10</v>
      </c>
      <c r="I78" s="18" t="s">
        <v>29</v>
      </c>
      <c r="J78" s="21" t="n">
        <v>2</v>
      </c>
      <c r="K78" s="18" t="n">
        <v>28</v>
      </c>
      <c r="L78" s="18" t="n">
        <v>30</v>
      </c>
      <c r="M78" s="22" t="n">
        <v>25.03</v>
      </c>
      <c r="N78" s="22" t="n">
        <v>25.05</v>
      </c>
      <c r="O78" s="18" t="s">
        <v>175</v>
      </c>
      <c r="P78" s="23" t="n">
        <v>64</v>
      </c>
      <c r="Q78" s="19" t="s">
        <v>31</v>
      </c>
      <c r="R78" s="19" t="s">
        <v>31</v>
      </c>
      <c r="S78" s="19" t="s">
        <v>31</v>
      </c>
      <c r="T78" s="18"/>
      <c r="U78" s="24"/>
      <c r="V78" s="25" t="n">
        <v>45338.302662037</v>
      </c>
      <c r="W78" s="18" t="s">
        <v>32</v>
      </c>
      <c r="X78" s="18" t="s">
        <v>33</v>
      </c>
      <c r="Y78" s="18" t="s">
        <v>34</v>
      </c>
      <c r="Z78" s="18" t="s">
        <v>35</v>
      </c>
      <c r="AA78" s="26"/>
      <c r="AB78" s="27" t="s">
        <v>173</v>
      </c>
      <c r="AC78" s="1" t="n">
        <v>3</v>
      </c>
    </row>
    <row r="79" customFormat="false" ht="15.75" hidden="false" customHeight="false" outlineLevel="0" collapsed="false">
      <c r="A79" s="18" t="n">
        <v>5384135</v>
      </c>
      <c r="B79" s="19" t="n">
        <v>10</v>
      </c>
      <c r="C79" s="18" t="s">
        <v>176</v>
      </c>
      <c r="D79" s="20" t="s">
        <v>26</v>
      </c>
      <c r="E79" s="18" t="n">
        <v>389</v>
      </c>
      <c r="F79" s="18" t="s">
        <v>165</v>
      </c>
      <c r="G79" s="18" t="s">
        <v>38</v>
      </c>
      <c r="H79" s="18" t="n">
        <v>13</v>
      </c>
      <c r="I79" s="18" t="s">
        <v>29</v>
      </c>
      <c r="J79" s="21" t="n">
        <v>1</v>
      </c>
      <c r="K79" s="18" t="n">
        <v>56</v>
      </c>
      <c r="L79" s="18" t="n">
        <v>58</v>
      </c>
      <c r="M79" s="22" t="n">
        <v>29.92</v>
      </c>
      <c r="N79" s="22" t="n">
        <v>29.94</v>
      </c>
      <c r="O79" s="18" t="s">
        <v>177</v>
      </c>
      <c r="P79" s="23" t="n">
        <v>65</v>
      </c>
      <c r="Q79" s="19" t="s">
        <v>31</v>
      </c>
      <c r="R79" s="19" t="s">
        <v>31</v>
      </c>
      <c r="S79" s="19" t="s">
        <v>31</v>
      </c>
      <c r="T79" s="18"/>
      <c r="U79" s="24"/>
      <c r="V79" s="25" t="n">
        <v>45338.3582523148</v>
      </c>
      <c r="W79" s="18" t="s">
        <v>32</v>
      </c>
      <c r="X79" s="18" t="s">
        <v>33</v>
      </c>
      <c r="Y79" s="18" t="s">
        <v>34</v>
      </c>
      <c r="Z79" s="18" t="s">
        <v>35</v>
      </c>
      <c r="AA79" s="26"/>
      <c r="AB79" s="27" t="s">
        <v>178</v>
      </c>
      <c r="AC79" s="1" t="n">
        <v>3</v>
      </c>
    </row>
    <row r="80" customFormat="false" ht="15.75" hidden="false" customHeight="false" outlineLevel="0" collapsed="false">
      <c r="A80" s="18" t="n">
        <v>5384216</v>
      </c>
      <c r="B80" s="19" t="n">
        <v>10</v>
      </c>
      <c r="C80" s="19" t="s">
        <v>179</v>
      </c>
      <c r="D80" s="20" t="s">
        <v>26</v>
      </c>
      <c r="E80" s="18" t="n">
        <v>389</v>
      </c>
      <c r="F80" s="18" t="s">
        <v>165</v>
      </c>
      <c r="G80" s="18" t="s">
        <v>38</v>
      </c>
      <c r="H80" s="18" t="n">
        <v>17</v>
      </c>
      <c r="I80" s="18" t="s">
        <v>29</v>
      </c>
      <c r="J80" s="21" t="n">
        <v>1</v>
      </c>
      <c r="K80" s="18" t="n">
        <v>7</v>
      </c>
      <c r="L80" s="18" t="n">
        <v>10</v>
      </c>
      <c r="M80" s="22" t="n">
        <v>35.09</v>
      </c>
      <c r="N80" s="22" t="n">
        <v>35.12</v>
      </c>
      <c r="O80" s="18" t="s">
        <v>180</v>
      </c>
      <c r="P80" s="23" t="n">
        <v>66</v>
      </c>
      <c r="Q80" s="19" t="s">
        <v>31</v>
      </c>
      <c r="R80" s="19" t="s">
        <v>31</v>
      </c>
      <c r="S80" s="19" t="s">
        <v>31</v>
      </c>
      <c r="T80" s="18"/>
      <c r="U80" s="24" t="n">
        <v>35.09</v>
      </c>
      <c r="V80" s="25" t="n">
        <v>45339.3792592593</v>
      </c>
      <c r="W80" s="18" t="s">
        <v>32</v>
      </c>
      <c r="X80" s="18" t="s">
        <v>33</v>
      </c>
      <c r="Y80" s="18" t="s">
        <v>34</v>
      </c>
      <c r="Z80" s="18" t="s">
        <v>35</v>
      </c>
      <c r="AA80" s="26"/>
      <c r="AB80" s="27" t="s">
        <v>181</v>
      </c>
      <c r="AC80" s="1" t="n">
        <v>3</v>
      </c>
    </row>
    <row r="81" customFormat="false" ht="15.75" hidden="false" customHeight="false" outlineLevel="0" collapsed="false">
      <c r="A81" s="18" t="n">
        <v>5384273</v>
      </c>
      <c r="B81" s="19" t="n">
        <v>10</v>
      </c>
      <c r="C81" s="19" t="s">
        <v>182</v>
      </c>
      <c r="D81" s="20" t="s">
        <v>26</v>
      </c>
      <c r="E81" s="18" t="n">
        <v>389</v>
      </c>
      <c r="F81" s="18" t="s">
        <v>165</v>
      </c>
      <c r="G81" s="18" t="s">
        <v>38</v>
      </c>
      <c r="H81" s="18" t="n">
        <v>19</v>
      </c>
      <c r="I81" s="18" t="s">
        <v>29</v>
      </c>
      <c r="J81" s="21" t="n">
        <v>1</v>
      </c>
      <c r="K81" s="18" t="n">
        <v>106</v>
      </c>
      <c r="L81" s="18" t="n">
        <v>110</v>
      </c>
      <c r="M81" s="22" t="n">
        <v>39.83</v>
      </c>
      <c r="N81" s="22" t="n">
        <v>39.87</v>
      </c>
      <c r="O81" s="18" t="s">
        <v>183</v>
      </c>
      <c r="P81" s="23" t="n">
        <v>67</v>
      </c>
      <c r="Q81" s="19" t="s">
        <v>31</v>
      </c>
      <c r="R81" s="19" t="s">
        <v>31</v>
      </c>
      <c r="S81" s="19" t="s">
        <v>31</v>
      </c>
      <c r="T81" s="18"/>
      <c r="U81" s="24" t="n">
        <v>39.83</v>
      </c>
      <c r="V81" s="25" t="n">
        <v>45339.5018981482</v>
      </c>
      <c r="W81" s="18" t="s">
        <v>32</v>
      </c>
      <c r="X81" s="18" t="s">
        <v>33</v>
      </c>
      <c r="Y81" s="18" t="s">
        <v>34</v>
      </c>
      <c r="Z81" s="18" t="s">
        <v>35</v>
      </c>
      <c r="AA81" s="26"/>
      <c r="AB81" s="27" t="s">
        <v>184</v>
      </c>
      <c r="AC81" s="1" t="n">
        <v>3</v>
      </c>
    </row>
    <row r="82" customFormat="false" ht="15.75" hidden="false" customHeight="false" outlineLevel="0" collapsed="false">
      <c r="A82" s="18" t="n">
        <v>5384340</v>
      </c>
      <c r="B82" s="19" t="n">
        <v>10</v>
      </c>
      <c r="C82" s="19" t="s">
        <v>185</v>
      </c>
      <c r="D82" s="20" t="s">
        <v>26</v>
      </c>
      <c r="E82" s="18" t="n">
        <v>389</v>
      </c>
      <c r="F82" s="18" t="s">
        <v>165</v>
      </c>
      <c r="G82" s="18" t="s">
        <v>38</v>
      </c>
      <c r="H82" s="18" t="n">
        <v>22</v>
      </c>
      <c r="I82" s="18" t="s">
        <v>29</v>
      </c>
      <c r="J82" s="21" t="n">
        <v>1</v>
      </c>
      <c r="K82" s="18" t="n">
        <v>140.5</v>
      </c>
      <c r="L82" s="18" t="n">
        <v>142.5</v>
      </c>
      <c r="M82" s="22" t="n">
        <v>45.05</v>
      </c>
      <c r="N82" s="22" t="n">
        <v>45.07</v>
      </c>
      <c r="O82" s="18" t="s">
        <v>186</v>
      </c>
      <c r="P82" s="23" t="n">
        <v>68</v>
      </c>
      <c r="Q82" s="19" t="s">
        <v>31</v>
      </c>
      <c r="R82" s="19" t="s">
        <v>31</v>
      </c>
      <c r="S82" s="19" t="s">
        <v>31</v>
      </c>
      <c r="T82" s="18"/>
      <c r="U82" s="24" t="n">
        <v>45.05</v>
      </c>
      <c r="V82" s="25" t="n">
        <v>45339.1176851852</v>
      </c>
      <c r="W82" s="18" t="s">
        <v>32</v>
      </c>
      <c r="X82" s="18" t="s">
        <v>33</v>
      </c>
      <c r="Y82" s="18" t="s">
        <v>34</v>
      </c>
      <c r="Z82" s="18" t="s">
        <v>35</v>
      </c>
      <c r="AA82" s="26"/>
      <c r="AB82" s="27" t="s">
        <v>187</v>
      </c>
      <c r="AC82" s="1" t="n">
        <v>3</v>
      </c>
    </row>
    <row r="83" customFormat="false" ht="15.75" hidden="false" customHeight="false" outlineLevel="0" collapsed="false">
      <c r="A83" s="18"/>
      <c r="B83" s="19"/>
      <c r="C83" s="19"/>
      <c r="D83" s="20" t="s">
        <v>26</v>
      </c>
      <c r="E83" s="18"/>
      <c r="F83" s="18"/>
      <c r="G83" s="18"/>
      <c r="H83" s="18"/>
      <c r="I83" s="18"/>
      <c r="J83" s="21"/>
      <c r="K83" s="18"/>
      <c r="L83" s="18"/>
      <c r="M83" s="22"/>
      <c r="N83" s="22"/>
      <c r="O83" s="18"/>
      <c r="P83" s="23"/>
      <c r="Q83" s="19" t="s">
        <v>31</v>
      </c>
      <c r="R83" s="19" t="s">
        <v>31</v>
      </c>
      <c r="S83" s="19" t="s">
        <v>31</v>
      </c>
      <c r="T83" s="18"/>
      <c r="U83" s="24"/>
      <c r="V83" s="25"/>
      <c r="W83" s="18"/>
      <c r="X83" s="18"/>
      <c r="Y83" s="18"/>
      <c r="Z83" s="18"/>
      <c r="AA83" s="26"/>
      <c r="AB83" s="27"/>
      <c r="AC83" s="1" t="n">
        <v>3</v>
      </c>
    </row>
    <row r="84" customFormat="false" ht="15.75" hidden="false" customHeight="false" outlineLevel="0" collapsed="false">
      <c r="A84" s="18" t="n">
        <v>5384354</v>
      </c>
      <c r="B84" s="19" t="n">
        <v>10</v>
      </c>
      <c r="C84" s="19" t="s">
        <v>188</v>
      </c>
      <c r="D84" s="20" t="s">
        <v>26</v>
      </c>
      <c r="E84" s="18" t="n">
        <v>389</v>
      </c>
      <c r="F84" s="18" t="s">
        <v>27</v>
      </c>
      <c r="G84" s="18" t="s">
        <v>38</v>
      </c>
      <c r="H84" s="18" t="n">
        <v>1</v>
      </c>
      <c r="I84" s="18" t="s">
        <v>29</v>
      </c>
      <c r="J84" s="21" t="n">
        <v>1</v>
      </c>
      <c r="K84" s="18" t="n">
        <v>24</v>
      </c>
      <c r="L84" s="18" t="n">
        <v>27</v>
      </c>
      <c r="M84" s="22" t="n">
        <v>0.24</v>
      </c>
      <c r="N84" s="22" t="n">
        <v>0.27</v>
      </c>
      <c r="O84" s="18" t="s">
        <v>189</v>
      </c>
      <c r="P84" s="23" t="n">
        <v>69</v>
      </c>
      <c r="Q84" s="19" t="s">
        <v>31</v>
      </c>
      <c r="R84" s="19" t="s">
        <v>31</v>
      </c>
      <c r="S84" s="19" t="s">
        <v>31</v>
      </c>
      <c r="T84" s="18"/>
      <c r="U84" s="24"/>
      <c r="V84" s="25" t="n">
        <v>45340.4926851852</v>
      </c>
      <c r="W84" s="18" t="s">
        <v>32</v>
      </c>
      <c r="X84" s="18" t="s">
        <v>33</v>
      </c>
      <c r="Y84" s="18" t="s">
        <v>34</v>
      </c>
      <c r="Z84" s="18" t="s">
        <v>35</v>
      </c>
      <c r="AA84" s="26"/>
      <c r="AB84" s="27"/>
      <c r="AC84" s="1" t="n">
        <v>3</v>
      </c>
    </row>
    <row r="85" customFormat="false" ht="15.75" hidden="false" customHeight="false" outlineLevel="0" collapsed="false">
      <c r="A85" s="18" t="n">
        <v>5384355</v>
      </c>
      <c r="B85" s="19" t="n">
        <v>10</v>
      </c>
      <c r="C85" s="19" t="s">
        <v>190</v>
      </c>
      <c r="D85" s="20" t="s">
        <v>26</v>
      </c>
      <c r="E85" s="18" t="n">
        <v>389</v>
      </c>
      <c r="F85" s="18" t="s">
        <v>27</v>
      </c>
      <c r="G85" s="18" t="s">
        <v>156</v>
      </c>
      <c r="H85" s="18" t="n">
        <v>3</v>
      </c>
      <c r="I85" s="18" t="s">
        <v>29</v>
      </c>
      <c r="J85" s="21" t="n">
        <v>1</v>
      </c>
      <c r="K85" s="18" t="n">
        <v>0</v>
      </c>
      <c r="L85" s="18" t="n">
        <v>2</v>
      </c>
      <c r="M85" s="22" t="n">
        <v>4.56</v>
      </c>
      <c r="N85" s="22" t="n">
        <v>4.58</v>
      </c>
      <c r="O85" s="18" t="s">
        <v>191</v>
      </c>
      <c r="P85" s="23" t="n">
        <v>70</v>
      </c>
      <c r="Q85" s="19" t="s">
        <v>31</v>
      </c>
      <c r="R85" s="19" t="s">
        <v>31</v>
      </c>
      <c r="S85" s="19" t="s">
        <v>31</v>
      </c>
      <c r="T85" s="18"/>
      <c r="U85" s="24"/>
      <c r="V85" s="25" t="n">
        <v>45340.495462963</v>
      </c>
      <c r="W85" s="18" t="s">
        <v>32</v>
      </c>
      <c r="X85" s="18" t="s">
        <v>33</v>
      </c>
      <c r="Y85" s="18" t="s">
        <v>34</v>
      </c>
      <c r="Z85" s="18" t="s">
        <v>35</v>
      </c>
      <c r="AA85" s="26"/>
      <c r="AB85" s="27"/>
      <c r="AC85" s="1" t="n">
        <v>3</v>
      </c>
    </row>
    <row r="86" customFormat="false" ht="15.75" hidden="false" customHeight="false" outlineLevel="0" collapsed="false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9" t="s">
        <v>74</v>
      </c>
      <c r="O86" s="28"/>
      <c r="P86" s="29"/>
      <c r="Q86" s="29" t="s">
        <v>192</v>
      </c>
      <c r="R86" s="29"/>
      <c r="S86" s="29"/>
      <c r="T86" s="29" t="s">
        <v>76</v>
      </c>
      <c r="U86" s="29"/>
      <c r="V86" s="29"/>
      <c r="W86" s="29"/>
      <c r="X86" s="29"/>
      <c r="Y86" s="28"/>
      <c r="Z86" s="28"/>
      <c r="AA86" s="26"/>
      <c r="AB86" s="30"/>
    </row>
    <row r="87" customFormat="false" ht="15.75" hidden="false" customHeight="false" outlineLevel="0" collapsed="false">
      <c r="A87" s="18"/>
      <c r="B87" s="19"/>
      <c r="C87" s="18"/>
      <c r="D87" s="20" t="s">
        <v>26</v>
      </c>
      <c r="E87" s="18"/>
      <c r="F87" s="18"/>
      <c r="G87" s="18"/>
      <c r="H87" s="18"/>
      <c r="I87" s="18"/>
      <c r="J87" s="21"/>
      <c r="K87" s="18"/>
      <c r="L87" s="18"/>
      <c r="M87" s="22"/>
      <c r="N87" s="22"/>
      <c r="O87" s="18"/>
      <c r="P87" s="23"/>
      <c r="Q87" s="19"/>
      <c r="R87" s="19"/>
      <c r="S87" s="19"/>
      <c r="T87" s="18"/>
      <c r="U87" s="24"/>
      <c r="V87" s="25"/>
      <c r="W87" s="18"/>
      <c r="X87" s="18"/>
      <c r="Y87" s="18"/>
      <c r="Z87" s="18"/>
      <c r="AA87" s="26"/>
      <c r="AB87" s="27"/>
    </row>
    <row r="88" customFormat="false" ht="15.75" hidden="false" customHeight="false" outlineLevel="0" collapsed="false">
      <c r="A88" s="18" t="n">
        <v>5384385</v>
      </c>
      <c r="B88" s="19" t="n">
        <v>10</v>
      </c>
      <c r="C88" s="18" t="s">
        <v>193</v>
      </c>
      <c r="D88" s="20" t="s">
        <v>26</v>
      </c>
      <c r="E88" s="18" t="n">
        <v>389</v>
      </c>
      <c r="F88" s="31" t="n">
        <v>99</v>
      </c>
      <c r="G88" s="18" t="s">
        <v>28</v>
      </c>
      <c r="H88" s="31" t="n">
        <v>4</v>
      </c>
      <c r="I88" s="18" t="s">
        <v>29</v>
      </c>
      <c r="J88" s="21" t="n">
        <v>1</v>
      </c>
      <c r="K88" s="19" t="n">
        <v>14</v>
      </c>
      <c r="L88" s="19" t="n">
        <v>17</v>
      </c>
      <c r="M88" s="18" t="n">
        <v>5.39</v>
      </c>
      <c r="N88" s="32" t="n">
        <v>5.42</v>
      </c>
      <c r="O88" s="18" t="s">
        <v>194</v>
      </c>
      <c r="P88" s="23" t="n">
        <v>71</v>
      </c>
      <c r="Q88" s="19" t="s">
        <v>31</v>
      </c>
      <c r="R88" s="19" t="s">
        <v>31</v>
      </c>
      <c r="S88" s="19" t="s">
        <v>31</v>
      </c>
      <c r="T88" s="18"/>
      <c r="U88" s="24"/>
      <c r="V88" s="25" t="n">
        <v>45342.2051273148</v>
      </c>
      <c r="W88" s="18" t="s">
        <v>32</v>
      </c>
      <c r="X88" s="18" t="s">
        <v>33</v>
      </c>
      <c r="Y88" s="18" t="s">
        <v>34</v>
      </c>
      <c r="Z88" s="18" t="s">
        <v>35</v>
      </c>
      <c r="AA88" s="26"/>
      <c r="AB88" s="18" t="s">
        <v>195</v>
      </c>
      <c r="AC88" s="1" t="n">
        <v>4</v>
      </c>
    </row>
    <row r="89" customFormat="false" ht="15.75" hidden="false" customHeight="false" outlineLevel="0" collapsed="false">
      <c r="A89" s="18" t="n">
        <v>5384420</v>
      </c>
      <c r="B89" s="19" t="n">
        <v>15</v>
      </c>
      <c r="C89" s="18" t="s">
        <v>196</v>
      </c>
      <c r="D89" s="20" t="s">
        <v>26</v>
      </c>
      <c r="E89" s="18" t="n">
        <v>389</v>
      </c>
      <c r="F89" s="31" t="n">
        <v>99</v>
      </c>
      <c r="G89" s="18" t="s">
        <v>28</v>
      </c>
      <c r="H89" s="31" t="n">
        <v>8</v>
      </c>
      <c r="I89" s="18" t="s">
        <v>29</v>
      </c>
      <c r="J89" s="21" t="n">
        <v>1</v>
      </c>
      <c r="K89" s="19" t="n">
        <v>4</v>
      </c>
      <c r="L89" s="19" t="n">
        <v>10</v>
      </c>
      <c r="M89" s="18" t="n">
        <v>10.02</v>
      </c>
      <c r="N89" s="32" t="n">
        <v>10.08</v>
      </c>
      <c r="O89" s="18" t="s">
        <v>197</v>
      </c>
      <c r="P89" s="23" t="n">
        <v>72</v>
      </c>
      <c r="Q89" s="19" t="s">
        <v>31</v>
      </c>
      <c r="R89" s="19" t="s">
        <v>31</v>
      </c>
      <c r="S89" s="19" t="s">
        <v>31</v>
      </c>
      <c r="T89" s="18"/>
      <c r="U89" s="24"/>
      <c r="V89" s="25" t="n">
        <v>45342.2444791667</v>
      </c>
      <c r="W89" s="18" t="s">
        <v>32</v>
      </c>
      <c r="X89" s="18" t="s">
        <v>33</v>
      </c>
      <c r="Y89" s="18" t="s">
        <v>34</v>
      </c>
      <c r="Z89" s="18" t="s">
        <v>35</v>
      </c>
      <c r="AA89" s="26"/>
      <c r="AB89" s="18" t="s">
        <v>173</v>
      </c>
      <c r="AC89" s="1" t="n">
        <v>4</v>
      </c>
    </row>
    <row r="90" customFormat="false" ht="15.75" hidden="false" customHeight="false" outlineLevel="0" collapsed="false">
      <c r="A90" s="18"/>
      <c r="B90" s="19"/>
      <c r="C90" s="18"/>
      <c r="D90" s="20"/>
      <c r="E90" s="18"/>
      <c r="F90" s="31"/>
      <c r="G90" s="18"/>
      <c r="H90" s="31"/>
      <c r="I90" s="18"/>
      <c r="J90" s="21"/>
      <c r="K90" s="19"/>
      <c r="L90" s="19"/>
      <c r="M90" s="18"/>
      <c r="N90" s="32"/>
      <c r="O90" s="18"/>
      <c r="P90" s="23"/>
      <c r="Q90" s="19" t="s">
        <v>31</v>
      </c>
      <c r="R90" s="19" t="s">
        <v>31</v>
      </c>
      <c r="S90" s="19" t="s">
        <v>31</v>
      </c>
      <c r="T90" s="18"/>
      <c r="U90" s="24"/>
      <c r="V90" s="25"/>
      <c r="W90" s="18"/>
      <c r="X90" s="18"/>
      <c r="Y90" s="18"/>
      <c r="Z90" s="18"/>
      <c r="AA90" s="26"/>
      <c r="AB90" s="18"/>
      <c r="AC90" s="1" t="n">
        <v>4</v>
      </c>
    </row>
    <row r="91" customFormat="false" ht="15.75" hidden="false" customHeight="false" outlineLevel="0" collapsed="false">
      <c r="A91" s="18" t="n">
        <v>5384442</v>
      </c>
      <c r="B91" s="19" t="n">
        <v>15</v>
      </c>
      <c r="C91" s="18" t="s">
        <v>198</v>
      </c>
      <c r="D91" s="20" t="s">
        <v>26</v>
      </c>
      <c r="E91" s="18" t="n">
        <v>389</v>
      </c>
      <c r="F91" s="31" t="n">
        <v>99</v>
      </c>
      <c r="G91" s="18" t="s">
        <v>199</v>
      </c>
      <c r="H91" s="31" t="n">
        <v>2</v>
      </c>
      <c r="I91" s="18" t="s">
        <v>29</v>
      </c>
      <c r="J91" s="21" t="n">
        <v>1</v>
      </c>
      <c r="K91" s="19" t="n">
        <v>10</v>
      </c>
      <c r="L91" s="19" t="n">
        <v>13</v>
      </c>
      <c r="M91" s="18" t="n">
        <v>30.99</v>
      </c>
      <c r="N91" s="32" t="n">
        <v>31.02</v>
      </c>
      <c r="O91" s="18" t="s">
        <v>200</v>
      </c>
      <c r="P91" s="23" t="n">
        <v>73</v>
      </c>
      <c r="Q91" s="19" t="s">
        <v>31</v>
      </c>
      <c r="R91" s="19" t="s">
        <v>31</v>
      </c>
      <c r="S91" s="19" t="s">
        <v>31</v>
      </c>
      <c r="T91" s="18"/>
      <c r="U91" s="24"/>
      <c r="V91" s="25" t="n">
        <v>45342.2789236111</v>
      </c>
      <c r="W91" s="18" t="s">
        <v>32</v>
      </c>
      <c r="X91" s="18" t="s">
        <v>33</v>
      </c>
      <c r="Y91" s="18" t="s">
        <v>34</v>
      </c>
      <c r="Z91" s="18" t="s">
        <v>35</v>
      </c>
      <c r="AA91" s="26"/>
      <c r="AB91" s="18" t="s">
        <v>201</v>
      </c>
      <c r="AC91" s="1" t="n">
        <v>4</v>
      </c>
    </row>
    <row r="92" customFormat="false" ht="15.75" hidden="false" customHeight="false" outlineLevel="0" collapsed="false">
      <c r="A92" s="18" t="n">
        <v>5384502</v>
      </c>
      <c r="B92" s="19" t="n">
        <v>15</v>
      </c>
      <c r="C92" s="18" t="s">
        <v>202</v>
      </c>
      <c r="D92" s="20" t="s">
        <v>26</v>
      </c>
      <c r="E92" s="18" t="n">
        <v>389</v>
      </c>
      <c r="F92" s="31" t="n">
        <v>99</v>
      </c>
      <c r="G92" s="18" t="s">
        <v>199</v>
      </c>
      <c r="H92" s="31" t="n">
        <v>8</v>
      </c>
      <c r="I92" s="18" t="s">
        <v>29</v>
      </c>
      <c r="J92" s="21" t="n">
        <v>1</v>
      </c>
      <c r="K92" s="19" t="n">
        <v>4</v>
      </c>
      <c r="L92" s="19" t="n">
        <v>7</v>
      </c>
      <c r="M92" s="18" t="n">
        <v>36.34</v>
      </c>
      <c r="N92" s="32" t="n">
        <v>36.37</v>
      </c>
      <c r="O92" s="18" t="s">
        <v>203</v>
      </c>
      <c r="P92" s="23" t="n">
        <v>74</v>
      </c>
      <c r="Q92" s="19" t="s">
        <v>31</v>
      </c>
      <c r="R92" s="19" t="s">
        <v>31</v>
      </c>
      <c r="S92" s="19" t="s">
        <v>31</v>
      </c>
      <c r="T92" s="18"/>
      <c r="U92" s="24"/>
      <c r="V92" s="25" t="n">
        <v>45342.3260416667</v>
      </c>
      <c r="W92" s="18" t="s">
        <v>32</v>
      </c>
      <c r="X92" s="18" t="s">
        <v>33</v>
      </c>
      <c r="Y92" s="18" t="s">
        <v>34</v>
      </c>
      <c r="Z92" s="18" t="s">
        <v>35</v>
      </c>
      <c r="AA92" s="26"/>
      <c r="AB92" s="18" t="s">
        <v>201</v>
      </c>
      <c r="AC92" s="1" t="n">
        <v>4</v>
      </c>
    </row>
    <row r="93" customFormat="false" ht="15.75" hidden="false" customHeight="false" outlineLevel="0" collapsed="false">
      <c r="A93" s="18" t="n">
        <v>5384548</v>
      </c>
      <c r="B93" s="19" t="n">
        <v>20</v>
      </c>
      <c r="C93" s="18" t="s">
        <v>204</v>
      </c>
      <c r="D93" s="20" t="s">
        <v>26</v>
      </c>
      <c r="E93" s="18" t="n">
        <v>389</v>
      </c>
      <c r="F93" s="31" t="n">
        <v>99</v>
      </c>
      <c r="G93" s="18" t="s">
        <v>199</v>
      </c>
      <c r="H93" s="31" t="n">
        <v>12</v>
      </c>
      <c r="I93" s="18" t="s">
        <v>29</v>
      </c>
      <c r="J93" s="21" t="n">
        <v>1</v>
      </c>
      <c r="K93" s="19" t="n">
        <v>68</v>
      </c>
      <c r="L93" s="19" t="n">
        <v>70</v>
      </c>
      <c r="M93" s="18" t="n">
        <v>41.63</v>
      </c>
      <c r="N93" s="32" t="n">
        <v>41.65</v>
      </c>
      <c r="O93" s="18" t="s">
        <v>205</v>
      </c>
      <c r="P93" s="23" t="n">
        <v>75</v>
      </c>
      <c r="Q93" s="19" t="s">
        <v>31</v>
      </c>
      <c r="R93" s="19" t="s">
        <v>31</v>
      </c>
      <c r="S93" s="19" t="s">
        <v>31</v>
      </c>
      <c r="T93" s="18"/>
      <c r="U93" s="24"/>
      <c r="V93" s="25" t="n">
        <v>45342.3670833333</v>
      </c>
      <c r="W93" s="18" t="s">
        <v>32</v>
      </c>
      <c r="X93" s="18" t="s">
        <v>33</v>
      </c>
      <c r="Y93" s="18" t="s">
        <v>34</v>
      </c>
      <c r="Z93" s="18" t="s">
        <v>35</v>
      </c>
      <c r="AA93" s="26"/>
      <c r="AB93" s="18"/>
      <c r="AC93" s="1" t="n">
        <v>4</v>
      </c>
    </row>
    <row r="94" customFormat="false" ht="15.75" hidden="false" customHeight="false" outlineLevel="0" collapsed="false">
      <c r="A94" s="18" t="n">
        <v>5384613</v>
      </c>
      <c r="B94" s="19" t="n">
        <v>10</v>
      </c>
      <c r="C94" s="18" t="s">
        <v>206</v>
      </c>
      <c r="D94" s="20" t="s">
        <v>26</v>
      </c>
      <c r="E94" s="18" t="n">
        <v>389</v>
      </c>
      <c r="F94" s="31" t="n">
        <v>99</v>
      </c>
      <c r="G94" s="18" t="s">
        <v>199</v>
      </c>
      <c r="H94" s="31" t="n">
        <v>17</v>
      </c>
      <c r="I94" s="18" t="s">
        <v>29</v>
      </c>
      <c r="J94" s="21" t="n">
        <v>1</v>
      </c>
      <c r="K94" s="19" t="n">
        <v>116</v>
      </c>
      <c r="L94" s="19" t="n">
        <v>118</v>
      </c>
      <c r="M94" s="18" t="n">
        <v>52.15</v>
      </c>
      <c r="N94" s="32" t="n">
        <v>52.17</v>
      </c>
      <c r="O94" s="18" t="s">
        <v>207</v>
      </c>
      <c r="P94" s="23" t="n">
        <v>76</v>
      </c>
      <c r="Q94" s="19" t="s">
        <v>31</v>
      </c>
      <c r="R94" s="19" t="s">
        <v>31</v>
      </c>
      <c r="S94" s="19" t="s">
        <v>31</v>
      </c>
      <c r="T94" s="18"/>
      <c r="U94" s="24"/>
      <c r="V94" s="25" t="n">
        <v>45343.3228703704</v>
      </c>
      <c r="W94" s="18" t="s">
        <v>32</v>
      </c>
      <c r="X94" s="18" t="s">
        <v>33</v>
      </c>
      <c r="Y94" s="18" t="s">
        <v>34</v>
      </c>
      <c r="Z94" s="18" t="s">
        <v>35</v>
      </c>
      <c r="AA94" s="26"/>
      <c r="AB94" s="18"/>
      <c r="AC94" s="1" t="n">
        <v>4</v>
      </c>
    </row>
    <row r="95" customFormat="false" ht="15.75" hidden="false" customHeight="false" outlineLevel="0" collapsed="false">
      <c r="A95" s="18" t="n">
        <v>5384643</v>
      </c>
      <c r="B95" s="19" t="n">
        <v>10</v>
      </c>
      <c r="C95" s="18" t="s">
        <v>208</v>
      </c>
      <c r="D95" s="20" t="s">
        <v>26</v>
      </c>
      <c r="E95" s="18" t="n">
        <v>389</v>
      </c>
      <c r="F95" s="31" t="n">
        <v>99</v>
      </c>
      <c r="G95" s="18" t="s">
        <v>199</v>
      </c>
      <c r="H95" s="31" t="n">
        <v>25</v>
      </c>
      <c r="I95" s="18" t="s">
        <v>29</v>
      </c>
      <c r="J95" s="21" t="n">
        <v>1</v>
      </c>
      <c r="K95" s="19" t="n">
        <v>41</v>
      </c>
      <c r="L95" s="19" t="n">
        <v>43</v>
      </c>
      <c r="M95" s="18" t="n">
        <v>56.63</v>
      </c>
      <c r="N95" s="32" t="n">
        <v>56.65</v>
      </c>
      <c r="O95" s="18" t="s">
        <v>209</v>
      </c>
      <c r="P95" s="23" t="n">
        <v>77</v>
      </c>
      <c r="Q95" s="19" t="s">
        <v>31</v>
      </c>
      <c r="R95" s="19" t="s">
        <v>31</v>
      </c>
      <c r="S95" s="19" t="s">
        <v>31</v>
      </c>
      <c r="T95" s="18"/>
      <c r="U95" s="24"/>
      <c r="V95" s="25" t="n">
        <v>45343.3624537037</v>
      </c>
      <c r="W95" s="18" t="s">
        <v>32</v>
      </c>
      <c r="X95" s="18" t="s">
        <v>33</v>
      </c>
      <c r="Y95" s="18" t="s">
        <v>34</v>
      </c>
      <c r="Z95" s="18" t="s">
        <v>35</v>
      </c>
      <c r="AA95" s="26"/>
      <c r="AB95" s="18"/>
      <c r="AC95" s="1" t="n">
        <v>4</v>
      </c>
    </row>
    <row r="96" customFormat="false" ht="15.75" hidden="false" customHeight="false" outlineLevel="0" collapsed="false">
      <c r="A96" s="18" t="n">
        <v>5384648</v>
      </c>
      <c r="B96" s="19" t="n">
        <v>10</v>
      </c>
      <c r="C96" s="18" t="s">
        <v>210</v>
      </c>
      <c r="D96" s="20" t="s">
        <v>26</v>
      </c>
      <c r="E96" s="18" t="n">
        <v>389</v>
      </c>
      <c r="F96" s="31" t="n">
        <v>99</v>
      </c>
      <c r="G96" s="18" t="s">
        <v>199</v>
      </c>
      <c r="H96" s="31" t="n">
        <v>29</v>
      </c>
      <c r="I96" s="18" t="s">
        <v>29</v>
      </c>
      <c r="J96" s="21" t="n">
        <v>1</v>
      </c>
      <c r="K96" s="19" t="n">
        <v>15</v>
      </c>
      <c r="L96" s="19" t="n">
        <v>18</v>
      </c>
      <c r="M96" s="18" t="n">
        <v>62.57</v>
      </c>
      <c r="N96" s="32" t="n">
        <v>62.6</v>
      </c>
      <c r="O96" s="18" t="s">
        <v>211</v>
      </c>
      <c r="P96" s="23" t="n">
        <v>78</v>
      </c>
      <c r="Q96" s="19" t="s">
        <v>31</v>
      </c>
      <c r="R96" s="19" t="s">
        <v>31</v>
      </c>
      <c r="S96" s="19" t="s">
        <v>31</v>
      </c>
      <c r="T96" s="18"/>
      <c r="U96" s="24"/>
      <c r="V96" s="25" t="n">
        <v>45343.3661111111</v>
      </c>
      <c r="W96" s="18" t="s">
        <v>32</v>
      </c>
      <c r="X96" s="18" t="s">
        <v>33</v>
      </c>
      <c r="Y96" s="18" t="s">
        <v>34</v>
      </c>
      <c r="Z96" s="18" t="s">
        <v>35</v>
      </c>
      <c r="AA96" s="26"/>
      <c r="AB96" s="18" t="s">
        <v>212</v>
      </c>
      <c r="AC96" s="1" t="n">
        <v>4</v>
      </c>
    </row>
    <row r="97" customFormat="false" ht="15.75" hidden="false" customHeight="false" outlineLevel="0" collapsed="false">
      <c r="A97" s="18"/>
      <c r="B97" s="19"/>
      <c r="C97" s="18"/>
      <c r="D97" s="20"/>
      <c r="E97" s="18"/>
      <c r="F97" s="31"/>
      <c r="G97" s="18"/>
      <c r="H97" s="31"/>
      <c r="I97" s="18"/>
      <c r="J97" s="21"/>
      <c r="K97" s="19"/>
      <c r="L97" s="19"/>
      <c r="M97" s="18"/>
      <c r="N97" s="32"/>
      <c r="O97" s="18"/>
      <c r="P97" s="23"/>
      <c r="Q97" s="19" t="s">
        <v>31</v>
      </c>
      <c r="R97" s="19" t="s">
        <v>31</v>
      </c>
      <c r="S97" s="19" t="s">
        <v>31</v>
      </c>
      <c r="T97" s="18"/>
      <c r="U97" s="24"/>
      <c r="V97" s="25"/>
      <c r="W97" s="18"/>
      <c r="X97" s="18"/>
      <c r="Y97" s="18"/>
      <c r="Z97" s="18"/>
      <c r="AA97" s="26"/>
      <c r="AB97" s="18"/>
      <c r="AC97" s="1" t="n">
        <v>4</v>
      </c>
    </row>
    <row r="98" customFormat="false" ht="15.75" hidden="false" customHeight="false" outlineLevel="0" collapsed="false">
      <c r="A98" s="18" t="n">
        <v>5384677</v>
      </c>
      <c r="B98" s="19" t="n">
        <v>10</v>
      </c>
      <c r="C98" s="18" t="s">
        <v>213</v>
      </c>
      <c r="D98" s="20" t="s">
        <v>26</v>
      </c>
      <c r="E98" s="18" t="n">
        <v>389</v>
      </c>
      <c r="F98" s="31" t="n">
        <v>102</v>
      </c>
      <c r="G98" s="18" t="s">
        <v>38</v>
      </c>
      <c r="H98" s="31" t="n">
        <v>3</v>
      </c>
      <c r="I98" s="18" t="s">
        <v>29</v>
      </c>
      <c r="J98" s="21" t="n">
        <v>1</v>
      </c>
      <c r="K98" s="19" t="n">
        <v>43</v>
      </c>
      <c r="L98" s="19" t="n">
        <v>45</v>
      </c>
      <c r="M98" s="18" t="n">
        <v>2.31</v>
      </c>
      <c r="N98" s="32" t="n">
        <v>2.33</v>
      </c>
      <c r="O98" s="18" t="s">
        <v>214</v>
      </c>
      <c r="P98" s="23" t="n">
        <v>79</v>
      </c>
      <c r="Q98" s="19" t="s">
        <v>31</v>
      </c>
      <c r="R98" s="19" t="s">
        <v>31</v>
      </c>
      <c r="S98" s="19" t="s">
        <v>31</v>
      </c>
      <c r="T98" s="18"/>
      <c r="U98" s="24"/>
      <c r="V98" s="25" t="n">
        <v>45343.4099074074</v>
      </c>
      <c r="W98" s="18" t="s">
        <v>32</v>
      </c>
      <c r="X98" s="18" t="s">
        <v>33</v>
      </c>
      <c r="Y98" s="18" t="s">
        <v>34</v>
      </c>
      <c r="Z98" s="18" t="s">
        <v>35</v>
      </c>
      <c r="AA98" s="26"/>
      <c r="AB98" s="18"/>
      <c r="AC98" s="1" t="n">
        <v>4</v>
      </c>
    </row>
    <row r="99" customFormat="false" ht="15.75" hidden="false" customHeight="false" outlineLevel="0" collapsed="false">
      <c r="A99" s="18" t="n">
        <v>5384730</v>
      </c>
      <c r="B99" s="19" t="n">
        <v>10</v>
      </c>
      <c r="C99" s="18" t="s">
        <v>215</v>
      </c>
      <c r="D99" s="20" t="s">
        <v>26</v>
      </c>
      <c r="E99" s="18" t="n">
        <v>389</v>
      </c>
      <c r="F99" s="31" t="n">
        <v>102</v>
      </c>
      <c r="G99" s="18" t="s">
        <v>38</v>
      </c>
      <c r="H99" s="31" t="n">
        <v>8</v>
      </c>
      <c r="I99" s="18" t="s">
        <v>29</v>
      </c>
      <c r="J99" s="21" t="n">
        <v>1</v>
      </c>
      <c r="K99" s="19" t="n">
        <v>49</v>
      </c>
      <c r="L99" s="19" t="n">
        <v>52</v>
      </c>
      <c r="M99" s="18" t="n">
        <v>10.99</v>
      </c>
      <c r="N99" s="32" t="n">
        <v>11.02</v>
      </c>
      <c r="O99" s="18" t="s">
        <v>216</v>
      </c>
      <c r="P99" s="23" t="n">
        <v>80</v>
      </c>
      <c r="Q99" s="19" t="s">
        <v>31</v>
      </c>
      <c r="R99" s="19" t="s">
        <v>31</v>
      </c>
      <c r="S99" s="19" t="s">
        <v>31</v>
      </c>
      <c r="T99" s="18"/>
      <c r="U99" s="24"/>
      <c r="V99" s="25" t="n">
        <v>45343.4581828704</v>
      </c>
      <c r="W99" s="18" t="s">
        <v>32</v>
      </c>
      <c r="X99" s="18" t="s">
        <v>33</v>
      </c>
      <c r="Y99" s="18" t="s">
        <v>34</v>
      </c>
      <c r="Z99" s="18" t="s">
        <v>35</v>
      </c>
      <c r="AA99" s="26"/>
      <c r="AB99" s="18"/>
      <c r="AC99" s="1" t="n">
        <v>4</v>
      </c>
    </row>
    <row r="100" customFormat="false" ht="15.75" hidden="false" customHeight="false" outlineLevel="0" collapsed="false">
      <c r="A100" s="18" t="n">
        <v>5384733</v>
      </c>
      <c r="B100" s="19" t="n">
        <v>10</v>
      </c>
      <c r="C100" s="18" t="s">
        <v>217</v>
      </c>
      <c r="D100" s="20" t="s">
        <v>26</v>
      </c>
      <c r="E100" s="18" t="n">
        <v>389</v>
      </c>
      <c r="F100" s="31" t="n">
        <v>102</v>
      </c>
      <c r="G100" s="18" t="s">
        <v>38</v>
      </c>
      <c r="H100" s="31" t="n">
        <v>10</v>
      </c>
      <c r="I100" s="18" t="s">
        <v>29</v>
      </c>
      <c r="J100" s="21" t="n">
        <v>1</v>
      </c>
      <c r="K100" s="19" t="n">
        <v>41</v>
      </c>
      <c r="L100" s="19" t="n">
        <v>43</v>
      </c>
      <c r="M100" s="18" t="n">
        <v>16.05</v>
      </c>
      <c r="N100" s="32" t="n">
        <v>16.07</v>
      </c>
      <c r="O100" s="18" t="s">
        <v>218</v>
      </c>
      <c r="P100" s="23" t="n">
        <v>81</v>
      </c>
      <c r="Q100" s="19" t="s">
        <v>31</v>
      </c>
      <c r="R100" s="19" t="s">
        <v>31</v>
      </c>
      <c r="S100" s="19" t="s">
        <v>31</v>
      </c>
      <c r="T100" s="18"/>
      <c r="U100" s="24"/>
      <c r="V100" s="25" t="n">
        <v>45343.4750694444</v>
      </c>
      <c r="W100" s="18" t="s">
        <v>32</v>
      </c>
      <c r="X100" s="18" t="s">
        <v>33</v>
      </c>
      <c r="Y100" s="18" t="s">
        <v>34</v>
      </c>
      <c r="Z100" s="18" t="s">
        <v>35</v>
      </c>
      <c r="AA100" s="26"/>
      <c r="AB100" s="18"/>
      <c r="AC100" s="1" t="n">
        <v>4</v>
      </c>
    </row>
    <row r="101" customFormat="false" ht="15.75" hidden="false" customHeight="false" outlineLevel="0" collapsed="false">
      <c r="A101" s="18" t="n">
        <v>5384753</v>
      </c>
      <c r="B101" s="19" t="n">
        <v>10</v>
      </c>
      <c r="C101" s="18" t="s">
        <v>219</v>
      </c>
      <c r="D101" s="20" t="s">
        <v>26</v>
      </c>
      <c r="E101" s="18" t="n">
        <v>389</v>
      </c>
      <c r="F101" s="31" t="n">
        <v>102</v>
      </c>
      <c r="G101" s="18" t="s">
        <v>38</v>
      </c>
      <c r="H101" s="31" t="n">
        <v>12</v>
      </c>
      <c r="I101" s="18" t="s">
        <v>29</v>
      </c>
      <c r="J101" s="21" t="n">
        <v>1</v>
      </c>
      <c r="K101" s="19" t="n">
        <v>35</v>
      </c>
      <c r="L101" s="19" t="n">
        <v>37</v>
      </c>
      <c r="M101" s="18" t="n">
        <v>21.5</v>
      </c>
      <c r="N101" s="32" t="n">
        <v>21.52</v>
      </c>
      <c r="O101" s="18" t="s">
        <v>220</v>
      </c>
      <c r="P101" s="23" t="n">
        <v>82</v>
      </c>
      <c r="Q101" s="19" t="s">
        <v>31</v>
      </c>
      <c r="R101" s="19" t="s">
        <v>31</v>
      </c>
      <c r="S101" s="19" t="s">
        <v>31</v>
      </c>
      <c r="T101" s="18"/>
      <c r="U101" s="24"/>
      <c r="V101" s="25" t="n">
        <v>45343.5115856482</v>
      </c>
      <c r="W101" s="18" t="s">
        <v>32</v>
      </c>
      <c r="X101" s="18" t="s">
        <v>33</v>
      </c>
      <c r="Y101" s="18" t="s">
        <v>34</v>
      </c>
      <c r="Z101" s="18" t="s">
        <v>35</v>
      </c>
      <c r="AA101" s="26"/>
      <c r="AB101" s="18"/>
      <c r="AC101" s="1" t="n">
        <v>4</v>
      </c>
    </row>
    <row r="102" customFormat="false" ht="15.75" hidden="false" customHeight="false" outlineLevel="0" collapsed="false">
      <c r="A102" s="18"/>
      <c r="B102" s="19"/>
      <c r="C102" s="18"/>
      <c r="D102" s="20"/>
      <c r="E102" s="18"/>
      <c r="F102" s="31"/>
      <c r="G102" s="18"/>
      <c r="H102" s="31"/>
      <c r="I102" s="18"/>
      <c r="J102" s="21"/>
      <c r="K102" s="19"/>
      <c r="L102" s="19"/>
      <c r="M102" s="18"/>
      <c r="N102" s="32"/>
      <c r="O102" s="18"/>
      <c r="P102" s="23"/>
      <c r="Q102" s="19" t="s">
        <v>31</v>
      </c>
      <c r="R102" s="19" t="s">
        <v>31</v>
      </c>
      <c r="S102" s="19" t="s">
        <v>31</v>
      </c>
      <c r="T102" s="18"/>
      <c r="U102" s="24"/>
      <c r="V102" s="25"/>
      <c r="W102" s="18"/>
      <c r="X102" s="18"/>
      <c r="Y102" s="18"/>
      <c r="Z102" s="18"/>
      <c r="AA102" s="26"/>
      <c r="AB102" s="18"/>
      <c r="AC102" s="1" t="n">
        <v>4</v>
      </c>
    </row>
    <row r="103" customFormat="false" ht="15.75" hidden="false" customHeight="false" outlineLevel="0" collapsed="false">
      <c r="A103" s="18" t="n">
        <v>5384847</v>
      </c>
      <c r="B103" s="19" t="n">
        <v>15</v>
      </c>
      <c r="C103" s="18" t="s">
        <v>221</v>
      </c>
      <c r="D103" s="20" t="s">
        <v>26</v>
      </c>
      <c r="E103" s="18" t="n">
        <v>389</v>
      </c>
      <c r="F103" s="31" t="n">
        <v>107</v>
      </c>
      <c r="G103" s="18" t="s">
        <v>38</v>
      </c>
      <c r="H103" s="31" t="n">
        <v>5</v>
      </c>
      <c r="I103" s="18" t="s">
        <v>29</v>
      </c>
      <c r="J103" s="21" t="n">
        <v>1</v>
      </c>
      <c r="K103" s="19" t="n">
        <v>11</v>
      </c>
      <c r="L103" s="19" t="n">
        <v>13</v>
      </c>
      <c r="M103" s="18" t="n">
        <v>4.01</v>
      </c>
      <c r="N103" s="32" t="n">
        <v>4.03</v>
      </c>
      <c r="O103" s="18" t="s">
        <v>222</v>
      </c>
      <c r="P103" s="23" t="n">
        <v>83</v>
      </c>
      <c r="Q103" s="19" t="s">
        <v>31</v>
      </c>
      <c r="R103" s="19" t="s">
        <v>31</v>
      </c>
      <c r="S103" s="19" t="s">
        <v>31</v>
      </c>
      <c r="T103" s="18"/>
      <c r="U103" s="24"/>
      <c r="V103" s="25" t="n">
        <v>45343.1445601852</v>
      </c>
      <c r="W103" s="18" t="s">
        <v>32</v>
      </c>
      <c r="X103" s="18" t="s">
        <v>33</v>
      </c>
      <c r="Y103" s="18" t="s">
        <v>34</v>
      </c>
      <c r="Z103" s="18" t="s">
        <v>35</v>
      </c>
      <c r="AA103" s="26"/>
      <c r="AB103" s="18"/>
      <c r="AC103" s="1" t="n">
        <v>4</v>
      </c>
    </row>
    <row r="104" customFormat="false" ht="15.75" hidden="false" customHeight="false" outlineLevel="0" collapsed="false">
      <c r="A104" s="18" t="n">
        <v>5384889</v>
      </c>
      <c r="B104" s="19" t="n">
        <v>15</v>
      </c>
      <c r="C104" s="18" t="s">
        <v>223</v>
      </c>
      <c r="D104" s="20" t="s">
        <v>26</v>
      </c>
      <c r="E104" s="18" t="n">
        <v>389</v>
      </c>
      <c r="F104" s="31" t="n">
        <v>107</v>
      </c>
      <c r="G104" s="18" t="s">
        <v>38</v>
      </c>
      <c r="H104" s="31" t="n">
        <v>7</v>
      </c>
      <c r="I104" s="18" t="s">
        <v>29</v>
      </c>
      <c r="J104" s="21" t="n">
        <v>1</v>
      </c>
      <c r="K104" s="19" t="n">
        <v>34</v>
      </c>
      <c r="L104" s="19" t="n">
        <v>36</v>
      </c>
      <c r="M104" s="18" t="n">
        <v>9.64</v>
      </c>
      <c r="N104" s="32" t="n">
        <v>9.66</v>
      </c>
      <c r="O104" s="18" t="s">
        <v>224</v>
      </c>
      <c r="P104" s="23" t="n">
        <v>84</v>
      </c>
      <c r="Q104" s="19" t="s">
        <v>31</v>
      </c>
      <c r="R104" s="19" t="s">
        <v>31</v>
      </c>
      <c r="S104" s="19" t="s">
        <v>31</v>
      </c>
      <c r="T104" s="18"/>
      <c r="U104" s="24"/>
      <c r="V104" s="25" t="n">
        <v>45343.1863888889</v>
      </c>
      <c r="W104" s="18" t="s">
        <v>32</v>
      </c>
      <c r="X104" s="18" t="s">
        <v>33</v>
      </c>
      <c r="Y104" s="18" t="s">
        <v>34</v>
      </c>
      <c r="Z104" s="18" t="s">
        <v>35</v>
      </c>
      <c r="AA104" s="26"/>
      <c r="AB104" s="18" t="s">
        <v>225</v>
      </c>
      <c r="AC104" s="1" t="n">
        <v>4</v>
      </c>
    </row>
    <row r="105" customFormat="false" ht="15.75" hidden="false" customHeight="false" outlineLevel="0" collapsed="false">
      <c r="A105" s="18"/>
      <c r="B105" s="19"/>
      <c r="C105" s="18"/>
      <c r="D105" s="20"/>
      <c r="E105" s="18"/>
      <c r="F105" s="31"/>
      <c r="G105" s="18"/>
      <c r="H105" s="31"/>
      <c r="I105" s="18"/>
      <c r="J105" s="21"/>
      <c r="K105" s="19"/>
      <c r="L105" s="19"/>
      <c r="M105" s="18"/>
      <c r="N105" s="32"/>
      <c r="O105" s="18"/>
      <c r="P105" s="23"/>
      <c r="Q105" s="19" t="s">
        <v>31</v>
      </c>
      <c r="R105" s="19" t="s">
        <v>31</v>
      </c>
      <c r="S105" s="19" t="s">
        <v>31</v>
      </c>
      <c r="T105" s="18"/>
      <c r="U105" s="24"/>
      <c r="V105" s="25"/>
      <c r="W105" s="18"/>
      <c r="X105" s="18"/>
      <c r="Y105" s="18"/>
      <c r="Z105" s="18"/>
      <c r="AA105" s="26"/>
      <c r="AB105" s="18"/>
      <c r="AC105" s="1" t="n">
        <v>4</v>
      </c>
    </row>
    <row r="106" customFormat="false" ht="15.75" hidden="false" customHeight="false" outlineLevel="0" collapsed="false">
      <c r="A106" s="18" t="n">
        <v>5384912</v>
      </c>
      <c r="B106" s="19" t="n">
        <v>15</v>
      </c>
      <c r="C106" s="18" t="s">
        <v>226</v>
      </c>
      <c r="D106" s="20" t="s">
        <v>26</v>
      </c>
      <c r="E106" s="18" t="n">
        <v>389</v>
      </c>
      <c r="F106" s="31" t="n">
        <v>106</v>
      </c>
      <c r="G106" s="18" t="s">
        <v>38</v>
      </c>
      <c r="H106" s="31" t="n">
        <v>3</v>
      </c>
      <c r="I106" s="18" t="s">
        <v>29</v>
      </c>
      <c r="J106" s="21" t="n">
        <v>1</v>
      </c>
      <c r="K106" s="19" t="n">
        <v>30</v>
      </c>
      <c r="L106" s="19" t="n">
        <v>32</v>
      </c>
      <c r="M106" s="18" t="n">
        <v>4.98</v>
      </c>
      <c r="N106" s="32" t="n">
        <v>5</v>
      </c>
      <c r="O106" s="18" t="s">
        <v>227</v>
      </c>
      <c r="P106" s="23" t="n">
        <v>85</v>
      </c>
      <c r="Q106" s="19" t="s">
        <v>31</v>
      </c>
      <c r="R106" s="19" t="s">
        <v>31</v>
      </c>
      <c r="S106" s="19" t="s">
        <v>31</v>
      </c>
      <c r="T106" s="18"/>
      <c r="U106" s="24"/>
      <c r="V106" s="25" t="n">
        <v>45343.2178356481</v>
      </c>
      <c r="W106" s="18" t="s">
        <v>32</v>
      </c>
      <c r="X106" s="18" t="s">
        <v>33</v>
      </c>
      <c r="Y106" s="18" t="s">
        <v>34</v>
      </c>
      <c r="Z106" s="18" t="s">
        <v>35</v>
      </c>
      <c r="AA106" s="26"/>
      <c r="AB106" s="18" t="s">
        <v>228</v>
      </c>
      <c r="AC106" s="1" t="n">
        <v>4</v>
      </c>
    </row>
    <row r="107" customFormat="false" ht="15.75" hidden="false" customHeight="false" outlineLevel="0" collapsed="false">
      <c r="A107" s="18" t="n">
        <v>5384955</v>
      </c>
      <c r="B107" s="19" t="n">
        <v>20</v>
      </c>
      <c r="C107" s="18" t="s">
        <v>229</v>
      </c>
      <c r="D107" s="20" t="s">
        <v>26</v>
      </c>
      <c r="E107" s="18" t="n">
        <v>389</v>
      </c>
      <c r="F107" s="31" t="n">
        <v>106</v>
      </c>
      <c r="G107" s="18" t="s">
        <v>57</v>
      </c>
      <c r="H107" s="31" t="n">
        <v>9</v>
      </c>
      <c r="I107" s="18" t="s">
        <v>29</v>
      </c>
      <c r="J107" s="21" t="n">
        <v>1</v>
      </c>
      <c r="K107" s="19" t="n">
        <v>25</v>
      </c>
      <c r="L107" s="19" t="n">
        <v>29</v>
      </c>
      <c r="M107" s="18" t="n">
        <v>12.5</v>
      </c>
      <c r="N107" s="32" t="n">
        <v>12.54</v>
      </c>
      <c r="O107" s="18" t="s">
        <v>230</v>
      </c>
      <c r="P107" s="23" t="n">
        <v>86</v>
      </c>
      <c r="Q107" s="19" t="s">
        <v>31</v>
      </c>
      <c r="R107" s="19" t="s">
        <v>31</v>
      </c>
      <c r="S107" s="19" t="s">
        <v>31</v>
      </c>
      <c r="T107" s="18"/>
      <c r="U107" s="24"/>
      <c r="V107" s="25" t="n">
        <v>45343.2575694444</v>
      </c>
      <c r="W107" s="18" t="s">
        <v>32</v>
      </c>
      <c r="X107" s="18" t="s">
        <v>33</v>
      </c>
      <c r="Y107" s="18" t="s">
        <v>34</v>
      </c>
      <c r="Z107" s="18" t="s">
        <v>35</v>
      </c>
      <c r="AA107" s="26"/>
      <c r="AB107" s="18"/>
      <c r="AC107" s="1" t="n">
        <v>4</v>
      </c>
    </row>
    <row r="108" customFormat="false" ht="15.75" hidden="false" customHeight="false" outlineLevel="0" collapsed="false">
      <c r="A108" s="18"/>
      <c r="B108" s="19"/>
      <c r="C108" s="18"/>
      <c r="D108" s="20"/>
      <c r="E108" s="18"/>
      <c r="F108" s="31"/>
      <c r="G108" s="18"/>
      <c r="H108" s="31"/>
      <c r="I108" s="18"/>
      <c r="J108" s="21"/>
      <c r="K108" s="19"/>
      <c r="L108" s="19"/>
      <c r="M108" s="18"/>
      <c r="N108" s="32"/>
      <c r="O108" s="18"/>
      <c r="P108" s="23"/>
      <c r="Q108" s="19" t="s">
        <v>31</v>
      </c>
      <c r="R108" s="19" t="s">
        <v>31</v>
      </c>
      <c r="S108" s="19" t="s">
        <v>31</v>
      </c>
      <c r="T108" s="18"/>
      <c r="U108" s="24"/>
      <c r="V108" s="25"/>
      <c r="W108" s="18"/>
      <c r="X108" s="18"/>
      <c r="Y108" s="18"/>
      <c r="Z108" s="18"/>
      <c r="AA108" s="26"/>
      <c r="AB108" s="18"/>
      <c r="AC108" s="1" t="n">
        <v>4</v>
      </c>
    </row>
    <row r="109" customFormat="false" ht="15.75" hidden="false" customHeight="false" outlineLevel="0" collapsed="false">
      <c r="A109" s="18" t="n">
        <v>5385089</v>
      </c>
      <c r="B109" s="19" t="n">
        <v>15</v>
      </c>
      <c r="C109" s="18" t="s">
        <v>231</v>
      </c>
      <c r="D109" s="20" t="s">
        <v>26</v>
      </c>
      <c r="E109" s="18" t="n">
        <v>389</v>
      </c>
      <c r="F109" s="31" t="n">
        <v>108</v>
      </c>
      <c r="G109" s="18" t="s">
        <v>57</v>
      </c>
      <c r="H109" s="31" t="n">
        <v>9</v>
      </c>
      <c r="I109" s="18" t="s">
        <v>29</v>
      </c>
      <c r="J109" s="21" t="n">
        <v>1</v>
      </c>
      <c r="K109" s="19" t="n">
        <v>8</v>
      </c>
      <c r="L109" s="19" t="n">
        <v>10</v>
      </c>
      <c r="M109" s="18" t="n">
        <v>7.44</v>
      </c>
      <c r="N109" s="32" t="n">
        <v>7.46</v>
      </c>
      <c r="O109" s="18" t="s">
        <v>232</v>
      </c>
      <c r="P109" s="23" t="n">
        <v>87</v>
      </c>
      <c r="Q109" s="19" t="s">
        <v>31</v>
      </c>
      <c r="R109" s="19" t="s">
        <v>31</v>
      </c>
      <c r="S109" s="19" t="s">
        <v>31</v>
      </c>
      <c r="T109" s="18"/>
      <c r="U109" s="24"/>
      <c r="V109" s="25" t="n">
        <v>45343.3556944444</v>
      </c>
      <c r="W109" s="18" t="s">
        <v>32</v>
      </c>
      <c r="X109" s="18" t="s">
        <v>33</v>
      </c>
      <c r="Y109" s="18" t="s">
        <v>34</v>
      </c>
      <c r="Z109" s="18" t="s">
        <v>35</v>
      </c>
      <c r="AA109" s="26"/>
      <c r="AB109" s="18" t="s">
        <v>184</v>
      </c>
      <c r="AC109" s="1" t="n">
        <v>4</v>
      </c>
    </row>
    <row r="110" customFormat="false" ht="15.75" hidden="false" customHeight="false" outlineLevel="0" collapsed="false">
      <c r="A110" s="18" t="n">
        <v>5385129</v>
      </c>
      <c r="B110" s="19" t="n">
        <v>15</v>
      </c>
      <c r="C110" s="18" t="s">
        <v>233</v>
      </c>
      <c r="D110" s="20" t="s">
        <v>26</v>
      </c>
      <c r="E110" s="18" t="n">
        <v>389</v>
      </c>
      <c r="F110" s="31" t="n">
        <v>108</v>
      </c>
      <c r="G110" s="18" t="s">
        <v>57</v>
      </c>
      <c r="H110" s="31" t="n">
        <v>16</v>
      </c>
      <c r="I110" s="18" t="s">
        <v>29</v>
      </c>
      <c r="J110" s="21" t="n">
        <v>1</v>
      </c>
      <c r="K110" s="19" t="n">
        <v>9</v>
      </c>
      <c r="L110" s="19" t="n">
        <v>11</v>
      </c>
      <c r="M110" s="18" t="n">
        <v>12.56</v>
      </c>
      <c r="N110" s="32" t="n">
        <v>12.58</v>
      </c>
      <c r="O110" s="18" t="s">
        <v>234</v>
      </c>
      <c r="P110" s="23" t="n">
        <v>88</v>
      </c>
      <c r="Q110" s="19" t="s">
        <v>31</v>
      </c>
      <c r="R110" s="19" t="s">
        <v>31</v>
      </c>
      <c r="S110" s="19" t="s">
        <v>31</v>
      </c>
      <c r="T110" s="18"/>
      <c r="U110" s="24"/>
      <c r="V110" s="25" t="n">
        <v>45343.3763078704</v>
      </c>
      <c r="W110" s="18" t="s">
        <v>32</v>
      </c>
      <c r="X110" s="18" t="s">
        <v>33</v>
      </c>
      <c r="Y110" s="18" t="s">
        <v>34</v>
      </c>
      <c r="Z110" s="18" t="s">
        <v>35</v>
      </c>
      <c r="AA110" s="26"/>
      <c r="AB110" s="18" t="s">
        <v>235</v>
      </c>
      <c r="AC110" s="1" t="n">
        <v>4</v>
      </c>
    </row>
    <row r="111" customFormat="false" ht="15.75" hidden="false" customHeight="false" outlineLevel="0" collapsed="false">
      <c r="A111" s="18" t="n">
        <v>5385196</v>
      </c>
      <c r="B111" s="19" t="n">
        <v>10</v>
      </c>
      <c r="C111" s="18" t="s">
        <v>236</v>
      </c>
      <c r="D111" s="20" t="s">
        <v>26</v>
      </c>
      <c r="E111" s="18" t="n">
        <v>389</v>
      </c>
      <c r="F111" s="31" t="n">
        <v>108</v>
      </c>
      <c r="G111" s="18" t="s">
        <v>57</v>
      </c>
      <c r="H111" s="31" t="n">
        <v>28</v>
      </c>
      <c r="I111" s="18" t="s">
        <v>29</v>
      </c>
      <c r="J111" s="21" t="n">
        <v>1</v>
      </c>
      <c r="K111" s="19" t="n">
        <v>51</v>
      </c>
      <c r="L111" s="19" t="n">
        <v>55</v>
      </c>
      <c r="M111" s="18" t="n">
        <v>25.76</v>
      </c>
      <c r="N111" s="32" t="n">
        <v>25.8</v>
      </c>
      <c r="O111" s="18" t="s">
        <v>237</v>
      </c>
      <c r="P111" s="23" t="n">
        <v>89</v>
      </c>
      <c r="Q111" s="19" t="s">
        <v>31</v>
      </c>
      <c r="R111" s="19" t="s">
        <v>31</v>
      </c>
      <c r="S111" s="19" t="s">
        <v>31</v>
      </c>
      <c r="T111" s="18"/>
      <c r="U111" s="24"/>
      <c r="V111" s="25" t="n">
        <v>45344.3547453704</v>
      </c>
      <c r="W111" s="18" t="s">
        <v>32</v>
      </c>
      <c r="X111" s="18" t="s">
        <v>33</v>
      </c>
      <c r="Y111" s="18" t="s">
        <v>34</v>
      </c>
      <c r="Z111" s="18" t="s">
        <v>35</v>
      </c>
      <c r="AA111" s="26"/>
      <c r="AB111" s="18"/>
      <c r="AC111" s="1" t="n">
        <v>4</v>
      </c>
    </row>
    <row r="112" customFormat="false" ht="15.75" hidden="false" customHeight="false" outlineLevel="0" collapsed="false">
      <c r="A112" s="18" t="n">
        <v>5385218</v>
      </c>
      <c r="B112" s="19" t="n">
        <v>10</v>
      </c>
      <c r="C112" s="18" t="s">
        <v>238</v>
      </c>
      <c r="D112" s="20" t="s">
        <v>26</v>
      </c>
      <c r="E112" s="18" t="n">
        <v>389</v>
      </c>
      <c r="F112" s="31" t="n">
        <v>108</v>
      </c>
      <c r="G112" s="18" t="s">
        <v>57</v>
      </c>
      <c r="H112" s="31" t="n">
        <v>29</v>
      </c>
      <c r="I112" s="18" t="s">
        <v>29</v>
      </c>
      <c r="J112" s="21" t="n">
        <v>2</v>
      </c>
      <c r="K112" s="19" t="n">
        <v>58.5</v>
      </c>
      <c r="L112" s="19" t="n">
        <v>60.5</v>
      </c>
      <c r="M112" s="18" t="n">
        <v>27.99</v>
      </c>
      <c r="N112" s="32" t="n">
        <v>28.01</v>
      </c>
      <c r="O112" s="18" t="s">
        <v>239</v>
      </c>
      <c r="P112" s="23" t="n">
        <v>90</v>
      </c>
      <c r="Q112" s="19" t="s">
        <v>31</v>
      </c>
      <c r="R112" s="19" t="s">
        <v>31</v>
      </c>
      <c r="S112" s="19" t="s">
        <v>31</v>
      </c>
      <c r="T112" s="18"/>
      <c r="U112" s="24"/>
      <c r="V112" s="25" t="n">
        <v>45344.3709259259</v>
      </c>
      <c r="W112" s="18" t="s">
        <v>32</v>
      </c>
      <c r="X112" s="18" t="s">
        <v>33</v>
      </c>
      <c r="Y112" s="18" t="s">
        <v>34</v>
      </c>
      <c r="Z112" s="18" t="s">
        <v>35</v>
      </c>
      <c r="AA112" s="26"/>
      <c r="AB112" s="18"/>
      <c r="AC112" s="1" t="n">
        <v>4</v>
      </c>
    </row>
    <row r="113" customFormat="false" ht="15.75" hidden="false" customHeight="false" outlineLevel="0" collapsed="false">
      <c r="A113" s="18"/>
      <c r="B113" s="19"/>
      <c r="C113" s="18"/>
      <c r="D113" s="20"/>
      <c r="E113" s="18"/>
      <c r="F113" s="31"/>
      <c r="G113" s="18"/>
      <c r="H113" s="18"/>
      <c r="I113" s="18"/>
      <c r="J113" s="21"/>
      <c r="K113" s="18"/>
      <c r="L113" s="18"/>
      <c r="M113" s="22"/>
      <c r="N113" s="22"/>
      <c r="O113" s="18"/>
      <c r="P113" s="23"/>
      <c r="Q113" s="19" t="s">
        <v>31</v>
      </c>
      <c r="R113" s="19" t="s">
        <v>31</v>
      </c>
      <c r="S113" s="19" t="s">
        <v>31</v>
      </c>
      <c r="T113" s="18"/>
      <c r="U113" s="24"/>
      <c r="V113" s="25"/>
      <c r="W113" s="18"/>
      <c r="X113" s="18"/>
      <c r="Y113" s="18"/>
      <c r="Z113" s="18"/>
      <c r="AA113" s="26"/>
      <c r="AB113" s="18"/>
      <c r="AC113" s="1" t="n">
        <v>4</v>
      </c>
    </row>
    <row r="114" customFormat="false" ht="15.75" hidden="false" customHeight="false" outlineLevel="0" collapsed="false">
      <c r="A114" s="18" t="n">
        <v>5385425</v>
      </c>
      <c r="B114" s="19" t="n">
        <v>10</v>
      </c>
      <c r="C114" s="18" t="s">
        <v>240</v>
      </c>
      <c r="D114" s="20" t="s">
        <v>26</v>
      </c>
      <c r="E114" s="18" t="n">
        <v>389</v>
      </c>
      <c r="F114" s="31" t="s">
        <v>241</v>
      </c>
      <c r="G114" s="18" t="s">
        <v>38</v>
      </c>
      <c r="H114" s="18" t="n">
        <v>11</v>
      </c>
      <c r="I114" s="18" t="s">
        <v>29</v>
      </c>
      <c r="J114" s="21" t="n">
        <v>1</v>
      </c>
      <c r="K114" s="18" t="n">
        <v>36</v>
      </c>
      <c r="L114" s="18" t="n">
        <v>38</v>
      </c>
      <c r="M114" s="22" t="n">
        <v>10.42</v>
      </c>
      <c r="N114" s="22" t="n">
        <v>10.44</v>
      </c>
      <c r="O114" s="18" t="s">
        <v>242</v>
      </c>
      <c r="P114" s="23" t="n">
        <v>91</v>
      </c>
      <c r="Q114" s="19" t="s">
        <v>31</v>
      </c>
      <c r="R114" s="19" t="s">
        <v>31</v>
      </c>
      <c r="S114" s="19" t="s">
        <v>31</v>
      </c>
      <c r="T114" s="18"/>
      <c r="U114" s="24"/>
      <c r="V114" s="25" t="n">
        <v>45344.0689236111</v>
      </c>
      <c r="W114" s="18" t="s">
        <v>32</v>
      </c>
      <c r="X114" s="18" t="s">
        <v>33</v>
      </c>
      <c r="Y114" s="18" t="s">
        <v>34</v>
      </c>
      <c r="Z114" s="18" t="s">
        <v>35</v>
      </c>
      <c r="AA114" s="26"/>
      <c r="AB114" s="18" t="s">
        <v>173</v>
      </c>
      <c r="AC114" s="1" t="n">
        <v>4</v>
      </c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customFormat="false" ht="15.75" hidden="false" customHeight="false" outlineLevel="0" collapsed="false">
      <c r="A115" s="18" t="n">
        <v>5385468</v>
      </c>
      <c r="B115" s="19" t="n">
        <v>10</v>
      </c>
      <c r="C115" s="18" t="s">
        <v>243</v>
      </c>
      <c r="D115" s="20" t="s">
        <v>26</v>
      </c>
      <c r="E115" s="18" t="n">
        <v>389</v>
      </c>
      <c r="F115" s="31" t="s">
        <v>241</v>
      </c>
      <c r="G115" s="18" t="s">
        <v>38</v>
      </c>
      <c r="H115" s="18" t="n">
        <v>16</v>
      </c>
      <c r="I115" s="18" t="s">
        <v>29</v>
      </c>
      <c r="J115" s="21" t="n">
        <v>1</v>
      </c>
      <c r="K115" s="18" t="n">
        <v>29</v>
      </c>
      <c r="L115" s="18" t="n">
        <v>31</v>
      </c>
      <c r="M115" s="22" t="n">
        <v>15.68</v>
      </c>
      <c r="N115" s="22" t="n">
        <v>15.7</v>
      </c>
      <c r="O115" s="18" t="s">
        <v>244</v>
      </c>
      <c r="P115" s="23" t="n">
        <v>92</v>
      </c>
      <c r="Q115" s="19" t="s">
        <v>31</v>
      </c>
      <c r="R115" s="19" t="s">
        <v>31</v>
      </c>
      <c r="S115" s="19" t="s">
        <v>31</v>
      </c>
      <c r="T115" s="18"/>
      <c r="U115" s="24"/>
      <c r="V115" s="25" t="n">
        <v>45344.6108796296</v>
      </c>
      <c r="W115" s="18" t="s">
        <v>32</v>
      </c>
      <c r="X115" s="18" t="s">
        <v>33</v>
      </c>
      <c r="Y115" s="18" t="s">
        <v>34</v>
      </c>
      <c r="Z115" s="18" t="s">
        <v>35</v>
      </c>
      <c r="AA115" s="26"/>
      <c r="AB115" s="18"/>
      <c r="AC115" s="1" t="n">
        <v>4</v>
      </c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customFormat="false" ht="15.75" hidden="false" customHeight="false" outlineLevel="0" collapsed="false">
      <c r="A116" s="18"/>
      <c r="B116" s="19"/>
      <c r="C116" s="18"/>
      <c r="D116" s="20"/>
      <c r="E116" s="18"/>
      <c r="F116" s="31"/>
      <c r="G116" s="18"/>
      <c r="H116" s="18"/>
      <c r="I116" s="18"/>
      <c r="J116" s="21"/>
      <c r="K116" s="18"/>
      <c r="L116" s="18"/>
      <c r="M116" s="18"/>
      <c r="N116" s="18"/>
      <c r="O116" s="18"/>
      <c r="P116" s="23"/>
      <c r="Q116" s="19" t="s">
        <v>31</v>
      </c>
      <c r="R116" s="19" t="s">
        <v>31</v>
      </c>
      <c r="S116" s="19" t="s">
        <v>31</v>
      </c>
      <c r="T116" s="18"/>
      <c r="U116" s="24"/>
      <c r="V116" s="25"/>
      <c r="W116" s="18"/>
      <c r="X116" s="18"/>
      <c r="Y116" s="18"/>
      <c r="Z116" s="18"/>
      <c r="AA116" s="26"/>
      <c r="AB116" s="18"/>
      <c r="AC116" s="1" t="n">
        <v>4</v>
      </c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customFormat="false" ht="15.75" hidden="false" customHeight="false" outlineLevel="0" collapsed="false">
      <c r="A117" s="18" t="n">
        <v>5385497</v>
      </c>
      <c r="B117" s="19" t="n">
        <v>10</v>
      </c>
      <c r="C117" s="18" t="s">
        <v>245</v>
      </c>
      <c r="D117" s="20" t="s">
        <v>26</v>
      </c>
      <c r="E117" s="18" t="n">
        <v>389</v>
      </c>
      <c r="F117" s="31" t="s">
        <v>241</v>
      </c>
      <c r="G117" s="18" t="s">
        <v>57</v>
      </c>
      <c r="H117" s="18" t="n">
        <v>4</v>
      </c>
      <c r="I117" s="18" t="s">
        <v>29</v>
      </c>
      <c r="J117" s="21" t="n">
        <v>1</v>
      </c>
      <c r="K117" s="18" t="n">
        <v>1</v>
      </c>
      <c r="L117" s="18" t="n">
        <v>3</v>
      </c>
      <c r="M117" s="22" t="n">
        <v>5.2</v>
      </c>
      <c r="N117" s="22" t="n">
        <v>5.22</v>
      </c>
      <c r="O117" s="18" t="s">
        <v>246</v>
      </c>
      <c r="P117" s="23" t="n">
        <v>93</v>
      </c>
      <c r="Q117" s="19" t="s">
        <v>31</v>
      </c>
      <c r="R117" s="19" t="s">
        <v>31</v>
      </c>
      <c r="S117" s="19" t="s">
        <v>31</v>
      </c>
      <c r="T117" s="18"/>
      <c r="U117" s="24"/>
      <c r="V117" s="25" t="n">
        <v>45344.6605555556</v>
      </c>
      <c r="W117" s="18" t="s">
        <v>32</v>
      </c>
      <c r="X117" s="18" t="s">
        <v>33</v>
      </c>
      <c r="Y117" s="18" t="s">
        <v>34</v>
      </c>
      <c r="Z117" s="18" t="s">
        <v>35</v>
      </c>
      <c r="AA117" s="26"/>
      <c r="AB117" s="18"/>
      <c r="AC117" s="1" t="n">
        <v>4</v>
      </c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customFormat="false" ht="15.75" hidden="false" customHeight="false" outlineLevel="0" collapsed="false">
      <c r="A118" s="18" t="n">
        <v>5385565</v>
      </c>
      <c r="B118" s="19" t="n">
        <v>10</v>
      </c>
      <c r="C118" s="18" t="s">
        <v>247</v>
      </c>
      <c r="D118" s="20" t="s">
        <v>26</v>
      </c>
      <c r="E118" s="18" t="n">
        <v>389</v>
      </c>
      <c r="F118" s="31" t="s">
        <v>241</v>
      </c>
      <c r="G118" s="18" t="s">
        <v>57</v>
      </c>
      <c r="H118" s="18" t="n">
        <v>8</v>
      </c>
      <c r="I118" s="18" t="s">
        <v>29</v>
      </c>
      <c r="J118" s="21" t="n">
        <v>1</v>
      </c>
      <c r="K118" s="18" t="n">
        <v>94</v>
      </c>
      <c r="L118" s="18" t="n">
        <v>97</v>
      </c>
      <c r="M118" s="22" t="n">
        <v>11.53</v>
      </c>
      <c r="N118" s="22" t="n">
        <v>11.56</v>
      </c>
      <c r="O118" s="18" t="s">
        <v>248</v>
      </c>
      <c r="P118" s="23" t="n">
        <v>94</v>
      </c>
      <c r="Q118" s="19" t="s">
        <v>31</v>
      </c>
      <c r="R118" s="19" t="s">
        <v>31</v>
      </c>
      <c r="S118" s="19" t="s">
        <v>31</v>
      </c>
      <c r="T118" s="18"/>
      <c r="U118" s="24"/>
      <c r="V118" s="25" t="n">
        <v>45344.7257175926</v>
      </c>
      <c r="W118" s="18" t="s">
        <v>32</v>
      </c>
      <c r="X118" s="18" t="s">
        <v>33</v>
      </c>
      <c r="Y118" s="18" t="s">
        <v>34</v>
      </c>
      <c r="Z118" s="18" t="s">
        <v>35</v>
      </c>
      <c r="AA118" s="26"/>
      <c r="AB118" s="18"/>
      <c r="AC118" s="1" t="n">
        <v>4</v>
      </c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customFormat="false" ht="15.75" hidden="false" customHeight="false" outlineLevel="0" collapsed="false">
      <c r="A119" s="18" t="n">
        <v>5385591</v>
      </c>
      <c r="B119" s="19" t="n">
        <v>10</v>
      </c>
      <c r="C119" s="18" t="s">
        <v>249</v>
      </c>
      <c r="D119" s="20" t="s">
        <v>26</v>
      </c>
      <c r="E119" s="18" t="n">
        <v>389</v>
      </c>
      <c r="F119" s="31" t="s">
        <v>241</v>
      </c>
      <c r="G119" s="18" t="s">
        <v>57</v>
      </c>
      <c r="H119" s="18" t="n">
        <v>9</v>
      </c>
      <c r="I119" s="18" t="s">
        <v>29</v>
      </c>
      <c r="J119" s="21" t="n">
        <v>2</v>
      </c>
      <c r="K119" s="18" t="n">
        <v>76</v>
      </c>
      <c r="L119" s="18" t="n">
        <v>78</v>
      </c>
      <c r="M119" s="22" t="n">
        <v>15.6</v>
      </c>
      <c r="N119" s="22" t="n">
        <v>15.62</v>
      </c>
      <c r="O119" s="18" t="s">
        <v>250</v>
      </c>
      <c r="P119" s="23" t="n">
        <v>95</v>
      </c>
      <c r="Q119" s="19" t="s">
        <v>31</v>
      </c>
      <c r="R119" s="19" t="s">
        <v>31</v>
      </c>
      <c r="S119" s="19" t="s">
        <v>31</v>
      </c>
      <c r="T119" s="18"/>
      <c r="U119" s="24"/>
      <c r="V119" s="25" t="n">
        <v>45344.754212963</v>
      </c>
      <c r="W119" s="18" t="s">
        <v>32</v>
      </c>
      <c r="X119" s="18" t="s">
        <v>33</v>
      </c>
      <c r="Y119" s="18" t="s">
        <v>34</v>
      </c>
      <c r="Z119" s="18" t="s">
        <v>35</v>
      </c>
      <c r="AA119" s="26"/>
      <c r="AB119" s="18"/>
      <c r="AC119" s="1" t="n">
        <v>4</v>
      </c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customFormat="false" ht="15.75" hidden="false" customHeight="false" outlineLevel="0" collapsed="false">
      <c r="A120" s="18"/>
      <c r="B120" s="19"/>
      <c r="C120" s="18"/>
      <c r="D120" s="20"/>
      <c r="E120" s="18"/>
      <c r="F120" s="31"/>
      <c r="G120" s="18"/>
      <c r="H120" s="18"/>
      <c r="I120" s="18"/>
      <c r="J120" s="21"/>
      <c r="K120" s="18"/>
      <c r="L120" s="18"/>
      <c r="M120" s="22"/>
      <c r="N120" s="22"/>
      <c r="O120" s="18"/>
      <c r="P120" s="23"/>
      <c r="Q120" s="19" t="s">
        <v>31</v>
      </c>
      <c r="R120" s="19" t="s">
        <v>31</v>
      </c>
      <c r="S120" s="19" t="s">
        <v>31</v>
      </c>
      <c r="T120" s="18"/>
      <c r="U120" s="24"/>
      <c r="V120" s="25"/>
      <c r="W120" s="18"/>
      <c r="X120" s="18"/>
      <c r="Y120" s="18"/>
      <c r="Z120" s="18"/>
      <c r="AA120" s="26"/>
      <c r="AB120" s="18"/>
      <c r="AC120" s="1" t="n">
        <v>4</v>
      </c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customFormat="false" ht="15.75" hidden="false" customHeight="false" outlineLevel="0" collapsed="false">
      <c r="A121" s="18" t="n">
        <v>5385703</v>
      </c>
      <c r="B121" s="19" t="n">
        <v>10</v>
      </c>
      <c r="C121" s="18" t="s">
        <v>251</v>
      </c>
      <c r="D121" s="20" t="s">
        <v>26</v>
      </c>
      <c r="E121" s="18" t="n">
        <v>389</v>
      </c>
      <c r="F121" s="31" t="s">
        <v>252</v>
      </c>
      <c r="G121" s="18" t="s">
        <v>38</v>
      </c>
      <c r="H121" s="18" t="n">
        <v>15</v>
      </c>
      <c r="I121" s="18" t="s">
        <v>29</v>
      </c>
      <c r="J121" s="21" t="n">
        <v>1</v>
      </c>
      <c r="K121" s="18" t="n">
        <v>47</v>
      </c>
      <c r="L121" s="18" t="n">
        <v>48.5</v>
      </c>
      <c r="M121" s="22" t="n">
        <v>10.37</v>
      </c>
      <c r="N121" s="22" t="n">
        <v>10.39</v>
      </c>
      <c r="O121" s="18" t="s">
        <v>253</v>
      </c>
      <c r="P121" s="23" t="n">
        <v>96</v>
      </c>
      <c r="Q121" s="19" t="s">
        <v>31</v>
      </c>
      <c r="R121" s="19" t="s">
        <v>31</v>
      </c>
      <c r="S121" s="19" t="s">
        <v>31</v>
      </c>
      <c r="T121" s="18"/>
      <c r="U121" s="24"/>
      <c r="V121" s="25" t="n">
        <v>45344.8468634259</v>
      </c>
      <c r="W121" s="18" t="s">
        <v>32</v>
      </c>
      <c r="X121" s="18" t="s">
        <v>33</v>
      </c>
      <c r="Y121" s="18" t="s">
        <v>34</v>
      </c>
      <c r="Z121" s="18" t="s">
        <v>35</v>
      </c>
      <c r="AA121" s="26"/>
      <c r="AB121" s="18" t="s">
        <v>173</v>
      </c>
      <c r="AC121" s="1" t="n">
        <v>4</v>
      </c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customFormat="false" ht="15.75" hidden="false" customHeight="false" outlineLevel="0" collapsed="false">
      <c r="A122" s="18" t="n">
        <v>5385752</v>
      </c>
      <c r="B122" s="19" t="n">
        <v>10</v>
      </c>
      <c r="C122" s="18" t="s">
        <v>254</v>
      </c>
      <c r="D122" s="20" t="s">
        <v>26</v>
      </c>
      <c r="E122" s="18" t="n">
        <v>389</v>
      </c>
      <c r="F122" s="31" t="s">
        <v>252</v>
      </c>
      <c r="G122" s="18" t="s">
        <v>38</v>
      </c>
      <c r="H122" s="18" t="n">
        <v>23</v>
      </c>
      <c r="I122" s="18" t="s">
        <v>29</v>
      </c>
      <c r="J122" s="21" t="n">
        <v>1</v>
      </c>
      <c r="K122" s="18" t="n">
        <v>22</v>
      </c>
      <c r="L122" s="18" t="n">
        <v>26</v>
      </c>
      <c r="M122" s="22" t="n">
        <v>16.04</v>
      </c>
      <c r="N122" s="22" t="n">
        <v>16.08</v>
      </c>
      <c r="O122" s="18" t="s">
        <v>255</v>
      </c>
      <c r="P122" s="23" t="n">
        <v>97</v>
      </c>
      <c r="Q122" s="19" t="s">
        <v>31</v>
      </c>
      <c r="R122" s="19" t="s">
        <v>31</v>
      </c>
      <c r="S122" s="19" t="s">
        <v>31</v>
      </c>
      <c r="T122" s="18"/>
      <c r="U122" s="24"/>
      <c r="V122" s="25" t="n">
        <v>45344.8700115741</v>
      </c>
      <c r="W122" s="18" t="s">
        <v>32</v>
      </c>
      <c r="X122" s="18" t="s">
        <v>33</v>
      </c>
      <c r="Y122" s="18" t="s">
        <v>34</v>
      </c>
      <c r="Z122" s="18" t="s">
        <v>35</v>
      </c>
      <c r="AA122" s="26"/>
      <c r="AB122" s="18" t="s">
        <v>184</v>
      </c>
      <c r="AC122" s="1" t="n">
        <v>4</v>
      </c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customFormat="false" ht="15.75" hidden="false" customHeight="false" outlineLevel="0" collapsed="false">
      <c r="A123" s="18"/>
      <c r="B123" s="19"/>
      <c r="C123" s="18"/>
      <c r="D123" s="20"/>
      <c r="E123" s="18"/>
      <c r="F123" s="31"/>
      <c r="G123" s="18"/>
      <c r="H123" s="18"/>
      <c r="I123" s="18"/>
      <c r="J123" s="21"/>
      <c r="K123" s="18"/>
      <c r="L123" s="18"/>
      <c r="M123" s="18"/>
      <c r="N123" s="18"/>
      <c r="O123" s="18"/>
      <c r="P123" s="23"/>
      <c r="Q123" s="19" t="s">
        <v>31</v>
      </c>
      <c r="R123" s="19" t="s">
        <v>31</v>
      </c>
      <c r="S123" s="19" t="s">
        <v>31</v>
      </c>
      <c r="T123" s="18"/>
      <c r="U123" s="24"/>
      <c r="V123" s="25"/>
      <c r="W123" s="18"/>
      <c r="X123" s="18"/>
      <c r="Y123" s="18"/>
      <c r="Z123" s="18"/>
      <c r="AA123" s="26"/>
      <c r="AB123" s="18"/>
      <c r="AC123" s="1" t="n">
        <v>4</v>
      </c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customFormat="false" ht="15.75" hidden="false" customHeight="false" outlineLevel="0" collapsed="false">
      <c r="A124" s="18" t="n">
        <v>5385806</v>
      </c>
      <c r="B124" s="19" t="n">
        <v>10</v>
      </c>
      <c r="C124" s="18" t="s">
        <v>256</v>
      </c>
      <c r="D124" s="20" t="s">
        <v>26</v>
      </c>
      <c r="E124" s="18" t="n">
        <v>389</v>
      </c>
      <c r="F124" s="31" t="s">
        <v>252</v>
      </c>
      <c r="G124" s="18" t="s">
        <v>57</v>
      </c>
      <c r="H124" s="18" t="n">
        <v>4</v>
      </c>
      <c r="I124" s="18" t="s">
        <v>29</v>
      </c>
      <c r="J124" s="21" t="n">
        <v>1</v>
      </c>
      <c r="K124" s="18" t="n">
        <v>30</v>
      </c>
      <c r="L124" s="18" t="n">
        <v>32</v>
      </c>
      <c r="M124" s="22" t="n">
        <v>5.07</v>
      </c>
      <c r="N124" s="22" t="n">
        <v>5.09</v>
      </c>
      <c r="O124" s="18" t="s">
        <v>257</v>
      </c>
      <c r="P124" s="23" t="n">
        <v>98</v>
      </c>
      <c r="Q124" s="19" t="s">
        <v>31</v>
      </c>
      <c r="R124" s="19" t="s">
        <v>31</v>
      </c>
      <c r="S124" s="19" t="s">
        <v>31</v>
      </c>
      <c r="T124" s="18"/>
      <c r="U124" s="24"/>
      <c r="V124" s="25" t="n">
        <v>45345.3026851852</v>
      </c>
      <c r="W124" s="18" t="s">
        <v>32</v>
      </c>
      <c r="X124" s="18" t="s">
        <v>33</v>
      </c>
      <c r="Y124" s="18" t="s">
        <v>34</v>
      </c>
      <c r="Z124" s="18" t="s">
        <v>35</v>
      </c>
      <c r="AA124" s="26"/>
      <c r="AB124" s="18"/>
      <c r="AC124" s="1" t="n">
        <v>4</v>
      </c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customFormat="false" ht="15.75" hidden="false" customHeight="false" outlineLevel="0" collapsed="false">
      <c r="A125" s="18" t="n">
        <v>5385816</v>
      </c>
      <c r="B125" s="19" t="n">
        <v>10</v>
      </c>
      <c r="C125" s="18" t="s">
        <v>258</v>
      </c>
      <c r="D125" s="20" t="s">
        <v>26</v>
      </c>
      <c r="E125" s="18" t="n">
        <v>389</v>
      </c>
      <c r="F125" s="31" t="s">
        <v>252</v>
      </c>
      <c r="G125" s="18" t="s">
        <v>57</v>
      </c>
      <c r="H125" s="18" t="n">
        <v>5</v>
      </c>
      <c r="I125" s="18" t="s">
        <v>29</v>
      </c>
      <c r="J125" s="21" t="n">
        <v>1</v>
      </c>
      <c r="K125" s="18" t="n">
        <v>32</v>
      </c>
      <c r="L125" s="18" t="n">
        <v>34</v>
      </c>
      <c r="M125" s="22" t="n">
        <v>17.18</v>
      </c>
      <c r="N125" s="22" t="n">
        <v>17.2</v>
      </c>
      <c r="O125" s="18" t="s">
        <v>259</v>
      </c>
      <c r="P125" s="23" t="n">
        <v>99</v>
      </c>
      <c r="Q125" s="19" t="s">
        <v>31</v>
      </c>
      <c r="R125" s="19" t="s">
        <v>31</v>
      </c>
      <c r="S125" s="19" t="s">
        <v>31</v>
      </c>
      <c r="T125" s="18"/>
      <c r="U125" s="24"/>
      <c r="V125" s="25" t="n">
        <v>45345.3176851852</v>
      </c>
      <c r="W125" s="18" t="s">
        <v>32</v>
      </c>
      <c r="X125" s="18" t="s">
        <v>33</v>
      </c>
      <c r="Y125" s="18" t="s">
        <v>34</v>
      </c>
      <c r="Z125" s="18" t="s">
        <v>35</v>
      </c>
      <c r="AA125" s="26"/>
      <c r="AB125" s="18" t="s">
        <v>260</v>
      </c>
      <c r="AC125" s="1" t="n">
        <v>4</v>
      </c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customFormat="false" ht="15.75" hidden="false" customHeight="false" outlineLevel="0" collapsed="false">
      <c r="A126" s="18" t="n">
        <v>5385931</v>
      </c>
      <c r="B126" s="19" t="n">
        <v>10</v>
      </c>
      <c r="C126" s="18" t="s">
        <v>261</v>
      </c>
      <c r="D126" s="20" t="s">
        <v>26</v>
      </c>
      <c r="E126" s="18" t="n">
        <v>389</v>
      </c>
      <c r="F126" s="31" t="s">
        <v>252</v>
      </c>
      <c r="G126" s="18" t="s">
        <v>57</v>
      </c>
      <c r="H126" s="18" t="n">
        <v>16</v>
      </c>
      <c r="I126" s="18" t="s">
        <v>29</v>
      </c>
      <c r="J126" s="21" t="n">
        <v>1</v>
      </c>
      <c r="K126" s="18" t="n">
        <v>46</v>
      </c>
      <c r="L126" s="18" t="n">
        <v>48</v>
      </c>
      <c r="M126" s="22" t="n">
        <v>22.8</v>
      </c>
      <c r="N126" s="22" t="n">
        <v>22.82</v>
      </c>
      <c r="O126" s="18" t="s">
        <v>262</v>
      </c>
      <c r="P126" s="23" t="n">
        <v>100</v>
      </c>
      <c r="Q126" s="19" t="s">
        <v>31</v>
      </c>
      <c r="R126" s="19" t="s">
        <v>31</v>
      </c>
      <c r="S126" s="19" t="s">
        <v>31</v>
      </c>
      <c r="T126" s="18"/>
      <c r="U126" s="24"/>
      <c r="V126" s="25" t="n">
        <v>45345.397650463</v>
      </c>
      <c r="W126" s="18" t="s">
        <v>32</v>
      </c>
      <c r="X126" s="18" t="s">
        <v>33</v>
      </c>
      <c r="Y126" s="18" t="s">
        <v>34</v>
      </c>
      <c r="Z126" s="18" t="s">
        <v>35</v>
      </c>
      <c r="AA126" s="26"/>
      <c r="AB126" s="18"/>
      <c r="AC126" s="1" t="n">
        <v>4</v>
      </c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customFormat="false" ht="15.75" hidden="false" customHeight="false" outlineLevel="0" collapsed="false">
      <c r="A127" s="18" t="n">
        <v>5385967</v>
      </c>
      <c r="B127" s="19" t="n">
        <v>10</v>
      </c>
      <c r="C127" s="18" t="s">
        <v>263</v>
      </c>
      <c r="D127" s="20" t="s">
        <v>26</v>
      </c>
      <c r="E127" s="18" t="n">
        <v>389</v>
      </c>
      <c r="F127" s="31" t="s">
        <v>252</v>
      </c>
      <c r="G127" s="18" t="s">
        <v>57</v>
      </c>
      <c r="H127" s="18" t="n">
        <v>19</v>
      </c>
      <c r="I127" s="18" t="s">
        <v>29</v>
      </c>
      <c r="J127" s="21" t="n">
        <v>1</v>
      </c>
      <c r="K127" s="18" t="n">
        <v>116</v>
      </c>
      <c r="L127" s="18" t="n">
        <v>119</v>
      </c>
      <c r="M127" s="22" t="n">
        <v>29.26</v>
      </c>
      <c r="N127" s="22" t="n">
        <v>29.29</v>
      </c>
      <c r="O127" s="18" t="s">
        <v>264</v>
      </c>
      <c r="P127" s="23" t="n">
        <v>101</v>
      </c>
      <c r="Q127" s="19" t="s">
        <v>31</v>
      </c>
      <c r="R127" s="19" t="s">
        <v>31</v>
      </c>
      <c r="S127" s="19" t="s">
        <v>31</v>
      </c>
      <c r="T127" s="18"/>
      <c r="U127" s="24"/>
      <c r="V127" s="25" t="n">
        <v>45345.4231597222</v>
      </c>
      <c r="W127" s="18" t="s">
        <v>32</v>
      </c>
      <c r="X127" s="18" t="s">
        <v>33</v>
      </c>
      <c r="Y127" s="18" t="s">
        <v>34</v>
      </c>
      <c r="Z127" s="18" t="s">
        <v>35</v>
      </c>
      <c r="AA127" s="26"/>
      <c r="AB127" s="18"/>
      <c r="AC127" s="1" t="n">
        <v>4</v>
      </c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customFormat="false" ht="15.75" hidden="false" customHeight="false" outlineLevel="0" collapsed="false">
      <c r="A128" s="18" t="n">
        <v>5385988</v>
      </c>
      <c r="B128" s="19" t="n">
        <v>10</v>
      </c>
      <c r="C128" s="18" t="s">
        <v>265</v>
      </c>
      <c r="D128" s="20" t="s">
        <v>26</v>
      </c>
      <c r="E128" s="18" t="n">
        <v>389</v>
      </c>
      <c r="F128" s="31" t="s">
        <v>252</v>
      </c>
      <c r="G128" s="18" t="s">
        <v>57</v>
      </c>
      <c r="H128" s="18" t="n">
        <v>21</v>
      </c>
      <c r="I128" s="18" t="s">
        <v>29</v>
      </c>
      <c r="J128" s="33" t="n">
        <v>1</v>
      </c>
      <c r="K128" s="18" t="n">
        <v>26</v>
      </c>
      <c r="L128" s="18" t="n">
        <v>31</v>
      </c>
      <c r="M128" s="22" t="n">
        <v>32.74</v>
      </c>
      <c r="N128" s="22" t="n">
        <v>32.79</v>
      </c>
      <c r="O128" s="18" t="s">
        <v>266</v>
      </c>
      <c r="P128" s="23" t="n">
        <v>102</v>
      </c>
      <c r="Q128" s="19" t="s">
        <v>31</v>
      </c>
      <c r="R128" s="19" t="s">
        <v>31</v>
      </c>
      <c r="S128" s="19" t="s">
        <v>31</v>
      </c>
      <c r="T128" s="18"/>
      <c r="U128" s="24"/>
      <c r="V128" s="25" t="n">
        <v>45345.4465972222</v>
      </c>
      <c r="W128" s="18" t="s">
        <v>32</v>
      </c>
      <c r="X128" s="18" t="s">
        <v>33</v>
      </c>
      <c r="Y128" s="18" t="s">
        <v>34</v>
      </c>
      <c r="Z128" s="18" t="s">
        <v>35</v>
      </c>
      <c r="AA128" s="26"/>
      <c r="AB128" s="18"/>
      <c r="AC128" s="1" t="n">
        <v>4</v>
      </c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customFormat="false" ht="15.75" hidden="false" customHeight="false" outlineLevel="0" collapsed="false">
      <c r="A129" s="18" t="n">
        <v>5386032</v>
      </c>
      <c r="B129" s="19" t="n">
        <v>10</v>
      </c>
      <c r="C129" s="18" t="s">
        <v>267</v>
      </c>
      <c r="D129" s="20" t="s">
        <v>26</v>
      </c>
      <c r="E129" s="18" t="n">
        <v>389</v>
      </c>
      <c r="F129" s="31" t="s">
        <v>252</v>
      </c>
      <c r="G129" s="18" t="s">
        <v>57</v>
      </c>
      <c r="H129" s="18" t="n">
        <v>25</v>
      </c>
      <c r="I129" s="18" t="s">
        <v>29</v>
      </c>
      <c r="J129" s="33" t="n">
        <v>1</v>
      </c>
      <c r="K129" s="18" t="n">
        <v>91</v>
      </c>
      <c r="L129" s="18" t="n">
        <v>95</v>
      </c>
      <c r="M129" s="22" t="n">
        <v>38.52</v>
      </c>
      <c r="N129" s="22" t="n">
        <v>38.56</v>
      </c>
      <c r="O129" s="18" t="s">
        <v>268</v>
      </c>
      <c r="P129" s="23" t="n">
        <v>103</v>
      </c>
      <c r="Q129" s="19" t="s">
        <v>31</v>
      </c>
      <c r="R129" s="19" t="s">
        <v>31</v>
      </c>
      <c r="S129" s="19" t="s">
        <v>31</v>
      </c>
      <c r="T129" s="18"/>
      <c r="U129" s="24"/>
      <c r="V129" s="25" t="n">
        <v>45345.5466435185</v>
      </c>
      <c r="W129" s="18" t="s">
        <v>32</v>
      </c>
      <c r="X129" s="18" t="s">
        <v>33</v>
      </c>
      <c r="Y129" s="18" t="s">
        <v>34</v>
      </c>
      <c r="Z129" s="18" t="s">
        <v>35</v>
      </c>
      <c r="AA129" s="26"/>
      <c r="AB129" s="18"/>
      <c r="AC129" s="1" t="n">
        <v>4</v>
      </c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customFormat="false" ht="15.75" hidden="false" customHeight="false" outlineLevel="0" collapsed="false">
      <c r="A130" s="18" t="n">
        <v>5386036</v>
      </c>
      <c r="B130" s="19" t="n">
        <v>10</v>
      </c>
      <c r="C130" s="18" t="s">
        <v>269</v>
      </c>
      <c r="D130" s="20" t="s">
        <v>26</v>
      </c>
      <c r="E130" s="18" t="n">
        <v>389</v>
      </c>
      <c r="F130" s="31" t="s">
        <v>252</v>
      </c>
      <c r="G130" s="18" t="s">
        <v>57</v>
      </c>
      <c r="H130" s="18" t="n">
        <v>25</v>
      </c>
      <c r="I130" s="18" t="s">
        <v>29</v>
      </c>
      <c r="J130" s="21" t="n">
        <v>1</v>
      </c>
      <c r="K130" s="18" t="n">
        <v>131.5</v>
      </c>
      <c r="L130" s="18" t="n">
        <v>134.5</v>
      </c>
      <c r="M130" s="22" t="n">
        <v>38.93</v>
      </c>
      <c r="N130" s="22" t="n">
        <v>38.96</v>
      </c>
      <c r="O130" s="18" t="s">
        <v>270</v>
      </c>
      <c r="P130" s="23" t="n">
        <v>104</v>
      </c>
      <c r="Q130" s="19" t="s">
        <v>31</v>
      </c>
      <c r="R130" s="19" t="s">
        <v>31</v>
      </c>
      <c r="S130" s="19" t="s">
        <v>31</v>
      </c>
      <c r="T130" s="18"/>
      <c r="U130" s="24"/>
      <c r="V130" s="25" t="n">
        <v>45345.5538888889</v>
      </c>
      <c r="W130" s="18" t="s">
        <v>32</v>
      </c>
      <c r="X130" s="18" t="s">
        <v>33</v>
      </c>
      <c r="Y130" s="18" t="s">
        <v>34</v>
      </c>
      <c r="Z130" s="18" t="s">
        <v>35</v>
      </c>
      <c r="AA130" s="26"/>
      <c r="AB130" s="18"/>
      <c r="AC130" s="1" t="n">
        <v>4</v>
      </c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customFormat="false" ht="15.75" hidden="false" customHeight="false" outlineLevel="0" collapsed="false">
      <c r="A131" s="18" t="n">
        <v>5386051</v>
      </c>
      <c r="B131" s="19" t="n">
        <v>10</v>
      </c>
      <c r="C131" s="18" t="s">
        <v>271</v>
      </c>
      <c r="D131" s="20" t="s">
        <v>26</v>
      </c>
      <c r="E131" s="18" t="n">
        <v>389</v>
      </c>
      <c r="F131" s="31" t="s">
        <v>252</v>
      </c>
      <c r="G131" s="18" t="s">
        <v>57</v>
      </c>
      <c r="H131" s="18" t="n">
        <v>26</v>
      </c>
      <c r="I131" s="18" t="s">
        <v>29</v>
      </c>
      <c r="J131" s="21" t="n">
        <v>2</v>
      </c>
      <c r="K131" s="18" t="n">
        <v>12</v>
      </c>
      <c r="L131" s="18" t="n">
        <v>14</v>
      </c>
      <c r="M131" s="22" t="n">
        <v>42</v>
      </c>
      <c r="N131" s="22" t="n">
        <v>42.02</v>
      </c>
      <c r="O131" s="18" t="s">
        <v>272</v>
      </c>
      <c r="P131" s="23" t="n">
        <v>105</v>
      </c>
      <c r="Q131" s="19" t="s">
        <v>31</v>
      </c>
      <c r="R131" s="19" t="s">
        <v>31</v>
      </c>
      <c r="S131" s="19" t="s">
        <v>31</v>
      </c>
      <c r="T131" s="18"/>
      <c r="U131" s="24"/>
      <c r="V131" s="25" t="n">
        <v>45345.5716782407</v>
      </c>
      <c r="W131" s="18" t="s">
        <v>32</v>
      </c>
      <c r="X131" s="18" t="s">
        <v>33</v>
      </c>
      <c r="Y131" s="18" t="s">
        <v>34</v>
      </c>
      <c r="Z131" s="18" t="s">
        <v>35</v>
      </c>
      <c r="AA131" s="26"/>
      <c r="AB131" s="18"/>
      <c r="AC131" s="1" t="n">
        <v>4</v>
      </c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customFormat="false" ht="15.75" hidden="false" customHeight="false" outlineLevel="0" collapsed="false">
      <c r="A132" s="18"/>
      <c r="B132" s="19"/>
      <c r="C132" s="18"/>
      <c r="D132" s="20"/>
      <c r="E132" s="18"/>
      <c r="F132" s="31"/>
      <c r="G132" s="18"/>
      <c r="H132" s="18"/>
      <c r="I132" s="18"/>
      <c r="J132" s="21"/>
      <c r="K132" s="18"/>
      <c r="L132" s="18"/>
      <c r="M132" s="18"/>
      <c r="N132" s="18"/>
      <c r="O132" s="18"/>
      <c r="P132" s="23"/>
      <c r="Q132" s="19" t="s">
        <v>31</v>
      </c>
      <c r="R132" s="19" t="s">
        <v>31</v>
      </c>
      <c r="S132" s="19" t="s">
        <v>31</v>
      </c>
      <c r="T132" s="18"/>
      <c r="U132" s="24"/>
      <c r="V132" s="25"/>
      <c r="W132" s="18"/>
      <c r="X132" s="18"/>
      <c r="Y132" s="18"/>
      <c r="Z132" s="18"/>
      <c r="AA132" s="26"/>
      <c r="AB132" s="18"/>
      <c r="AC132" s="1" t="n">
        <v>4</v>
      </c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customFormat="false" ht="15.75" hidden="false" customHeight="false" outlineLevel="0" collapsed="false">
      <c r="A133" s="18" t="n">
        <v>5386099</v>
      </c>
      <c r="B133" s="19" t="n">
        <v>10</v>
      </c>
      <c r="C133" s="18" t="s">
        <v>273</v>
      </c>
      <c r="D133" s="20" t="s">
        <v>26</v>
      </c>
      <c r="E133" s="18" t="n">
        <v>389</v>
      </c>
      <c r="F133" s="31" t="s">
        <v>274</v>
      </c>
      <c r="G133" s="18" t="s">
        <v>38</v>
      </c>
      <c r="H133" s="18" t="n">
        <v>7</v>
      </c>
      <c r="I133" s="18" t="s">
        <v>29</v>
      </c>
      <c r="J133" s="21" t="n">
        <v>1</v>
      </c>
      <c r="K133" s="18" t="n">
        <v>11</v>
      </c>
      <c r="L133" s="18" t="n">
        <v>14</v>
      </c>
      <c r="M133" s="22" t="n">
        <v>5.63</v>
      </c>
      <c r="N133" s="22" t="n">
        <v>5.66</v>
      </c>
      <c r="O133" s="18" t="s">
        <v>275</v>
      </c>
      <c r="P133" s="23" t="n">
        <v>106</v>
      </c>
      <c r="Q133" s="19" t="s">
        <v>31</v>
      </c>
      <c r="R133" s="19" t="s">
        <v>31</v>
      </c>
      <c r="S133" s="19" t="s">
        <v>31</v>
      </c>
      <c r="T133" s="18"/>
      <c r="U133" s="24"/>
      <c r="V133" s="25" t="n">
        <v>45345.635787037</v>
      </c>
      <c r="W133" s="18" t="s">
        <v>32</v>
      </c>
      <c r="X133" s="18" t="s">
        <v>33</v>
      </c>
      <c r="Y133" s="18" t="s">
        <v>34</v>
      </c>
      <c r="Z133" s="18" t="s">
        <v>35</v>
      </c>
      <c r="AA133" s="26"/>
      <c r="AB133" s="18" t="s">
        <v>276</v>
      </c>
      <c r="AC133" s="1" t="n">
        <v>4</v>
      </c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customFormat="false" ht="15.75" hidden="false" customHeight="false" outlineLevel="0" collapsed="false">
      <c r="A134" s="18" t="n">
        <v>5386107</v>
      </c>
      <c r="B134" s="19" t="n">
        <v>10</v>
      </c>
      <c r="C134" s="18" t="s">
        <v>277</v>
      </c>
      <c r="D134" s="20" t="s">
        <v>26</v>
      </c>
      <c r="E134" s="18" t="n">
        <v>389</v>
      </c>
      <c r="F134" s="31" t="s">
        <v>274</v>
      </c>
      <c r="G134" s="18" t="s">
        <v>38</v>
      </c>
      <c r="H134" s="18" t="n">
        <v>10</v>
      </c>
      <c r="I134" s="18" t="s">
        <v>29</v>
      </c>
      <c r="J134" s="21" t="n">
        <v>1</v>
      </c>
      <c r="K134" s="18" t="n">
        <v>13</v>
      </c>
      <c r="L134" s="18" t="n">
        <v>15</v>
      </c>
      <c r="M134" s="22" t="n">
        <v>10.5</v>
      </c>
      <c r="N134" s="22" t="n">
        <v>10.52</v>
      </c>
      <c r="O134" s="18" t="s">
        <v>278</v>
      </c>
      <c r="P134" s="23" t="n">
        <v>107</v>
      </c>
      <c r="Q134" s="19" t="s">
        <v>31</v>
      </c>
      <c r="R134" s="19" t="s">
        <v>31</v>
      </c>
      <c r="S134" s="19" t="s">
        <v>31</v>
      </c>
      <c r="T134" s="18"/>
      <c r="U134" s="24"/>
      <c r="V134" s="25" t="n">
        <v>45345.6405671296</v>
      </c>
      <c r="W134" s="18" t="s">
        <v>32</v>
      </c>
      <c r="X134" s="18" t="s">
        <v>33</v>
      </c>
      <c r="Y134" s="18" t="s">
        <v>34</v>
      </c>
      <c r="Z134" s="18" t="s">
        <v>35</v>
      </c>
      <c r="AA134" s="26"/>
      <c r="AB134" s="18"/>
      <c r="AC134" s="1" t="n">
        <v>4</v>
      </c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customFormat="false" ht="15.75" hidden="false" customHeight="false" outlineLevel="0" collapsed="false">
      <c r="A135" s="18" t="n">
        <v>5386131</v>
      </c>
      <c r="B135" s="19" t="n">
        <v>10</v>
      </c>
      <c r="C135" s="18" t="s">
        <v>279</v>
      </c>
      <c r="D135" s="20" t="s">
        <v>26</v>
      </c>
      <c r="E135" s="18" t="n">
        <v>389</v>
      </c>
      <c r="F135" s="31" t="s">
        <v>274</v>
      </c>
      <c r="G135" s="18" t="s">
        <v>38</v>
      </c>
      <c r="H135" s="18" t="n">
        <v>14</v>
      </c>
      <c r="I135" s="18" t="s">
        <v>29</v>
      </c>
      <c r="J135" s="21" t="n">
        <v>1</v>
      </c>
      <c r="K135" s="18" t="n">
        <v>33</v>
      </c>
      <c r="L135" s="18" t="n">
        <v>36</v>
      </c>
      <c r="M135" s="22" t="n">
        <v>15.83</v>
      </c>
      <c r="N135" s="22" t="n">
        <v>15.86</v>
      </c>
      <c r="O135" s="18" t="s">
        <v>280</v>
      </c>
      <c r="P135" s="23" t="n">
        <v>108</v>
      </c>
      <c r="Q135" s="19" t="s">
        <v>31</v>
      </c>
      <c r="R135" s="19" t="s">
        <v>31</v>
      </c>
      <c r="S135" s="19" t="s">
        <v>31</v>
      </c>
      <c r="T135" s="18"/>
      <c r="U135" s="24"/>
      <c r="V135" s="25" t="n">
        <v>45345.6622106481</v>
      </c>
      <c r="W135" s="18" t="s">
        <v>32</v>
      </c>
      <c r="X135" s="18" t="s">
        <v>33</v>
      </c>
      <c r="Y135" s="18" t="s">
        <v>34</v>
      </c>
      <c r="Z135" s="18" t="s">
        <v>35</v>
      </c>
      <c r="AA135" s="26"/>
      <c r="AB135" s="18" t="s">
        <v>276</v>
      </c>
      <c r="AC135" s="1" t="n">
        <v>4</v>
      </c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customFormat="false" ht="15.75" hidden="false" customHeight="false" outlineLevel="0" collapsed="false">
      <c r="A136" s="18" t="n">
        <v>5386139</v>
      </c>
      <c r="B136" s="19" t="n">
        <v>10</v>
      </c>
      <c r="C136" s="18" t="s">
        <v>281</v>
      </c>
      <c r="D136" s="20" t="s">
        <v>26</v>
      </c>
      <c r="E136" s="18" t="n">
        <v>389</v>
      </c>
      <c r="F136" s="31" t="s">
        <v>274</v>
      </c>
      <c r="G136" s="18" t="s">
        <v>38</v>
      </c>
      <c r="H136" s="18" t="n">
        <v>17</v>
      </c>
      <c r="I136" s="18" t="s">
        <v>29</v>
      </c>
      <c r="J136" s="21" t="n">
        <v>1</v>
      </c>
      <c r="K136" s="18" t="n">
        <v>9</v>
      </c>
      <c r="L136" s="18" t="n">
        <v>11</v>
      </c>
      <c r="M136" s="22" t="n">
        <v>20.6</v>
      </c>
      <c r="N136" s="22" t="n">
        <v>20.62</v>
      </c>
      <c r="O136" s="18" t="s">
        <v>282</v>
      </c>
      <c r="P136" s="23" t="n">
        <v>109</v>
      </c>
      <c r="Q136" s="19" t="s">
        <v>31</v>
      </c>
      <c r="R136" s="19" t="s">
        <v>31</v>
      </c>
      <c r="S136" s="19" t="s">
        <v>31</v>
      </c>
      <c r="T136" s="18"/>
      <c r="U136" s="24"/>
      <c r="V136" s="25" t="n">
        <v>45345.6658912037</v>
      </c>
      <c r="W136" s="18" t="s">
        <v>32</v>
      </c>
      <c r="X136" s="18" t="s">
        <v>33</v>
      </c>
      <c r="Y136" s="18" t="s">
        <v>34</v>
      </c>
      <c r="Z136" s="18" t="s">
        <v>35</v>
      </c>
      <c r="AA136" s="26"/>
      <c r="AB136" s="18"/>
      <c r="AC136" s="1" t="n">
        <v>4</v>
      </c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customFormat="false" ht="15.75" hidden="false" customHeight="false" outlineLevel="0" collapsed="false">
      <c r="A137" s="18" t="n">
        <v>5386186</v>
      </c>
      <c r="B137" s="19" t="n">
        <v>10</v>
      </c>
      <c r="C137" s="18" t="s">
        <v>283</v>
      </c>
      <c r="D137" s="20" t="s">
        <v>26</v>
      </c>
      <c r="E137" s="18" t="n">
        <v>389</v>
      </c>
      <c r="F137" s="31" t="s">
        <v>274</v>
      </c>
      <c r="G137" s="18" t="s">
        <v>38</v>
      </c>
      <c r="H137" s="18" t="n">
        <v>26</v>
      </c>
      <c r="I137" s="18" t="s">
        <v>29</v>
      </c>
      <c r="J137" s="21" t="n">
        <v>1</v>
      </c>
      <c r="K137" s="18" t="n">
        <v>12</v>
      </c>
      <c r="L137" s="18" t="n">
        <v>14</v>
      </c>
      <c r="M137" s="22" t="n">
        <v>30.77</v>
      </c>
      <c r="N137" s="22" t="n">
        <v>30.79</v>
      </c>
      <c r="O137" s="18" t="s">
        <v>284</v>
      </c>
      <c r="P137" s="23" t="n">
        <v>110</v>
      </c>
      <c r="Q137" s="19" t="s">
        <v>31</v>
      </c>
      <c r="R137" s="19" t="s">
        <v>31</v>
      </c>
      <c r="S137" s="19" t="s">
        <v>31</v>
      </c>
      <c r="T137" s="18"/>
      <c r="U137" s="24"/>
      <c r="V137" s="25" t="n">
        <v>45345.7016435185</v>
      </c>
      <c r="W137" s="18" t="s">
        <v>32</v>
      </c>
      <c r="X137" s="18" t="s">
        <v>33</v>
      </c>
      <c r="Y137" s="18" t="s">
        <v>34</v>
      </c>
      <c r="Z137" s="18" t="s">
        <v>35</v>
      </c>
      <c r="AA137" s="26"/>
      <c r="AB137" s="18" t="s">
        <v>285</v>
      </c>
      <c r="AC137" s="1" t="n">
        <v>4</v>
      </c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customFormat="false" ht="15.75" hidden="false" customHeight="false" outlineLevel="0" collapsed="false">
      <c r="A138" s="18" t="n">
        <v>5386208</v>
      </c>
      <c r="B138" s="19" t="n">
        <v>10</v>
      </c>
      <c r="C138" s="18" t="s">
        <v>286</v>
      </c>
      <c r="D138" s="20" t="s">
        <v>26</v>
      </c>
      <c r="E138" s="18" t="n">
        <v>389</v>
      </c>
      <c r="F138" s="31" t="s">
        <v>274</v>
      </c>
      <c r="G138" s="18" t="s">
        <v>38</v>
      </c>
      <c r="H138" s="18" t="n">
        <v>29</v>
      </c>
      <c r="I138" s="18" t="s">
        <v>29</v>
      </c>
      <c r="J138" s="21" t="n">
        <v>1</v>
      </c>
      <c r="K138" s="18" t="n">
        <v>10</v>
      </c>
      <c r="L138" s="18" t="n">
        <v>12</v>
      </c>
      <c r="M138" s="22" t="n">
        <v>37.69</v>
      </c>
      <c r="N138" s="22" t="n">
        <v>37.71</v>
      </c>
      <c r="O138" s="18" t="s">
        <v>287</v>
      </c>
      <c r="P138" s="23" t="n">
        <v>111</v>
      </c>
      <c r="Q138" s="19" t="s">
        <v>31</v>
      </c>
      <c r="R138" s="19" t="s">
        <v>31</v>
      </c>
      <c r="S138" s="19" t="s">
        <v>31</v>
      </c>
      <c r="T138" s="18"/>
      <c r="U138" s="24"/>
      <c r="V138" s="25" t="n">
        <v>45345.7212037037</v>
      </c>
      <c r="W138" s="18" t="s">
        <v>32</v>
      </c>
      <c r="X138" s="18" t="s">
        <v>33</v>
      </c>
      <c r="Y138" s="18" t="s">
        <v>34</v>
      </c>
      <c r="Z138" s="18" t="s">
        <v>35</v>
      </c>
      <c r="AA138" s="26"/>
      <c r="AB138" s="18" t="s">
        <v>288</v>
      </c>
      <c r="AC138" s="1" t="n">
        <v>4</v>
      </c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customFormat="false" ht="15.75" hidden="false" customHeight="false" outlineLevel="0" collapsed="false">
      <c r="A139" s="18"/>
      <c r="B139" s="19"/>
      <c r="C139" s="18"/>
      <c r="D139" s="20"/>
      <c r="E139" s="18"/>
      <c r="F139" s="31"/>
      <c r="G139" s="18"/>
      <c r="H139" s="18"/>
      <c r="I139" s="18"/>
      <c r="J139" s="21"/>
      <c r="K139" s="18"/>
      <c r="L139" s="18"/>
      <c r="M139" s="18"/>
      <c r="N139" s="18"/>
      <c r="O139" s="18"/>
      <c r="P139" s="23"/>
      <c r="Q139" s="19" t="s">
        <v>31</v>
      </c>
      <c r="R139" s="19" t="s">
        <v>31</v>
      </c>
      <c r="S139" s="19" t="s">
        <v>31</v>
      </c>
      <c r="T139" s="18"/>
      <c r="U139" s="24"/>
      <c r="V139" s="25"/>
      <c r="W139" s="18"/>
      <c r="X139" s="18"/>
      <c r="Y139" s="18"/>
      <c r="Z139" s="18"/>
      <c r="AA139" s="26"/>
      <c r="AB139" s="18"/>
      <c r="AC139" s="1" t="n">
        <v>4</v>
      </c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customFormat="false" ht="15.75" hidden="false" customHeight="false" outlineLevel="0" collapsed="false">
      <c r="A140" s="18" t="n">
        <v>5386221</v>
      </c>
      <c r="B140" s="19" t="n">
        <v>10</v>
      </c>
      <c r="C140" s="18" t="s">
        <v>289</v>
      </c>
      <c r="D140" s="20" t="s">
        <v>26</v>
      </c>
      <c r="E140" s="18" t="n">
        <v>389</v>
      </c>
      <c r="F140" s="31" t="s">
        <v>290</v>
      </c>
      <c r="G140" s="18" t="s">
        <v>38</v>
      </c>
      <c r="H140" s="18" t="n">
        <v>4</v>
      </c>
      <c r="I140" s="18" t="s">
        <v>29</v>
      </c>
      <c r="J140" s="21" t="n">
        <v>1</v>
      </c>
      <c r="K140" s="18" t="n">
        <v>3</v>
      </c>
      <c r="L140" s="18" t="n">
        <v>9</v>
      </c>
      <c r="M140" s="22" t="n">
        <v>7.46</v>
      </c>
      <c r="N140" s="22" t="n">
        <v>7.52</v>
      </c>
      <c r="O140" s="18" t="s">
        <v>291</v>
      </c>
      <c r="P140" s="23" t="n">
        <v>112</v>
      </c>
      <c r="Q140" s="19" t="s">
        <v>31</v>
      </c>
      <c r="R140" s="19" t="s">
        <v>31</v>
      </c>
      <c r="S140" s="19" t="s">
        <v>31</v>
      </c>
      <c r="T140" s="18"/>
      <c r="U140" s="24"/>
      <c r="V140" s="25" t="n">
        <v>45345.7387037037</v>
      </c>
      <c r="W140" s="18" t="s">
        <v>32</v>
      </c>
      <c r="X140" s="18" t="s">
        <v>33</v>
      </c>
      <c r="Y140" s="18" t="s">
        <v>34</v>
      </c>
      <c r="Z140" s="18" t="s">
        <v>35</v>
      </c>
      <c r="AA140" s="26"/>
      <c r="AB140" s="18" t="s">
        <v>292</v>
      </c>
      <c r="AC140" s="1" t="n">
        <v>4</v>
      </c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customFormat="false" ht="15.75" hidden="false" customHeight="false" outlineLevel="0" collapsed="false">
      <c r="A141" s="18" t="n">
        <v>5386258</v>
      </c>
      <c r="B141" s="19" t="n">
        <v>10</v>
      </c>
      <c r="C141" s="18" t="s">
        <v>293</v>
      </c>
      <c r="D141" s="20" t="s">
        <v>26</v>
      </c>
      <c r="E141" s="18" t="n">
        <v>389</v>
      </c>
      <c r="F141" s="31" t="s">
        <v>290</v>
      </c>
      <c r="G141" s="18" t="s">
        <v>38</v>
      </c>
      <c r="H141" s="18" t="n">
        <v>11</v>
      </c>
      <c r="I141" s="18" t="s">
        <v>29</v>
      </c>
      <c r="J141" s="21" t="n">
        <v>1</v>
      </c>
      <c r="K141" s="18" t="n">
        <v>80</v>
      </c>
      <c r="L141" s="18" t="n">
        <v>84</v>
      </c>
      <c r="M141" s="22" t="n">
        <v>22.96</v>
      </c>
      <c r="N141" s="22" t="n">
        <v>23</v>
      </c>
      <c r="O141" s="18" t="s">
        <v>294</v>
      </c>
      <c r="P141" s="23" t="n">
        <v>113</v>
      </c>
      <c r="Q141" s="19" t="s">
        <v>31</v>
      </c>
      <c r="R141" s="19" t="s">
        <v>31</v>
      </c>
      <c r="S141" s="19" t="s">
        <v>31</v>
      </c>
      <c r="T141" s="18"/>
      <c r="U141" s="24"/>
      <c r="V141" s="25" t="n">
        <v>45345.7877199074</v>
      </c>
      <c r="W141" s="18" t="s">
        <v>32</v>
      </c>
      <c r="X141" s="18" t="s">
        <v>33</v>
      </c>
      <c r="Y141" s="18" t="s">
        <v>34</v>
      </c>
      <c r="Z141" s="18" t="s">
        <v>35</v>
      </c>
      <c r="AA141" s="26"/>
      <c r="AB141" s="18" t="s">
        <v>225</v>
      </c>
      <c r="AC141" s="1" t="n">
        <v>4</v>
      </c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customFormat="false" ht="15.75" hidden="false" customHeight="false" outlineLevel="0" collapsed="false">
      <c r="A142" s="18"/>
      <c r="B142" s="19"/>
      <c r="C142" s="18"/>
      <c r="D142" s="20"/>
      <c r="E142" s="18" t="n">
        <v>389</v>
      </c>
      <c r="F142" s="18"/>
      <c r="G142" s="18"/>
      <c r="H142" s="18"/>
      <c r="I142" s="18"/>
      <c r="J142" s="21"/>
      <c r="K142" s="18"/>
      <c r="L142" s="18"/>
      <c r="M142" s="18"/>
      <c r="N142" s="18"/>
      <c r="O142" s="18"/>
      <c r="P142" s="23"/>
      <c r="Q142" s="19" t="s">
        <v>31</v>
      </c>
      <c r="R142" s="19" t="s">
        <v>31</v>
      </c>
      <c r="S142" s="19" t="s">
        <v>31</v>
      </c>
      <c r="T142" s="18"/>
      <c r="U142" s="24"/>
      <c r="V142" s="32"/>
      <c r="W142" s="32"/>
      <c r="X142" s="32"/>
      <c r="Y142" s="32"/>
      <c r="Z142" s="32"/>
      <c r="AA142" s="26"/>
      <c r="AB142" s="18"/>
      <c r="AC142" s="1" t="n">
        <v>4</v>
      </c>
    </row>
    <row r="143" customFormat="false" ht="15.75" hidden="false" customHeight="false" outlineLevel="0" collapsed="false">
      <c r="A143" s="18" t="n">
        <v>5386482</v>
      </c>
      <c r="B143" s="19" t="n">
        <v>10</v>
      </c>
      <c r="C143" s="18" t="s">
        <v>295</v>
      </c>
      <c r="D143" s="20" t="s">
        <v>26</v>
      </c>
      <c r="E143" s="18" t="n">
        <v>389</v>
      </c>
      <c r="F143" s="31" t="s">
        <v>296</v>
      </c>
      <c r="G143" s="18" t="s">
        <v>38</v>
      </c>
      <c r="H143" s="18" t="n">
        <v>9</v>
      </c>
      <c r="I143" s="18" t="s">
        <v>29</v>
      </c>
      <c r="J143" s="21" t="n">
        <v>1</v>
      </c>
      <c r="K143" s="18" t="n">
        <v>21</v>
      </c>
      <c r="L143" s="18" t="n">
        <v>24</v>
      </c>
      <c r="M143" s="22" t="n">
        <v>10.18</v>
      </c>
      <c r="N143" s="22" t="n">
        <v>10.21</v>
      </c>
      <c r="O143" s="18" t="s">
        <v>297</v>
      </c>
      <c r="P143" s="23" t="n">
        <v>114</v>
      </c>
      <c r="Q143" s="19" t="s">
        <v>31</v>
      </c>
      <c r="R143" s="19" t="s">
        <v>31</v>
      </c>
      <c r="S143" s="19" t="s">
        <v>31</v>
      </c>
      <c r="T143" s="18"/>
      <c r="U143" s="24"/>
      <c r="V143" s="25" t="n">
        <v>45346.4960532407</v>
      </c>
      <c r="W143" s="18" t="s">
        <v>32</v>
      </c>
      <c r="X143" s="18" t="s">
        <v>33</v>
      </c>
      <c r="Y143" s="18" t="s">
        <v>34</v>
      </c>
      <c r="Z143" s="18" t="s">
        <v>35</v>
      </c>
      <c r="AA143" s="26"/>
      <c r="AB143" s="18"/>
      <c r="AC143" s="1" t="n">
        <v>4</v>
      </c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customFormat="false" ht="15.75" hidden="false" customHeight="false" outlineLevel="0" collapsed="false">
      <c r="A144" s="28"/>
      <c r="B144" s="28"/>
      <c r="C144" s="28"/>
      <c r="D144" s="28"/>
      <c r="E144" s="28"/>
      <c r="F144" s="28"/>
      <c r="G144" s="29" t="s">
        <v>74</v>
      </c>
      <c r="H144" s="28"/>
      <c r="I144" s="28"/>
      <c r="J144" s="28"/>
      <c r="K144" s="28"/>
      <c r="L144" s="28"/>
      <c r="M144" s="28"/>
      <c r="N144" s="29"/>
      <c r="O144" s="28"/>
      <c r="P144" s="29"/>
      <c r="Q144" s="29" t="s">
        <v>298</v>
      </c>
      <c r="R144" s="29"/>
      <c r="S144" s="29"/>
      <c r="T144" s="29" t="s">
        <v>76</v>
      </c>
      <c r="U144" s="29"/>
      <c r="V144" s="29"/>
      <c r="W144" s="29"/>
      <c r="X144" s="29"/>
      <c r="Y144" s="28"/>
      <c r="Z144" s="28"/>
      <c r="AA144" s="26"/>
      <c r="AB144" s="30"/>
    </row>
    <row r="145" customFormat="false" ht="15.75" hidden="false" customHeight="false" outlineLevel="0" collapsed="false">
      <c r="A145" s="18"/>
      <c r="B145" s="19"/>
      <c r="C145" s="18"/>
      <c r="D145" s="20"/>
      <c r="E145" s="18"/>
      <c r="F145" s="18"/>
      <c r="G145" s="18"/>
      <c r="H145" s="18"/>
      <c r="I145" s="18"/>
      <c r="J145" s="21"/>
      <c r="K145" s="18"/>
      <c r="L145" s="18"/>
      <c r="M145" s="22"/>
      <c r="N145" s="22"/>
      <c r="O145" s="18"/>
      <c r="P145" s="23"/>
      <c r="Q145" s="18"/>
      <c r="R145" s="18"/>
      <c r="S145" s="18"/>
      <c r="T145" s="18"/>
      <c r="U145" s="24"/>
      <c r="V145" s="25"/>
      <c r="W145" s="18"/>
      <c r="X145" s="18"/>
      <c r="Y145" s="18"/>
      <c r="Z145" s="18"/>
      <c r="AA145" s="26"/>
      <c r="AB145" s="27"/>
    </row>
    <row r="146" customFormat="false" ht="15.75" hidden="false" customHeight="false" outlineLevel="0" collapsed="false">
      <c r="A146" s="34"/>
      <c r="B146" s="34"/>
      <c r="C146" s="34"/>
      <c r="D146" s="34"/>
      <c r="E146" s="34"/>
      <c r="F146" s="34"/>
      <c r="G146" s="34"/>
      <c r="H146" s="34"/>
      <c r="I146" s="34"/>
      <c r="J146" s="35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26"/>
      <c r="AB146" s="36"/>
      <c r="AC146" s="34"/>
    </row>
    <row r="147" customFormat="false" ht="15.75" hidden="false" customHeight="false" outlineLevel="0" collapsed="false">
      <c r="AA147" s="26"/>
    </row>
    <row r="148" customFormat="false" ht="15.75" hidden="false" customHeight="false" outlineLevel="0" collapsed="false">
      <c r="AA148" s="26"/>
    </row>
    <row r="149" customFormat="false" ht="15.75" hidden="false" customHeight="false" outlineLevel="0" collapsed="false">
      <c r="AA149" s="26"/>
    </row>
    <row r="150" customFormat="false" ht="15.75" hidden="false" customHeight="false" outlineLevel="0" collapsed="false">
      <c r="AA150" s="26"/>
    </row>
    <row r="151" customFormat="false" ht="15.75" hidden="false" customHeight="false" outlineLevel="0" collapsed="false">
      <c r="AA151" s="26"/>
    </row>
    <row r="152" customFormat="false" ht="15.75" hidden="false" customHeight="false" outlineLevel="0" collapsed="false">
      <c r="AA152" s="26"/>
    </row>
    <row r="153" customFormat="false" ht="15.75" hidden="false" customHeight="false" outlineLevel="0" collapsed="false">
      <c r="AA153" s="26"/>
    </row>
    <row r="154" customFormat="false" ht="15.75" hidden="false" customHeight="false" outlineLevel="0" collapsed="false">
      <c r="AA154" s="26"/>
    </row>
    <row r="155" customFormat="false" ht="15.75" hidden="false" customHeight="false" outlineLevel="0" collapsed="false">
      <c r="AA155" s="26"/>
    </row>
    <row r="156" customFormat="false" ht="15.75" hidden="false" customHeight="false" outlineLevel="0" collapsed="false">
      <c r="AA156" s="26"/>
    </row>
    <row r="157" customFormat="false" ht="15.75" hidden="false" customHeight="false" outlineLevel="0" collapsed="false">
      <c r="AA157" s="26"/>
    </row>
    <row r="158" customFormat="false" ht="15.75" hidden="false" customHeight="false" outlineLevel="0" collapsed="false">
      <c r="AA158" s="26"/>
    </row>
    <row r="159" customFormat="false" ht="15.75" hidden="false" customHeight="false" outlineLevel="0" collapsed="false">
      <c r="AA159" s="26"/>
    </row>
    <row r="160" customFormat="false" ht="15.75" hidden="false" customHeight="false" outlineLevel="0" collapsed="false">
      <c r="AA160" s="26"/>
    </row>
    <row r="161" customFormat="false" ht="15.75" hidden="false" customHeight="false" outlineLevel="0" collapsed="false">
      <c r="AA161" s="26"/>
    </row>
    <row r="162" customFormat="false" ht="15.75" hidden="false" customHeight="false" outlineLevel="0" collapsed="false">
      <c r="AA162" s="26"/>
    </row>
    <row r="163" customFormat="false" ht="15.75" hidden="false" customHeight="false" outlineLevel="0" collapsed="false">
      <c r="AA163" s="26"/>
    </row>
    <row r="164" customFormat="false" ht="15.75" hidden="false" customHeight="false" outlineLevel="0" collapsed="false">
      <c r="AA164" s="26"/>
    </row>
    <row r="165" customFormat="false" ht="15.75" hidden="false" customHeight="false" outlineLevel="0" collapsed="false">
      <c r="AA165" s="26"/>
    </row>
    <row r="166" customFormat="false" ht="15.75" hidden="false" customHeight="false" outlineLevel="0" collapsed="false">
      <c r="AA166" s="26"/>
    </row>
    <row r="167" customFormat="false" ht="15.75" hidden="false" customHeight="false" outlineLevel="0" collapsed="false">
      <c r="AA167" s="26"/>
    </row>
    <row r="168" customFormat="false" ht="15.75" hidden="false" customHeight="false" outlineLevel="0" collapsed="false">
      <c r="AA168" s="26"/>
    </row>
    <row r="169" customFormat="false" ht="15.75" hidden="false" customHeight="false" outlineLevel="0" collapsed="false">
      <c r="AA169" s="26"/>
    </row>
    <row r="170" customFormat="false" ht="15.75" hidden="false" customHeight="false" outlineLevel="0" collapsed="false">
      <c r="AA170" s="26"/>
    </row>
    <row r="171" customFormat="false" ht="15.75" hidden="false" customHeight="false" outlineLevel="0" collapsed="false">
      <c r="AA171" s="26"/>
    </row>
    <row r="172" customFormat="false" ht="15.75" hidden="false" customHeight="false" outlineLevel="0" collapsed="false">
      <c r="AA172" s="26"/>
    </row>
    <row r="173" customFormat="false" ht="15.75" hidden="false" customHeight="false" outlineLevel="0" collapsed="false">
      <c r="AA173" s="26"/>
    </row>
    <row r="174" customFormat="false" ht="15.75" hidden="false" customHeight="false" outlineLevel="0" collapsed="false">
      <c r="AA174" s="26"/>
    </row>
    <row r="175" customFormat="false" ht="15.75" hidden="false" customHeight="false" outlineLevel="0" collapsed="false">
      <c r="AA175" s="26"/>
    </row>
    <row r="176" customFormat="false" ht="15.75" hidden="false" customHeight="false" outlineLevel="0" collapsed="false">
      <c r="AA176" s="26"/>
    </row>
    <row r="177" customFormat="false" ht="15.75" hidden="false" customHeight="false" outlineLevel="0" collapsed="false">
      <c r="AA177" s="26"/>
    </row>
    <row r="178" customFormat="false" ht="15.75" hidden="false" customHeight="false" outlineLevel="0" collapsed="false">
      <c r="AA178" s="26"/>
    </row>
    <row r="179" customFormat="false" ht="15.75" hidden="false" customHeight="false" outlineLevel="0" collapsed="false">
      <c r="AA179" s="26"/>
    </row>
    <row r="180" customFormat="false" ht="15.75" hidden="false" customHeight="false" outlineLevel="0" collapsed="false">
      <c r="AA180" s="26"/>
    </row>
    <row r="181" customFormat="false" ht="15.75" hidden="false" customHeight="false" outlineLevel="0" collapsed="false">
      <c r="AA181" s="26"/>
    </row>
    <row r="182" customFormat="false" ht="15.75" hidden="false" customHeight="false" outlineLevel="0" collapsed="false">
      <c r="AA182" s="26"/>
    </row>
    <row r="183" customFormat="false" ht="15.75" hidden="false" customHeight="false" outlineLevel="0" collapsed="false">
      <c r="AA183" s="26"/>
    </row>
    <row r="184" customFormat="false" ht="15.75" hidden="false" customHeight="false" outlineLevel="0" collapsed="false">
      <c r="AA184" s="26"/>
    </row>
    <row r="185" customFormat="false" ht="15.75" hidden="false" customHeight="false" outlineLevel="0" collapsed="false">
      <c r="AA185" s="26"/>
    </row>
    <row r="186" customFormat="false" ht="15.75" hidden="false" customHeight="false" outlineLevel="0" collapsed="false">
      <c r="AA186" s="26"/>
    </row>
    <row r="187" customFormat="false" ht="15.75" hidden="false" customHeight="false" outlineLevel="0" collapsed="false">
      <c r="AA187" s="26"/>
    </row>
    <row r="188" customFormat="false" ht="15.75" hidden="false" customHeight="false" outlineLevel="0" collapsed="false">
      <c r="AA188" s="26"/>
    </row>
    <row r="189" customFormat="false" ht="15.75" hidden="false" customHeight="false" outlineLevel="0" collapsed="false">
      <c r="AA189" s="26"/>
    </row>
    <row r="190" customFormat="false" ht="15.75" hidden="false" customHeight="false" outlineLevel="0" collapsed="false">
      <c r="AA190" s="26"/>
    </row>
    <row r="191" customFormat="false" ht="15.75" hidden="false" customHeight="false" outlineLevel="0" collapsed="false">
      <c r="AA191" s="26"/>
    </row>
    <row r="192" customFormat="false" ht="15.75" hidden="false" customHeight="false" outlineLevel="0" collapsed="false">
      <c r="AA192" s="26"/>
    </row>
    <row r="193" customFormat="false" ht="15.75" hidden="false" customHeight="false" outlineLevel="0" collapsed="false">
      <c r="AA193" s="26"/>
    </row>
    <row r="194" customFormat="false" ht="15.75" hidden="false" customHeight="false" outlineLevel="0" collapsed="false">
      <c r="AA194" s="26"/>
    </row>
    <row r="195" customFormat="false" ht="15.75" hidden="false" customHeight="false" outlineLevel="0" collapsed="false">
      <c r="AA195" s="26"/>
    </row>
    <row r="196" customFormat="false" ht="15.75" hidden="false" customHeight="false" outlineLevel="0" collapsed="false">
      <c r="AA196" s="26"/>
    </row>
    <row r="197" customFormat="false" ht="15.75" hidden="false" customHeight="false" outlineLevel="0" collapsed="false">
      <c r="AA197" s="26"/>
    </row>
    <row r="198" customFormat="false" ht="15.75" hidden="false" customHeight="false" outlineLevel="0" collapsed="false">
      <c r="AA198" s="26"/>
    </row>
    <row r="199" customFormat="false" ht="15.75" hidden="false" customHeight="false" outlineLevel="0" collapsed="false">
      <c r="AA199" s="26"/>
    </row>
    <row r="200" customFormat="false" ht="15.75" hidden="false" customHeight="false" outlineLevel="0" collapsed="false">
      <c r="AA200" s="26"/>
    </row>
    <row r="201" customFormat="false" ht="15.75" hidden="false" customHeight="false" outlineLevel="0" collapsed="false">
      <c r="AA201" s="26"/>
    </row>
    <row r="202" customFormat="false" ht="15.75" hidden="false" customHeight="false" outlineLevel="0" collapsed="false">
      <c r="AA202" s="26"/>
    </row>
    <row r="203" customFormat="false" ht="15.75" hidden="false" customHeight="false" outlineLevel="0" collapsed="false">
      <c r="AA203" s="26"/>
    </row>
    <row r="204" customFormat="false" ht="15.75" hidden="false" customHeight="false" outlineLevel="0" collapsed="false">
      <c r="AA204" s="26"/>
    </row>
    <row r="205" customFormat="false" ht="15.75" hidden="false" customHeight="false" outlineLevel="0" collapsed="false">
      <c r="AA205" s="26"/>
    </row>
    <row r="206" customFormat="false" ht="15.75" hidden="false" customHeight="false" outlineLevel="0" collapsed="false">
      <c r="AA206" s="26"/>
    </row>
    <row r="207" customFormat="false" ht="15.75" hidden="false" customHeight="false" outlineLevel="0" collapsed="false">
      <c r="AA207" s="26"/>
    </row>
    <row r="208" customFormat="false" ht="15.75" hidden="false" customHeight="false" outlineLevel="0" collapsed="false">
      <c r="AA208" s="26"/>
    </row>
    <row r="209" customFormat="false" ht="15.75" hidden="false" customHeight="false" outlineLevel="0" collapsed="false">
      <c r="AA209" s="26"/>
    </row>
    <row r="210" customFormat="false" ht="15.75" hidden="false" customHeight="false" outlineLevel="0" collapsed="false">
      <c r="AA210" s="26"/>
    </row>
    <row r="211" customFormat="false" ht="15.75" hidden="false" customHeight="false" outlineLevel="0" collapsed="false">
      <c r="AA211" s="26"/>
    </row>
    <row r="212" customFormat="false" ht="15.75" hidden="false" customHeight="false" outlineLevel="0" collapsed="false">
      <c r="AA212" s="26"/>
    </row>
    <row r="213" customFormat="false" ht="15.75" hidden="false" customHeight="false" outlineLevel="0" collapsed="false">
      <c r="AA213" s="26"/>
    </row>
    <row r="214" customFormat="false" ht="15.75" hidden="false" customHeight="false" outlineLevel="0" collapsed="false">
      <c r="AA214" s="26"/>
    </row>
    <row r="215" customFormat="false" ht="15.75" hidden="false" customHeight="false" outlineLevel="0" collapsed="false">
      <c r="AA215" s="26"/>
    </row>
    <row r="216" customFormat="false" ht="15.75" hidden="false" customHeight="false" outlineLevel="0" collapsed="false">
      <c r="AA216" s="26"/>
    </row>
    <row r="217" customFormat="false" ht="15.75" hidden="false" customHeight="false" outlineLevel="0" collapsed="false">
      <c r="AA217" s="26"/>
    </row>
    <row r="218" customFormat="false" ht="15.75" hidden="false" customHeight="false" outlineLevel="0" collapsed="false">
      <c r="AA218" s="26"/>
    </row>
    <row r="219" customFormat="false" ht="15.75" hidden="false" customHeight="false" outlineLevel="0" collapsed="false">
      <c r="AA219" s="26"/>
    </row>
    <row r="220" customFormat="false" ht="15.75" hidden="false" customHeight="false" outlineLevel="0" collapsed="false">
      <c r="AA220" s="26"/>
    </row>
    <row r="221" customFormat="false" ht="15.75" hidden="false" customHeight="false" outlineLevel="0" collapsed="false">
      <c r="AA221" s="26"/>
    </row>
    <row r="222" customFormat="false" ht="15.75" hidden="false" customHeight="false" outlineLevel="0" collapsed="false">
      <c r="AA222" s="26"/>
    </row>
    <row r="223" customFormat="false" ht="15.75" hidden="false" customHeight="false" outlineLevel="0" collapsed="false">
      <c r="AA223" s="26"/>
    </row>
    <row r="224" customFormat="false" ht="15.75" hidden="false" customHeight="false" outlineLevel="0" collapsed="false">
      <c r="AA224" s="26"/>
    </row>
    <row r="225" customFormat="false" ht="15.75" hidden="false" customHeight="false" outlineLevel="0" collapsed="false">
      <c r="AA225" s="26"/>
    </row>
    <row r="226" customFormat="false" ht="15.75" hidden="false" customHeight="false" outlineLevel="0" collapsed="false">
      <c r="AA226" s="26"/>
    </row>
    <row r="227" customFormat="false" ht="15.75" hidden="false" customHeight="false" outlineLevel="0" collapsed="false">
      <c r="AA227" s="26"/>
    </row>
    <row r="228" customFormat="false" ht="15.75" hidden="false" customHeight="false" outlineLevel="0" collapsed="false">
      <c r="AA228" s="26"/>
    </row>
    <row r="229" customFormat="false" ht="15.75" hidden="false" customHeight="false" outlineLevel="0" collapsed="false">
      <c r="AA229" s="26"/>
    </row>
    <row r="230" customFormat="false" ht="15.75" hidden="false" customHeight="false" outlineLevel="0" collapsed="false">
      <c r="AA230" s="26"/>
    </row>
    <row r="231" customFormat="false" ht="15.75" hidden="false" customHeight="false" outlineLevel="0" collapsed="false">
      <c r="AA231" s="26"/>
    </row>
    <row r="232" customFormat="false" ht="15.75" hidden="false" customHeight="false" outlineLevel="0" collapsed="false">
      <c r="AA232" s="26"/>
    </row>
    <row r="233" customFormat="false" ht="15.75" hidden="false" customHeight="false" outlineLevel="0" collapsed="false">
      <c r="AA233" s="26"/>
    </row>
    <row r="234" customFormat="false" ht="15.75" hidden="false" customHeight="false" outlineLevel="0" collapsed="false">
      <c r="AA234" s="26"/>
    </row>
    <row r="235" customFormat="false" ht="15.75" hidden="false" customHeight="false" outlineLevel="0" collapsed="false">
      <c r="AA235" s="26"/>
    </row>
    <row r="236" customFormat="false" ht="15.75" hidden="false" customHeight="false" outlineLevel="0" collapsed="false">
      <c r="AA236" s="26"/>
    </row>
    <row r="237" customFormat="false" ht="15.75" hidden="false" customHeight="false" outlineLevel="0" collapsed="false">
      <c r="AA237" s="26"/>
    </row>
    <row r="238" customFormat="false" ht="15.75" hidden="false" customHeight="false" outlineLevel="0" collapsed="false">
      <c r="AA238" s="26"/>
    </row>
    <row r="239" customFormat="false" ht="15.75" hidden="false" customHeight="false" outlineLevel="0" collapsed="false">
      <c r="AA239" s="26"/>
    </row>
    <row r="240" customFormat="false" ht="15.75" hidden="false" customHeight="false" outlineLevel="0" collapsed="false">
      <c r="AA240" s="26"/>
    </row>
    <row r="241" customFormat="false" ht="15.75" hidden="false" customHeight="false" outlineLevel="0" collapsed="false">
      <c r="AA241" s="26"/>
    </row>
    <row r="242" customFormat="false" ht="15.75" hidden="false" customHeight="false" outlineLevel="0" collapsed="false">
      <c r="AA242" s="26"/>
    </row>
    <row r="243" customFormat="false" ht="15.75" hidden="false" customHeight="false" outlineLevel="0" collapsed="false">
      <c r="AA243" s="26"/>
    </row>
    <row r="244" customFormat="false" ht="15.75" hidden="false" customHeight="false" outlineLevel="0" collapsed="false">
      <c r="AA244" s="26"/>
    </row>
    <row r="245" customFormat="false" ht="15.75" hidden="false" customHeight="false" outlineLevel="0" collapsed="false">
      <c r="AA245" s="26"/>
    </row>
    <row r="246" customFormat="false" ht="15.75" hidden="false" customHeight="false" outlineLevel="0" collapsed="false">
      <c r="AA246" s="26"/>
    </row>
    <row r="247" customFormat="false" ht="15.75" hidden="false" customHeight="false" outlineLevel="0" collapsed="false">
      <c r="AA247" s="26"/>
    </row>
    <row r="248" customFormat="false" ht="15.75" hidden="false" customHeight="false" outlineLevel="0" collapsed="false">
      <c r="AA248" s="26"/>
    </row>
    <row r="249" customFormat="false" ht="15.75" hidden="false" customHeight="false" outlineLevel="0" collapsed="false">
      <c r="AA249" s="26"/>
    </row>
    <row r="250" customFormat="false" ht="15.75" hidden="false" customHeight="false" outlineLevel="0" collapsed="false">
      <c r="AA250" s="26"/>
    </row>
    <row r="251" customFormat="false" ht="15.75" hidden="false" customHeight="false" outlineLevel="0" collapsed="false">
      <c r="AA251" s="26"/>
    </row>
    <row r="252" customFormat="false" ht="15.75" hidden="false" customHeight="false" outlineLevel="0" collapsed="false">
      <c r="AA252" s="26"/>
    </row>
    <row r="253" customFormat="false" ht="15.75" hidden="false" customHeight="false" outlineLevel="0" collapsed="false">
      <c r="AA253" s="26"/>
    </row>
    <row r="254" customFormat="false" ht="15.75" hidden="false" customHeight="false" outlineLevel="0" collapsed="false">
      <c r="AA254" s="26"/>
    </row>
    <row r="255" customFormat="false" ht="15.75" hidden="false" customHeight="false" outlineLevel="0" collapsed="false">
      <c r="AA255" s="26"/>
    </row>
    <row r="256" customFormat="false" ht="15.75" hidden="false" customHeight="false" outlineLevel="0" collapsed="false">
      <c r="AA256" s="26"/>
    </row>
    <row r="257" customFormat="false" ht="15.75" hidden="false" customHeight="false" outlineLevel="0" collapsed="false">
      <c r="AA257" s="26"/>
    </row>
    <row r="258" customFormat="false" ht="15.75" hidden="false" customHeight="false" outlineLevel="0" collapsed="false">
      <c r="AA258" s="26"/>
    </row>
    <row r="259" customFormat="false" ht="15.75" hidden="false" customHeight="false" outlineLevel="0" collapsed="false">
      <c r="AA259" s="26"/>
    </row>
    <row r="260" customFormat="false" ht="15.75" hidden="false" customHeight="false" outlineLevel="0" collapsed="false">
      <c r="AA260" s="26"/>
    </row>
    <row r="261" customFormat="false" ht="15.75" hidden="false" customHeight="false" outlineLevel="0" collapsed="false">
      <c r="AA261" s="26"/>
    </row>
    <row r="262" customFormat="false" ht="15.75" hidden="false" customHeight="false" outlineLevel="0" collapsed="false">
      <c r="AA262" s="26"/>
    </row>
    <row r="263" customFormat="false" ht="15.75" hidden="false" customHeight="false" outlineLevel="0" collapsed="false">
      <c r="AA263" s="26"/>
    </row>
    <row r="264" customFormat="false" ht="15.75" hidden="false" customHeight="false" outlineLevel="0" collapsed="false">
      <c r="AA264" s="26"/>
    </row>
    <row r="265" customFormat="false" ht="15.75" hidden="false" customHeight="false" outlineLevel="0" collapsed="false">
      <c r="AA265" s="26"/>
    </row>
    <row r="266" customFormat="false" ht="15.75" hidden="false" customHeight="false" outlineLevel="0" collapsed="false">
      <c r="AA266" s="26"/>
    </row>
    <row r="267" customFormat="false" ht="15.75" hidden="false" customHeight="false" outlineLevel="0" collapsed="false">
      <c r="AA267" s="26"/>
    </row>
    <row r="268" customFormat="false" ht="15.75" hidden="false" customHeight="false" outlineLevel="0" collapsed="false">
      <c r="AA268" s="26"/>
    </row>
    <row r="269" customFormat="false" ht="15.75" hidden="false" customHeight="false" outlineLevel="0" collapsed="false">
      <c r="AA269" s="26"/>
    </row>
    <row r="270" customFormat="false" ht="15.75" hidden="false" customHeight="false" outlineLevel="0" collapsed="false">
      <c r="AA270" s="26"/>
    </row>
    <row r="271" customFormat="false" ht="15.75" hidden="false" customHeight="false" outlineLevel="0" collapsed="false">
      <c r="AA271" s="26"/>
    </row>
    <row r="272" customFormat="false" ht="15.75" hidden="false" customHeight="false" outlineLevel="0" collapsed="false">
      <c r="AA272" s="26"/>
    </row>
    <row r="273" customFormat="false" ht="15.75" hidden="false" customHeight="false" outlineLevel="0" collapsed="false">
      <c r="AA273" s="26"/>
    </row>
    <row r="274" customFormat="false" ht="15.75" hidden="false" customHeight="false" outlineLevel="0" collapsed="false">
      <c r="AA274" s="26"/>
    </row>
    <row r="275" customFormat="false" ht="15.75" hidden="false" customHeight="false" outlineLevel="0" collapsed="false">
      <c r="AA275" s="26"/>
    </row>
    <row r="276" customFormat="false" ht="15.75" hidden="false" customHeight="false" outlineLevel="0" collapsed="false">
      <c r="AA276" s="26"/>
    </row>
    <row r="277" customFormat="false" ht="15.75" hidden="false" customHeight="false" outlineLevel="0" collapsed="false">
      <c r="AA277" s="26"/>
    </row>
    <row r="278" customFormat="false" ht="15.75" hidden="false" customHeight="false" outlineLevel="0" collapsed="false">
      <c r="AA278" s="26"/>
    </row>
    <row r="279" customFormat="false" ht="15.75" hidden="false" customHeight="false" outlineLevel="0" collapsed="false">
      <c r="AA279" s="26"/>
    </row>
    <row r="280" customFormat="false" ht="15.75" hidden="false" customHeight="false" outlineLevel="0" collapsed="false">
      <c r="AA280" s="26"/>
    </row>
    <row r="281" customFormat="false" ht="15.75" hidden="false" customHeight="false" outlineLevel="0" collapsed="false">
      <c r="AA281" s="26"/>
    </row>
    <row r="282" customFormat="false" ht="15.75" hidden="false" customHeight="false" outlineLevel="0" collapsed="false">
      <c r="AA282" s="26"/>
    </row>
    <row r="283" customFormat="false" ht="15.75" hidden="false" customHeight="false" outlineLevel="0" collapsed="false">
      <c r="AA283" s="26"/>
    </row>
    <row r="284" customFormat="false" ht="15.75" hidden="false" customHeight="false" outlineLevel="0" collapsed="false">
      <c r="AA284" s="26"/>
    </row>
    <row r="285" customFormat="false" ht="15.75" hidden="false" customHeight="false" outlineLevel="0" collapsed="false">
      <c r="AA285" s="26"/>
    </row>
    <row r="286" customFormat="false" ht="15.75" hidden="false" customHeight="false" outlineLevel="0" collapsed="false">
      <c r="AA286" s="26"/>
    </row>
    <row r="287" customFormat="false" ht="15.75" hidden="false" customHeight="false" outlineLevel="0" collapsed="false">
      <c r="AA287" s="26"/>
    </row>
    <row r="288" customFormat="false" ht="15.75" hidden="false" customHeight="false" outlineLevel="0" collapsed="false">
      <c r="AA288" s="26"/>
    </row>
    <row r="289" customFormat="false" ht="15.75" hidden="false" customHeight="false" outlineLevel="0" collapsed="false">
      <c r="AA289" s="26"/>
    </row>
    <row r="290" customFormat="false" ht="15.75" hidden="false" customHeight="false" outlineLevel="0" collapsed="false">
      <c r="AA290" s="26"/>
    </row>
    <row r="291" customFormat="false" ht="15.75" hidden="false" customHeight="false" outlineLevel="0" collapsed="false">
      <c r="AA291" s="26"/>
    </row>
    <row r="292" customFormat="false" ht="15.75" hidden="false" customHeight="false" outlineLevel="0" collapsed="false">
      <c r="AA292" s="26"/>
    </row>
    <row r="293" customFormat="false" ht="15.75" hidden="false" customHeight="false" outlineLevel="0" collapsed="false">
      <c r="AA293" s="26"/>
    </row>
    <row r="294" customFormat="false" ht="15.75" hidden="false" customHeight="false" outlineLevel="0" collapsed="false">
      <c r="AA294" s="26"/>
    </row>
    <row r="295" customFormat="false" ht="15.75" hidden="false" customHeight="false" outlineLevel="0" collapsed="false">
      <c r="AA295" s="26"/>
    </row>
    <row r="296" customFormat="false" ht="15.75" hidden="false" customHeight="false" outlineLevel="0" collapsed="false">
      <c r="AA296" s="26"/>
    </row>
    <row r="297" customFormat="false" ht="15.75" hidden="false" customHeight="false" outlineLevel="0" collapsed="false">
      <c r="AA297" s="26"/>
    </row>
    <row r="298" customFormat="false" ht="15.75" hidden="false" customHeight="false" outlineLevel="0" collapsed="false">
      <c r="AA298" s="26"/>
    </row>
    <row r="299" customFormat="false" ht="15.75" hidden="false" customHeight="false" outlineLevel="0" collapsed="false">
      <c r="AA299" s="26"/>
    </row>
    <row r="300" customFormat="false" ht="15.75" hidden="false" customHeight="false" outlineLevel="0" collapsed="false">
      <c r="AA300" s="26"/>
    </row>
    <row r="301" customFormat="false" ht="15.75" hidden="false" customHeight="false" outlineLevel="0" collapsed="false">
      <c r="AA301" s="26"/>
    </row>
    <row r="302" customFormat="false" ht="15.75" hidden="false" customHeight="false" outlineLevel="0" collapsed="false">
      <c r="AA302" s="26"/>
    </row>
    <row r="303" customFormat="false" ht="15.75" hidden="false" customHeight="false" outlineLevel="0" collapsed="false">
      <c r="AA303" s="26"/>
    </row>
    <row r="304" customFormat="false" ht="15.75" hidden="false" customHeight="false" outlineLevel="0" collapsed="false">
      <c r="AA304" s="26"/>
    </row>
    <row r="305" customFormat="false" ht="15.75" hidden="false" customHeight="false" outlineLevel="0" collapsed="false">
      <c r="AA305" s="26"/>
    </row>
    <row r="306" customFormat="false" ht="15.75" hidden="false" customHeight="false" outlineLevel="0" collapsed="false">
      <c r="AA306" s="26"/>
    </row>
    <row r="307" customFormat="false" ht="15.75" hidden="false" customHeight="false" outlineLevel="0" collapsed="false">
      <c r="AA307" s="26"/>
    </row>
    <row r="308" customFormat="false" ht="15.75" hidden="false" customHeight="false" outlineLevel="0" collapsed="false">
      <c r="AA308" s="26"/>
    </row>
    <row r="309" customFormat="false" ht="15.75" hidden="false" customHeight="false" outlineLevel="0" collapsed="false">
      <c r="AA309" s="26"/>
    </row>
    <row r="310" customFormat="false" ht="15.75" hidden="false" customHeight="false" outlineLevel="0" collapsed="false">
      <c r="AA310" s="26"/>
    </row>
    <row r="311" customFormat="false" ht="15.75" hidden="false" customHeight="false" outlineLevel="0" collapsed="false">
      <c r="AA311" s="26"/>
    </row>
    <row r="312" customFormat="false" ht="15.75" hidden="false" customHeight="false" outlineLevel="0" collapsed="false">
      <c r="AA312" s="26"/>
    </row>
    <row r="313" customFormat="false" ht="15.75" hidden="false" customHeight="false" outlineLevel="0" collapsed="false">
      <c r="AA313" s="26"/>
    </row>
    <row r="314" customFormat="false" ht="15.75" hidden="false" customHeight="false" outlineLevel="0" collapsed="false">
      <c r="AA314" s="26"/>
    </row>
    <row r="315" customFormat="false" ht="15.75" hidden="false" customHeight="false" outlineLevel="0" collapsed="false">
      <c r="AA315" s="26"/>
    </row>
    <row r="316" customFormat="false" ht="15.75" hidden="false" customHeight="false" outlineLevel="0" collapsed="false">
      <c r="AA316" s="26"/>
    </row>
    <row r="317" customFormat="false" ht="15.75" hidden="false" customHeight="false" outlineLevel="0" collapsed="false">
      <c r="AA317" s="26"/>
    </row>
    <row r="318" customFormat="false" ht="15.75" hidden="false" customHeight="false" outlineLevel="0" collapsed="false">
      <c r="AA318" s="26"/>
    </row>
    <row r="319" customFormat="false" ht="15.75" hidden="false" customHeight="false" outlineLevel="0" collapsed="false">
      <c r="AA319" s="26"/>
    </row>
    <row r="320" customFormat="false" ht="15.75" hidden="false" customHeight="false" outlineLevel="0" collapsed="false">
      <c r="AA320" s="26"/>
    </row>
    <row r="321" customFormat="false" ht="15.75" hidden="false" customHeight="false" outlineLevel="0" collapsed="false">
      <c r="AA321" s="26"/>
    </row>
    <row r="322" customFormat="false" ht="15.75" hidden="false" customHeight="false" outlineLevel="0" collapsed="false">
      <c r="AA322" s="26"/>
    </row>
    <row r="323" customFormat="false" ht="15.75" hidden="false" customHeight="false" outlineLevel="0" collapsed="false">
      <c r="AA323" s="26"/>
    </row>
    <row r="324" customFormat="false" ht="15.75" hidden="false" customHeight="false" outlineLevel="0" collapsed="false">
      <c r="AA324" s="26"/>
    </row>
    <row r="325" customFormat="false" ht="15.75" hidden="false" customHeight="false" outlineLevel="0" collapsed="false">
      <c r="AA325" s="26"/>
    </row>
    <row r="326" customFormat="false" ht="15.75" hidden="false" customHeight="false" outlineLevel="0" collapsed="false">
      <c r="AA326" s="26"/>
    </row>
    <row r="327" customFormat="false" ht="15.75" hidden="false" customHeight="false" outlineLevel="0" collapsed="false">
      <c r="AA327" s="26"/>
    </row>
    <row r="328" customFormat="false" ht="15.75" hidden="false" customHeight="false" outlineLevel="0" collapsed="false">
      <c r="AA328" s="26"/>
    </row>
    <row r="329" customFormat="false" ht="15.75" hidden="false" customHeight="false" outlineLevel="0" collapsed="false">
      <c r="AA329" s="26"/>
    </row>
    <row r="330" customFormat="false" ht="15.75" hidden="false" customHeight="false" outlineLevel="0" collapsed="false">
      <c r="AA330" s="26"/>
    </row>
    <row r="331" customFormat="false" ht="15.75" hidden="false" customHeight="false" outlineLevel="0" collapsed="false">
      <c r="AA331" s="26"/>
    </row>
    <row r="332" customFormat="false" ht="15.75" hidden="false" customHeight="false" outlineLevel="0" collapsed="false">
      <c r="AA332" s="26"/>
    </row>
    <row r="333" customFormat="false" ht="15.75" hidden="false" customHeight="false" outlineLevel="0" collapsed="false">
      <c r="AA333" s="26"/>
    </row>
    <row r="334" customFormat="false" ht="15.75" hidden="false" customHeight="false" outlineLevel="0" collapsed="false">
      <c r="AA334" s="26"/>
    </row>
    <row r="335" customFormat="false" ht="15.75" hidden="false" customHeight="false" outlineLevel="0" collapsed="false">
      <c r="AA335" s="26"/>
    </row>
    <row r="336" customFormat="false" ht="15.75" hidden="false" customHeight="false" outlineLevel="0" collapsed="false">
      <c r="AA336" s="26"/>
    </row>
    <row r="337" customFormat="false" ht="15.75" hidden="false" customHeight="false" outlineLevel="0" collapsed="false">
      <c r="AA337" s="26"/>
    </row>
    <row r="338" customFormat="false" ht="15.75" hidden="false" customHeight="false" outlineLevel="0" collapsed="false">
      <c r="AA338" s="26"/>
    </row>
    <row r="339" customFormat="false" ht="15.75" hidden="false" customHeight="false" outlineLevel="0" collapsed="false">
      <c r="AA339" s="26"/>
    </row>
    <row r="340" customFormat="false" ht="15.75" hidden="false" customHeight="false" outlineLevel="0" collapsed="false">
      <c r="AA340" s="26"/>
    </row>
    <row r="341" customFormat="false" ht="15.75" hidden="false" customHeight="false" outlineLevel="0" collapsed="false">
      <c r="AA341" s="26"/>
    </row>
    <row r="342" customFormat="false" ht="15.75" hidden="false" customHeight="false" outlineLevel="0" collapsed="false">
      <c r="AA342" s="26"/>
    </row>
    <row r="343" customFormat="false" ht="15.75" hidden="false" customHeight="false" outlineLevel="0" collapsed="false">
      <c r="AA343" s="26"/>
    </row>
    <row r="344" customFormat="false" ht="15.75" hidden="false" customHeight="false" outlineLevel="0" collapsed="false">
      <c r="AA344" s="26"/>
    </row>
    <row r="345" customFormat="false" ht="15.75" hidden="false" customHeight="false" outlineLevel="0" collapsed="false">
      <c r="AA345" s="26"/>
    </row>
    <row r="346" customFormat="false" ht="15.75" hidden="false" customHeight="false" outlineLevel="0" collapsed="false">
      <c r="AA346" s="26"/>
    </row>
    <row r="347" customFormat="false" ht="15.75" hidden="false" customHeight="false" outlineLevel="0" collapsed="false">
      <c r="AA347" s="26"/>
    </row>
    <row r="348" customFormat="false" ht="15.75" hidden="false" customHeight="false" outlineLevel="0" collapsed="false">
      <c r="AA348" s="26"/>
    </row>
    <row r="349" customFormat="false" ht="15.75" hidden="false" customHeight="false" outlineLevel="0" collapsed="false">
      <c r="AA349" s="26"/>
    </row>
    <row r="350" customFormat="false" ht="15.75" hidden="false" customHeight="false" outlineLevel="0" collapsed="false">
      <c r="AA350" s="26"/>
    </row>
    <row r="351" customFormat="false" ht="15.75" hidden="false" customHeight="false" outlineLevel="0" collapsed="false">
      <c r="AA351" s="26"/>
    </row>
    <row r="352" customFormat="false" ht="15.75" hidden="false" customHeight="false" outlineLevel="0" collapsed="false">
      <c r="AA352" s="26"/>
    </row>
    <row r="353" customFormat="false" ht="15.75" hidden="false" customHeight="false" outlineLevel="0" collapsed="false">
      <c r="AA353" s="26"/>
    </row>
    <row r="354" customFormat="false" ht="15.75" hidden="false" customHeight="false" outlineLevel="0" collapsed="false">
      <c r="AA354" s="26"/>
    </row>
    <row r="355" customFormat="false" ht="15.75" hidden="false" customHeight="false" outlineLevel="0" collapsed="false">
      <c r="AA355" s="26"/>
    </row>
    <row r="356" customFormat="false" ht="15.75" hidden="false" customHeight="false" outlineLevel="0" collapsed="false">
      <c r="AA356" s="26"/>
    </row>
    <row r="357" customFormat="false" ht="15.75" hidden="false" customHeight="false" outlineLevel="0" collapsed="false">
      <c r="AA357" s="26"/>
    </row>
    <row r="358" customFormat="false" ht="15.75" hidden="false" customHeight="false" outlineLevel="0" collapsed="false">
      <c r="AA358" s="26"/>
    </row>
    <row r="359" customFormat="false" ht="15.75" hidden="false" customHeight="false" outlineLevel="0" collapsed="false">
      <c r="AA359" s="26"/>
    </row>
    <row r="360" customFormat="false" ht="15.75" hidden="false" customHeight="false" outlineLevel="0" collapsed="false">
      <c r="AA360" s="26"/>
    </row>
    <row r="361" customFormat="false" ht="15.75" hidden="false" customHeight="false" outlineLevel="0" collapsed="false">
      <c r="AA361" s="26"/>
    </row>
    <row r="362" customFormat="false" ht="15.75" hidden="false" customHeight="false" outlineLevel="0" collapsed="false">
      <c r="AA362" s="26"/>
    </row>
    <row r="363" customFormat="false" ht="15.75" hidden="false" customHeight="false" outlineLevel="0" collapsed="false">
      <c r="AA363" s="26"/>
    </row>
    <row r="364" customFormat="false" ht="15.75" hidden="false" customHeight="false" outlineLevel="0" collapsed="false">
      <c r="AA364" s="26"/>
    </row>
    <row r="365" customFormat="false" ht="15.75" hidden="false" customHeight="false" outlineLevel="0" collapsed="false">
      <c r="AA365" s="26"/>
    </row>
    <row r="366" customFormat="false" ht="15.75" hidden="false" customHeight="false" outlineLevel="0" collapsed="false">
      <c r="AA366" s="26"/>
    </row>
    <row r="367" customFormat="false" ht="15.75" hidden="false" customHeight="false" outlineLevel="0" collapsed="false">
      <c r="AA367" s="26"/>
    </row>
    <row r="368" customFormat="false" ht="15.75" hidden="false" customHeight="false" outlineLevel="0" collapsed="false">
      <c r="AA368" s="26"/>
    </row>
    <row r="369" customFormat="false" ht="15.75" hidden="false" customHeight="false" outlineLevel="0" collapsed="false">
      <c r="AA369" s="26"/>
    </row>
    <row r="370" customFormat="false" ht="15.75" hidden="false" customHeight="false" outlineLevel="0" collapsed="false">
      <c r="AA370" s="26"/>
    </row>
    <row r="371" customFormat="false" ht="15.75" hidden="false" customHeight="false" outlineLevel="0" collapsed="false">
      <c r="AA371" s="26"/>
    </row>
    <row r="372" customFormat="false" ht="15.75" hidden="false" customHeight="false" outlineLevel="0" collapsed="false">
      <c r="AA372" s="26"/>
    </row>
    <row r="373" customFormat="false" ht="15.75" hidden="false" customHeight="false" outlineLevel="0" collapsed="false">
      <c r="AA373" s="26"/>
    </row>
    <row r="374" customFormat="false" ht="15.75" hidden="false" customHeight="false" outlineLevel="0" collapsed="false">
      <c r="AA374" s="26"/>
    </row>
    <row r="375" customFormat="false" ht="15.75" hidden="false" customHeight="false" outlineLevel="0" collapsed="false">
      <c r="AA375" s="26"/>
    </row>
    <row r="376" customFormat="false" ht="15.75" hidden="false" customHeight="false" outlineLevel="0" collapsed="false">
      <c r="AA376" s="26"/>
    </row>
    <row r="377" customFormat="false" ht="15.75" hidden="false" customHeight="false" outlineLevel="0" collapsed="false">
      <c r="AA377" s="26"/>
    </row>
    <row r="378" customFormat="false" ht="15.75" hidden="false" customHeight="false" outlineLevel="0" collapsed="false">
      <c r="AA378" s="26"/>
    </row>
    <row r="379" customFormat="false" ht="15.75" hidden="false" customHeight="false" outlineLevel="0" collapsed="false">
      <c r="AA379" s="26"/>
    </row>
    <row r="380" customFormat="false" ht="15.75" hidden="false" customHeight="false" outlineLevel="0" collapsed="false">
      <c r="AA380" s="26"/>
    </row>
    <row r="381" customFormat="false" ht="15.75" hidden="false" customHeight="false" outlineLevel="0" collapsed="false">
      <c r="AA381" s="26"/>
    </row>
    <row r="382" customFormat="false" ht="15.75" hidden="false" customHeight="false" outlineLevel="0" collapsed="false">
      <c r="AA382" s="26"/>
    </row>
    <row r="383" customFormat="false" ht="15.75" hidden="false" customHeight="false" outlineLevel="0" collapsed="false">
      <c r="AA383" s="26"/>
    </row>
    <row r="384" customFormat="false" ht="15.75" hidden="false" customHeight="false" outlineLevel="0" collapsed="false">
      <c r="AA384" s="26"/>
    </row>
    <row r="385" customFormat="false" ht="15.75" hidden="false" customHeight="false" outlineLevel="0" collapsed="false">
      <c r="AA385" s="26"/>
    </row>
    <row r="386" customFormat="false" ht="15.75" hidden="false" customHeight="false" outlineLevel="0" collapsed="false">
      <c r="AA386" s="26"/>
    </row>
    <row r="387" customFormat="false" ht="15.75" hidden="false" customHeight="false" outlineLevel="0" collapsed="false">
      <c r="AA387" s="26"/>
    </row>
    <row r="388" customFormat="false" ht="15.75" hidden="false" customHeight="false" outlineLevel="0" collapsed="false">
      <c r="AA388" s="26"/>
    </row>
    <row r="389" customFormat="false" ht="15.75" hidden="false" customHeight="false" outlineLevel="0" collapsed="false">
      <c r="AA389" s="26"/>
    </row>
    <row r="390" customFormat="false" ht="15.75" hidden="false" customHeight="false" outlineLevel="0" collapsed="false">
      <c r="AA390" s="26"/>
    </row>
    <row r="391" customFormat="false" ht="15.75" hidden="false" customHeight="false" outlineLevel="0" collapsed="false">
      <c r="AA391" s="26"/>
    </row>
    <row r="392" customFormat="false" ht="15.75" hidden="false" customHeight="false" outlineLevel="0" collapsed="false">
      <c r="AA392" s="26"/>
    </row>
    <row r="393" customFormat="false" ht="15.75" hidden="false" customHeight="false" outlineLevel="0" collapsed="false">
      <c r="AA393" s="26"/>
    </row>
    <row r="394" customFormat="false" ht="15.75" hidden="false" customHeight="false" outlineLevel="0" collapsed="false">
      <c r="AA394" s="26"/>
    </row>
    <row r="395" customFormat="false" ht="15.75" hidden="false" customHeight="false" outlineLevel="0" collapsed="false">
      <c r="AA395" s="26"/>
    </row>
    <row r="396" customFormat="false" ht="15.75" hidden="false" customHeight="false" outlineLevel="0" collapsed="false">
      <c r="AA396" s="26"/>
    </row>
    <row r="397" customFormat="false" ht="15.75" hidden="false" customHeight="false" outlineLevel="0" collapsed="false">
      <c r="AA397" s="26"/>
    </row>
    <row r="398" customFormat="false" ht="15.75" hidden="false" customHeight="false" outlineLevel="0" collapsed="false">
      <c r="AA398" s="26"/>
    </row>
    <row r="399" customFormat="false" ht="15.75" hidden="false" customHeight="false" outlineLevel="0" collapsed="false">
      <c r="AA399" s="26"/>
    </row>
    <row r="400" customFormat="false" ht="15.75" hidden="false" customHeight="false" outlineLevel="0" collapsed="false">
      <c r="AA400" s="26"/>
    </row>
    <row r="401" customFormat="false" ht="15.75" hidden="false" customHeight="false" outlineLevel="0" collapsed="false">
      <c r="AA401" s="26"/>
    </row>
    <row r="402" customFormat="false" ht="15.75" hidden="false" customHeight="false" outlineLevel="0" collapsed="false">
      <c r="AA402" s="26"/>
    </row>
    <row r="403" customFormat="false" ht="15.75" hidden="false" customHeight="false" outlineLevel="0" collapsed="false">
      <c r="AA403" s="26"/>
    </row>
    <row r="404" customFormat="false" ht="15.75" hidden="false" customHeight="false" outlineLevel="0" collapsed="false">
      <c r="AA404" s="26"/>
    </row>
    <row r="405" customFormat="false" ht="15.75" hidden="false" customHeight="false" outlineLevel="0" collapsed="false">
      <c r="AA405" s="26"/>
    </row>
    <row r="406" customFormat="false" ht="15.75" hidden="false" customHeight="false" outlineLevel="0" collapsed="false">
      <c r="AA406" s="26"/>
    </row>
    <row r="407" customFormat="false" ht="15.75" hidden="false" customHeight="false" outlineLevel="0" collapsed="false">
      <c r="AA407" s="26"/>
    </row>
    <row r="408" customFormat="false" ht="15.75" hidden="false" customHeight="false" outlineLevel="0" collapsed="false">
      <c r="AA408" s="26"/>
    </row>
    <row r="409" customFormat="false" ht="15.75" hidden="false" customHeight="false" outlineLevel="0" collapsed="false">
      <c r="AA409" s="26"/>
    </row>
    <row r="410" customFormat="false" ht="15.75" hidden="false" customHeight="false" outlineLevel="0" collapsed="false">
      <c r="AA410" s="26"/>
    </row>
    <row r="411" customFormat="false" ht="15.75" hidden="false" customHeight="false" outlineLevel="0" collapsed="false">
      <c r="AA411" s="26"/>
    </row>
    <row r="412" customFormat="false" ht="15.75" hidden="false" customHeight="false" outlineLevel="0" collapsed="false">
      <c r="AA412" s="26"/>
    </row>
    <row r="413" customFormat="false" ht="15.75" hidden="false" customHeight="false" outlineLevel="0" collapsed="false">
      <c r="AA413" s="26"/>
    </row>
    <row r="414" customFormat="false" ht="15.75" hidden="false" customHeight="false" outlineLevel="0" collapsed="false">
      <c r="AA414" s="26"/>
    </row>
    <row r="415" customFormat="false" ht="15.75" hidden="false" customHeight="false" outlineLevel="0" collapsed="false">
      <c r="AA415" s="26"/>
    </row>
    <row r="416" customFormat="false" ht="15.75" hidden="false" customHeight="false" outlineLevel="0" collapsed="false">
      <c r="AA416" s="26"/>
    </row>
    <row r="417" customFormat="false" ht="15.75" hidden="false" customHeight="false" outlineLevel="0" collapsed="false">
      <c r="AA417" s="26"/>
    </row>
    <row r="418" customFormat="false" ht="15.75" hidden="false" customHeight="false" outlineLevel="0" collapsed="false">
      <c r="AA418" s="26"/>
    </row>
    <row r="419" customFormat="false" ht="15.75" hidden="false" customHeight="false" outlineLevel="0" collapsed="false">
      <c r="AA419" s="26"/>
    </row>
    <row r="420" customFormat="false" ht="15.75" hidden="false" customHeight="false" outlineLevel="0" collapsed="false">
      <c r="AA420" s="26"/>
    </row>
    <row r="421" customFormat="false" ht="15.75" hidden="false" customHeight="false" outlineLevel="0" collapsed="false">
      <c r="AA421" s="26"/>
    </row>
    <row r="422" customFormat="false" ht="15.75" hidden="false" customHeight="false" outlineLevel="0" collapsed="false">
      <c r="AA422" s="26"/>
    </row>
    <row r="423" customFormat="false" ht="15.75" hidden="false" customHeight="false" outlineLevel="0" collapsed="false">
      <c r="AA423" s="26"/>
    </row>
    <row r="424" customFormat="false" ht="15.75" hidden="false" customHeight="false" outlineLevel="0" collapsed="false">
      <c r="AA424" s="26"/>
    </row>
    <row r="425" customFormat="false" ht="15.75" hidden="false" customHeight="false" outlineLevel="0" collapsed="false">
      <c r="AA425" s="26"/>
    </row>
    <row r="426" customFormat="false" ht="15.75" hidden="false" customHeight="false" outlineLevel="0" collapsed="false">
      <c r="AA426" s="26"/>
    </row>
    <row r="427" customFormat="false" ht="15.75" hidden="false" customHeight="false" outlineLevel="0" collapsed="false">
      <c r="AA427" s="26"/>
    </row>
    <row r="428" customFormat="false" ht="15.75" hidden="false" customHeight="false" outlineLevel="0" collapsed="false">
      <c r="AA428" s="26"/>
    </row>
    <row r="429" customFormat="false" ht="15.75" hidden="false" customHeight="false" outlineLevel="0" collapsed="false">
      <c r="AA429" s="26"/>
    </row>
    <row r="430" customFormat="false" ht="15.75" hidden="false" customHeight="false" outlineLevel="0" collapsed="false">
      <c r="AA430" s="26"/>
    </row>
    <row r="431" customFormat="false" ht="15.75" hidden="false" customHeight="false" outlineLevel="0" collapsed="false">
      <c r="AA431" s="26"/>
    </row>
    <row r="432" customFormat="false" ht="15.75" hidden="false" customHeight="false" outlineLevel="0" collapsed="false">
      <c r="AA432" s="26"/>
    </row>
    <row r="433" customFormat="false" ht="15.75" hidden="false" customHeight="false" outlineLevel="0" collapsed="false">
      <c r="AA433" s="26"/>
    </row>
    <row r="434" customFormat="false" ht="15.75" hidden="false" customHeight="false" outlineLevel="0" collapsed="false">
      <c r="AA434" s="26"/>
    </row>
    <row r="435" customFormat="false" ht="15.75" hidden="false" customHeight="false" outlineLevel="0" collapsed="false">
      <c r="AA435" s="26"/>
    </row>
    <row r="436" customFormat="false" ht="15.75" hidden="false" customHeight="false" outlineLevel="0" collapsed="false">
      <c r="AA436" s="26"/>
    </row>
    <row r="437" customFormat="false" ht="15.75" hidden="false" customHeight="false" outlineLevel="0" collapsed="false">
      <c r="AA437" s="26"/>
    </row>
    <row r="438" customFormat="false" ht="15.75" hidden="false" customHeight="false" outlineLevel="0" collapsed="false">
      <c r="AA438" s="26"/>
    </row>
    <row r="439" customFormat="false" ht="15.75" hidden="false" customHeight="false" outlineLevel="0" collapsed="false">
      <c r="AA439" s="26"/>
    </row>
    <row r="440" customFormat="false" ht="15.75" hidden="false" customHeight="false" outlineLevel="0" collapsed="false">
      <c r="AA440" s="26"/>
    </row>
    <row r="441" customFormat="false" ht="15.75" hidden="false" customHeight="false" outlineLevel="0" collapsed="false">
      <c r="AA441" s="26"/>
    </row>
    <row r="442" customFormat="false" ht="15.75" hidden="false" customHeight="false" outlineLevel="0" collapsed="false">
      <c r="AA442" s="26"/>
    </row>
    <row r="443" customFormat="false" ht="15.75" hidden="false" customHeight="false" outlineLevel="0" collapsed="false">
      <c r="AA443" s="26"/>
    </row>
    <row r="444" customFormat="false" ht="15.75" hidden="false" customHeight="false" outlineLevel="0" collapsed="false">
      <c r="AA444" s="26"/>
    </row>
    <row r="445" customFormat="false" ht="15.75" hidden="false" customHeight="false" outlineLevel="0" collapsed="false">
      <c r="AA445" s="26"/>
    </row>
    <row r="446" customFormat="false" ht="15.75" hidden="false" customHeight="false" outlineLevel="0" collapsed="false">
      <c r="AA446" s="26"/>
    </row>
    <row r="447" customFormat="false" ht="15.75" hidden="false" customHeight="false" outlineLevel="0" collapsed="false">
      <c r="AA447" s="26"/>
    </row>
    <row r="448" customFormat="false" ht="15.75" hidden="false" customHeight="false" outlineLevel="0" collapsed="false">
      <c r="AA448" s="26"/>
    </row>
    <row r="449" customFormat="false" ht="15.75" hidden="false" customHeight="false" outlineLevel="0" collapsed="false">
      <c r="AA449" s="26"/>
    </row>
    <row r="450" customFormat="false" ht="15.75" hidden="false" customHeight="false" outlineLevel="0" collapsed="false">
      <c r="AA450" s="26"/>
    </row>
    <row r="451" customFormat="false" ht="15.75" hidden="false" customHeight="false" outlineLevel="0" collapsed="false">
      <c r="AA451" s="26"/>
    </row>
    <row r="452" customFormat="false" ht="15.75" hidden="false" customHeight="false" outlineLevel="0" collapsed="false">
      <c r="AA452" s="26"/>
    </row>
    <row r="453" customFormat="false" ht="15.75" hidden="false" customHeight="false" outlineLevel="0" collapsed="false">
      <c r="AA453" s="26"/>
    </row>
    <row r="454" customFormat="false" ht="15.75" hidden="false" customHeight="false" outlineLevel="0" collapsed="false">
      <c r="AA454" s="26"/>
    </row>
    <row r="455" customFormat="false" ht="15.75" hidden="false" customHeight="false" outlineLevel="0" collapsed="false">
      <c r="AA455" s="26"/>
    </row>
    <row r="456" customFormat="false" ht="15.75" hidden="false" customHeight="false" outlineLevel="0" collapsed="false">
      <c r="AA456" s="26"/>
    </row>
    <row r="457" customFormat="false" ht="15.75" hidden="false" customHeight="false" outlineLevel="0" collapsed="false">
      <c r="AA457" s="26"/>
    </row>
    <row r="458" customFormat="false" ht="15.75" hidden="false" customHeight="false" outlineLevel="0" collapsed="false">
      <c r="AA458" s="26"/>
    </row>
    <row r="459" customFormat="false" ht="15.75" hidden="false" customHeight="false" outlineLevel="0" collapsed="false">
      <c r="AA459" s="26"/>
    </row>
    <row r="460" customFormat="false" ht="15.75" hidden="false" customHeight="false" outlineLevel="0" collapsed="false">
      <c r="AA460" s="26"/>
    </row>
    <row r="461" customFormat="false" ht="15.75" hidden="false" customHeight="false" outlineLevel="0" collapsed="false">
      <c r="AA461" s="26"/>
    </row>
    <row r="462" customFormat="false" ht="15.75" hidden="false" customHeight="false" outlineLevel="0" collapsed="false">
      <c r="AA462" s="26"/>
    </row>
    <row r="463" customFormat="false" ht="15.75" hidden="false" customHeight="false" outlineLevel="0" collapsed="false">
      <c r="AA463" s="26"/>
    </row>
    <row r="464" customFormat="false" ht="15.75" hidden="false" customHeight="false" outlineLevel="0" collapsed="false">
      <c r="AA464" s="26"/>
    </row>
    <row r="465" customFormat="false" ht="15.75" hidden="false" customHeight="false" outlineLevel="0" collapsed="false">
      <c r="AA465" s="26"/>
    </row>
    <row r="466" customFormat="false" ht="15.75" hidden="false" customHeight="false" outlineLevel="0" collapsed="false">
      <c r="AA466" s="26"/>
    </row>
    <row r="467" customFormat="false" ht="15.75" hidden="false" customHeight="false" outlineLevel="0" collapsed="false">
      <c r="AA467" s="26"/>
    </row>
    <row r="468" customFormat="false" ht="15.75" hidden="false" customHeight="false" outlineLevel="0" collapsed="false">
      <c r="AA468" s="26"/>
    </row>
    <row r="469" customFormat="false" ht="15.75" hidden="false" customHeight="false" outlineLevel="0" collapsed="false">
      <c r="AA469" s="26"/>
    </row>
    <row r="470" customFormat="false" ht="15.75" hidden="false" customHeight="false" outlineLevel="0" collapsed="false">
      <c r="AA470" s="26"/>
    </row>
    <row r="471" customFormat="false" ht="15.75" hidden="false" customHeight="false" outlineLevel="0" collapsed="false">
      <c r="AA471" s="26"/>
    </row>
    <row r="472" customFormat="false" ht="15.75" hidden="false" customHeight="false" outlineLevel="0" collapsed="false">
      <c r="AA472" s="26"/>
    </row>
    <row r="473" customFormat="false" ht="15.75" hidden="false" customHeight="false" outlineLevel="0" collapsed="false">
      <c r="AA473" s="26"/>
    </row>
    <row r="474" customFormat="false" ht="15.75" hidden="false" customHeight="false" outlineLevel="0" collapsed="false">
      <c r="AA474" s="26"/>
    </row>
    <row r="475" customFormat="false" ht="15.75" hidden="false" customHeight="false" outlineLevel="0" collapsed="false">
      <c r="AA475" s="26"/>
    </row>
    <row r="476" customFormat="false" ht="15.75" hidden="false" customHeight="false" outlineLevel="0" collapsed="false">
      <c r="AA476" s="26"/>
    </row>
    <row r="477" customFormat="false" ht="15.75" hidden="false" customHeight="false" outlineLevel="0" collapsed="false">
      <c r="AA477" s="26"/>
    </row>
    <row r="478" customFormat="false" ht="15.75" hidden="false" customHeight="false" outlineLevel="0" collapsed="false">
      <c r="AA478" s="26"/>
    </row>
    <row r="479" customFormat="false" ht="15.75" hidden="false" customHeight="false" outlineLevel="0" collapsed="false">
      <c r="AA479" s="26"/>
    </row>
    <row r="480" customFormat="false" ht="15.75" hidden="false" customHeight="false" outlineLevel="0" collapsed="false">
      <c r="AA480" s="26"/>
    </row>
    <row r="481" customFormat="false" ht="15.75" hidden="false" customHeight="false" outlineLevel="0" collapsed="false">
      <c r="AA481" s="26"/>
    </row>
    <row r="482" customFormat="false" ht="15.75" hidden="false" customHeight="false" outlineLevel="0" collapsed="false">
      <c r="AA482" s="26"/>
    </row>
    <row r="483" customFormat="false" ht="15.75" hidden="false" customHeight="false" outlineLevel="0" collapsed="false">
      <c r="AA483" s="26"/>
    </row>
    <row r="484" customFormat="false" ht="15.75" hidden="false" customHeight="false" outlineLevel="0" collapsed="false">
      <c r="AA484" s="26"/>
    </row>
    <row r="485" customFormat="false" ht="15.75" hidden="false" customHeight="false" outlineLevel="0" collapsed="false">
      <c r="AA485" s="26"/>
    </row>
    <row r="486" customFormat="false" ht="15.75" hidden="false" customHeight="false" outlineLevel="0" collapsed="false">
      <c r="AA486" s="26"/>
    </row>
    <row r="487" customFormat="false" ht="15.75" hidden="false" customHeight="false" outlineLevel="0" collapsed="false">
      <c r="AA487" s="26"/>
    </row>
    <row r="488" customFormat="false" ht="15.75" hidden="false" customHeight="false" outlineLevel="0" collapsed="false">
      <c r="AA488" s="26"/>
    </row>
    <row r="489" customFormat="false" ht="15.75" hidden="false" customHeight="false" outlineLevel="0" collapsed="false">
      <c r="AA489" s="26"/>
    </row>
    <row r="490" customFormat="false" ht="15.75" hidden="false" customHeight="false" outlineLevel="0" collapsed="false">
      <c r="AA490" s="26"/>
    </row>
    <row r="491" customFormat="false" ht="15.75" hidden="false" customHeight="false" outlineLevel="0" collapsed="false">
      <c r="AA491" s="26"/>
    </row>
    <row r="492" customFormat="false" ht="15.75" hidden="false" customHeight="false" outlineLevel="0" collapsed="false">
      <c r="AA492" s="26"/>
    </row>
    <row r="493" customFormat="false" ht="15.75" hidden="false" customHeight="false" outlineLevel="0" collapsed="false">
      <c r="AA493" s="26"/>
    </row>
    <row r="494" customFormat="false" ht="15.75" hidden="false" customHeight="false" outlineLevel="0" collapsed="false">
      <c r="AA494" s="26"/>
    </row>
    <row r="495" customFormat="false" ht="15.75" hidden="false" customHeight="false" outlineLevel="0" collapsed="false">
      <c r="AA495" s="26"/>
    </row>
    <row r="496" customFormat="false" ht="15.75" hidden="false" customHeight="false" outlineLevel="0" collapsed="false">
      <c r="AA496" s="26"/>
    </row>
    <row r="497" customFormat="false" ht="15.75" hidden="false" customHeight="false" outlineLevel="0" collapsed="false">
      <c r="AA497" s="26"/>
    </row>
    <row r="498" customFormat="false" ht="15.75" hidden="false" customHeight="false" outlineLevel="0" collapsed="false">
      <c r="AA498" s="26"/>
    </row>
    <row r="499" customFormat="false" ht="15.75" hidden="false" customHeight="false" outlineLevel="0" collapsed="false">
      <c r="AA499" s="26"/>
    </row>
    <row r="500" customFormat="false" ht="15.75" hidden="false" customHeight="false" outlineLevel="0" collapsed="false">
      <c r="AA500" s="26"/>
    </row>
    <row r="501" customFormat="false" ht="15.75" hidden="false" customHeight="false" outlineLevel="0" collapsed="false">
      <c r="AA501" s="26"/>
    </row>
    <row r="502" customFormat="false" ht="15.75" hidden="false" customHeight="false" outlineLevel="0" collapsed="false">
      <c r="AA502" s="26"/>
    </row>
    <row r="503" customFormat="false" ht="15.75" hidden="false" customHeight="false" outlineLevel="0" collapsed="false">
      <c r="AA503" s="26"/>
    </row>
    <row r="504" customFormat="false" ht="15.75" hidden="false" customHeight="false" outlineLevel="0" collapsed="false">
      <c r="AA504" s="26"/>
    </row>
    <row r="505" customFormat="false" ht="15.75" hidden="false" customHeight="false" outlineLevel="0" collapsed="false">
      <c r="AA505" s="26"/>
    </row>
    <row r="506" customFormat="false" ht="15.75" hidden="false" customHeight="false" outlineLevel="0" collapsed="false">
      <c r="AA506" s="26"/>
    </row>
    <row r="507" customFormat="false" ht="15.75" hidden="false" customHeight="false" outlineLevel="0" collapsed="false">
      <c r="AA507" s="26"/>
    </row>
    <row r="508" customFormat="false" ht="15.75" hidden="false" customHeight="false" outlineLevel="0" collapsed="false">
      <c r="AA508" s="26"/>
    </row>
    <row r="509" customFormat="false" ht="15.75" hidden="false" customHeight="false" outlineLevel="0" collapsed="false">
      <c r="AA509" s="26"/>
    </row>
    <row r="510" customFormat="false" ht="15.75" hidden="false" customHeight="false" outlineLevel="0" collapsed="false">
      <c r="AA510" s="26"/>
    </row>
    <row r="511" customFormat="false" ht="15.75" hidden="false" customHeight="false" outlineLevel="0" collapsed="false">
      <c r="AA511" s="26"/>
    </row>
    <row r="512" customFormat="false" ht="15.75" hidden="false" customHeight="false" outlineLevel="0" collapsed="false">
      <c r="AA512" s="26"/>
    </row>
    <row r="513" customFormat="false" ht="15.75" hidden="false" customHeight="false" outlineLevel="0" collapsed="false">
      <c r="AA513" s="26"/>
    </row>
    <row r="514" customFormat="false" ht="15.75" hidden="false" customHeight="false" outlineLevel="0" collapsed="false">
      <c r="AA514" s="26"/>
    </row>
    <row r="515" customFormat="false" ht="15.75" hidden="false" customHeight="false" outlineLevel="0" collapsed="false">
      <c r="AA515" s="26"/>
    </row>
    <row r="516" customFormat="false" ht="15.75" hidden="false" customHeight="false" outlineLevel="0" collapsed="false">
      <c r="AA516" s="26"/>
    </row>
    <row r="517" customFormat="false" ht="15.75" hidden="false" customHeight="false" outlineLevel="0" collapsed="false">
      <c r="AA517" s="26"/>
    </row>
    <row r="518" customFormat="false" ht="15.75" hidden="false" customHeight="false" outlineLevel="0" collapsed="false">
      <c r="AA518" s="26"/>
    </row>
    <row r="519" customFormat="false" ht="15.75" hidden="false" customHeight="false" outlineLevel="0" collapsed="false">
      <c r="AA519" s="26"/>
    </row>
    <row r="520" customFormat="false" ht="15.75" hidden="false" customHeight="false" outlineLevel="0" collapsed="false">
      <c r="AA520" s="26"/>
    </row>
    <row r="521" customFormat="false" ht="15.75" hidden="false" customHeight="false" outlineLevel="0" collapsed="false">
      <c r="AA521" s="26"/>
    </row>
    <row r="522" customFormat="false" ht="15.75" hidden="false" customHeight="false" outlineLevel="0" collapsed="false">
      <c r="AA522" s="26"/>
    </row>
    <row r="523" customFormat="false" ht="15.75" hidden="false" customHeight="false" outlineLevel="0" collapsed="false">
      <c r="AA523" s="26"/>
    </row>
    <row r="524" customFormat="false" ht="15.75" hidden="false" customHeight="false" outlineLevel="0" collapsed="false">
      <c r="AA524" s="26"/>
    </row>
    <row r="525" customFormat="false" ht="15.75" hidden="false" customHeight="false" outlineLevel="0" collapsed="false">
      <c r="AA525" s="26"/>
    </row>
    <row r="526" customFormat="false" ht="15.75" hidden="false" customHeight="false" outlineLevel="0" collapsed="false">
      <c r="AA526" s="26"/>
    </row>
    <row r="527" customFormat="false" ht="15.75" hidden="false" customHeight="false" outlineLevel="0" collapsed="false">
      <c r="AA527" s="26"/>
    </row>
    <row r="528" customFormat="false" ht="15.75" hidden="false" customHeight="false" outlineLevel="0" collapsed="false">
      <c r="AA528" s="26"/>
    </row>
    <row r="529" customFormat="false" ht="15.75" hidden="false" customHeight="false" outlineLevel="0" collapsed="false">
      <c r="AA529" s="26"/>
    </row>
    <row r="530" customFormat="false" ht="15.75" hidden="false" customHeight="false" outlineLevel="0" collapsed="false">
      <c r="AA530" s="26"/>
    </row>
    <row r="531" customFormat="false" ht="15.75" hidden="false" customHeight="false" outlineLevel="0" collapsed="false">
      <c r="AA531" s="26"/>
    </row>
    <row r="532" customFormat="false" ht="15.75" hidden="false" customHeight="false" outlineLevel="0" collapsed="false">
      <c r="AA532" s="26"/>
    </row>
    <row r="533" customFormat="false" ht="15.75" hidden="false" customHeight="false" outlineLevel="0" collapsed="false">
      <c r="AA533" s="26"/>
    </row>
    <row r="534" customFormat="false" ht="15.75" hidden="false" customHeight="false" outlineLevel="0" collapsed="false">
      <c r="AA534" s="26"/>
    </row>
    <row r="535" customFormat="false" ht="15.75" hidden="false" customHeight="false" outlineLevel="0" collapsed="false">
      <c r="AA535" s="26"/>
    </row>
    <row r="536" customFormat="false" ht="15.75" hidden="false" customHeight="false" outlineLevel="0" collapsed="false">
      <c r="AA536" s="26"/>
    </row>
    <row r="537" customFormat="false" ht="15.75" hidden="false" customHeight="false" outlineLevel="0" collapsed="false">
      <c r="AA537" s="26"/>
    </row>
    <row r="538" customFormat="false" ht="15.75" hidden="false" customHeight="false" outlineLevel="0" collapsed="false">
      <c r="AA538" s="26"/>
    </row>
    <row r="539" customFormat="false" ht="15.75" hidden="false" customHeight="false" outlineLevel="0" collapsed="false">
      <c r="AA539" s="26"/>
    </row>
    <row r="540" customFormat="false" ht="15.75" hidden="false" customHeight="false" outlineLevel="0" collapsed="false">
      <c r="AA540" s="26"/>
    </row>
    <row r="541" customFormat="false" ht="15.75" hidden="false" customHeight="false" outlineLevel="0" collapsed="false">
      <c r="AA541" s="26"/>
    </row>
    <row r="542" customFormat="false" ht="15.75" hidden="false" customHeight="false" outlineLevel="0" collapsed="false">
      <c r="AA542" s="26"/>
    </row>
    <row r="543" customFormat="false" ht="15.75" hidden="false" customHeight="false" outlineLevel="0" collapsed="false">
      <c r="AA543" s="26"/>
    </row>
    <row r="544" customFormat="false" ht="15.75" hidden="false" customHeight="false" outlineLevel="0" collapsed="false">
      <c r="AA544" s="26"/>
    </row>
    <row r="545" customFormat="false" ht="15.75" hidden="false" customHeight="false" outlineLevel="0" collapsed="false">
      <c r="AA545" s="26"/>
    </row>
    <row r="546" customFormat="false" ht="15.75" hidden="false" customHeight="false" outlineLevel="0" collapsed="false">
      <c r="AA546" s="26"/>
    </row>
    <row r="547" customFormat="false" ht="15.75" hidden="false" customHeight="false" outlineLevel="0" collapsed="false">
      <c r="AA547" s="26"/>
    </row>
    <row r="548" customFormat="false" ht="15.75" hidden="false" customHeight="false" outlineLevel="0" collapsed="false">
      <c r="AA548" s="26"/>
    </row>
    <row r="549" customFormat="false" ht="15.75" hidden="false" customHeight="false" outlineLevel="0" collapsed="false">
      <c r="AA549" s="26"/>
    </row>
    <row r="550" customFormat="false" ht="15.75" hidden="false" customHeight="false" outlineLevel="0" collapsed="false">
      <c r="AA550" s="26"/>
    </row>
    <row r="551" customFormat="false" ht="15.75" hidden="false" customHeight="false" outlineLevel="0" collapsed="false">
      <c r="AA551" s="26"/>
    </row>
    <row r="552" customFormat="false" ht="15.75" hidden="false" customHeight="false" outlineLevel="0" collapsed="false">
      <c r="AA552" s="26"/>
    </row>
    <row r="553" customFormat="false" ht="15.75" hidden="false" customHeight="false" outlineLevel="0" collapsed="false">
      <c r="AA553" s="26"/>
    </row>
    <row r="554" customFormat="false" ht="15.75" hidden="false" customHeight="false" outlineLevel="0" collapsed="false">
      <c r="AA554" s="26"/>
    </row>
    <row r="555" customFormat="false" ht="15.75" hidden="false" customHeight="false" outlineLevel="0" collapsed="false">
      <c r="AA555" s="26"/>
    </row>
    <row r="556" customFormat="false" ht="15.75" hidden="false" customHeight="false" outlineLevel="0" collapsed="false">
      <c r="AA556" s="26"/>
    </row>
    <row r="557" customFormat="false" ht="15.75" hidden="false" customHeight="false" outlineLevel="0" collapsed="false">
      <c r="AA557" s="28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R119"/>
  <sheetViews>
    <sheetView showFormulas="false" showGridLines="true" showRowColHeaders="true" showZeros="true" rightToLeft="false" tabSelected="tru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false" hidden="false" outlineLevel="0" max="10" min="9" style="53" width="10.66"/>
    <col collapsed="false" customWidth="false" hidden="false" outlineLevel="0" max="11" min="11" style="71" width="10.66"/>
    <col collapsed="false" customWidth="false" hidden="false" outlineLevel="0" max="12" min="12" style="72" width="10.66"/>
    <col collapsed="false" customWidth="true" hidden="false" outlineLevel="0" max="13" min="13" style="73" width="13"/>
    <col collapsed="false" customWidth="true" hidden="false" outlineLevel="0" max="14" min="14" style="74" width="11.96"/>
  </cols>
  <sheetData>
    <row r="1" customFormat="false" ht="29.85" hidden="false" customHeight="false" outlineLevel="0" collapsed="false">
      <c r="A1" s="75" t="s">
        <v>4</v>
      </c>
      <c r="B1" s="75" t="s">
        <v>5</v>
      </c>
      <c r="C1" s="75" t="s">
        <v>6</v>
      </c>
      <c r="D1" s="75" t="s">
        <v>7</v>
      </c>
      <c r="E1" s="75" t="s">
        <v>8</v>
      </c>
      <c r="F1" s="75" t="s">
        <v>9</v>
      </c>
      <c r="G1" s="75" t="s">
        <v>10</v>
      </c>
      <c r="H1" s="75" t="s">
        <v>11</v>
      </c>
      <c r="I1" s="76" t="s">
        <v>12</v>
      </c>
      <c r="J1" s="76" t="s">
        <v>13</v>
      </c>
      <c r="K1" s="77" t="s">
        <v>363</v>
      </c>
      <c r="L1" s="78" t="s">
        <v>365</v>
      </c>
      <c r="M1" s="79" t="s">
        <v>623</v>
      </c>
      <c r="N1" s="79" t="s">
        <v>624</v>
      </c>
    </row>
    <row r="2" customFormat="false" ht="15" hidden="false" customHeight="false" outlineLevel="0" collapsed="false">
      <c r="A2" s="80" t="n">
        <v>389</v>
      </c>
      <c r="B2" s="80" t="s">
        <v>27</v>
      </c>
      <c r="C2" s="80" t="s">
        <v>28</v>
      </c>
      <c r="D2" s="80" t="n">
        <v>4</v>
      </c>
      <c r="E2" s="80" t="s">
        <v>29</v>
      </c>
      <c r="F2" s="80" t="n">
        <v>1</v>
      </c>
      <c r="G2" s="80" t="n">
        <v>16</v>
      </c>
      <c r="H2" s="80" t="n">
        <v>17.5</v>
      </c>
      <c r="I2" s="81" t="n">
        <v>9.83</v>
      </c>
      <c r="J2" s="81" t="n">
        <v>9.85</v>
      </c>
      <c r="K2" s="82" t="n">
        <v>0.159</v>
      </c>
      <c r="L2" s="83" t="n">
        <v>3.18</v>
      </c>
      <c r="M2" s="84" t="n">
        <f aca="false">(L2-K2)*8.33</f>
        <v>25.16493</v>
      </c>
      <c r="N2" s="84" t="n">
        <f aca="false">(L2-K2)*8.2075</f>
        <v>24.7948575</v>
      </c>
    </row>
    <row r="3" customFormat="false" ht="15" hidden="false" customHeight="false" outlineLevel="0" collapsed="false">
      <c r="A3" s="80" t="n">
        <v>389</v>
      </c>
      <c r="B3" s="80" t="s">
        <v>27</v>
      </c>
      <c r="C3" s="80" t="s">
        <v>38</v>
      </c>
      <c r="D3" s="80" t="n">
        <v>1</v>
      </c>
      <c r="E3" s="80" t="s">
        <v>29</v>
      </c>
      <c r="F3" s="80" t="n">
        <v>1</v>
      </c>
      <c r="G3" s="80" t="n">
        <v>24</v>
      </c>
      <c r="H3" s="80" t="n">
        <v>27</v>
      </c>
      <c r="I3" s="81" t="n">
        <v>0.24</v>
      </c>
      <c r="J3" s="81" t="n">
        <v>0.27</v>
      </c>
      <c r="K3" s="82" t="n">
        <v>0.121</v>
      </c>
      <c r="L3" s="83" t="n">
        <v>1.72</v>
      </c>
      <c r="M3" s="84" t="n">
        <f aca="false">(L3-K3)*8.33</f>
        <v>13.31967</v>
      </c>
      <c r="N3" s="84" t="n">
        <f aca="false">(L3-K3)*8.2075</f>
        <v>13.1237925</v>
      </c>
    </row>
    <row r="4" customFormat="false" ht="15" hidden="false" customHeight="false" outlineLevel="0" collapsed="false">
      <c r="A4" s="80" t="n">
        <v>389</v>
      </c>
      <c r="B4" s="80" t="s">
        <v>27</v>
      </c>
      <c r="C4" s="80" t="s">
        <v>156</v>
      </c>
      <c r="D4" s="80" t="n">
        <v>3</v>
      </c>
      <c r="E4" s="80" t="s">
        <v>29</v>
      </c>
      <c r="F4" s="80" t="n">
        <v>1</v>
      </c>
      <c r="G4" s="80" t="n">
        <v>0</v>
      </c>
      <c r="H4" s="80" t="n">
        <v>2</v>
      </c>
      <c r="I4" s="81" t="n">
        <v>4.56</v>
      </c>
      <c r="J4" s="81" t="n">
        <v>4.58</v>
      </c>
      <c r="K4" s="82" t="n">
        <v>0.104</v>
      </c>
      <c r="L4" s="83" t="n">
        <v>0.787</v>
      </c>
      <c r="M4" s="84" t="n">
        <f aca="false">(L4-K4)*8.33</f>
        <v>5.68939</v>
      </c>
      <c r="N4" s="84" t="n">
        <f aca="false">(L4-K4)*8.2075</f>
        <v>5.6057225</v>
      </c>
    </row>
    <row r="5" customFormat="false" ht="15" hidden="false" customHeight="false" outlineLevel="0" collapsed="false">
      <c r="A5" s="80" t="n">
        <v>389</v>
      </c>
      <c r="B5" s="80" t="s">
        <v>37</v>
      </c>
      <c r="C5" s="80" t="s">
        <v>38</v>
      </c>
      <c r="D5" s="80" t="n">
        <v>13</v>
      </c>
      <c r="E5" s="80" t="s">
        <v>29</v>
      </c>
      <c r="F5" s="80" t="n">
        <v>1</v>
      </c>
      <c r="G5" s="80" t="n">
        <v>15</v>
      </c>
      <c r="H5" s="80" t="n">
        <v>17</v>
      </c>
      <c r="I5" s="81" t="n">
        <v>8.24</v>
      </c>
      <c r="J5" s="81" t="n">
        <v>8.26</v>
      </c>
      <c r="K5" s="82" t="n">
        <v>0.326</v>
      </c>
      <c r="L5" s="83" t="n">
        <v>11.5</v>
      </c>
      <c r="M5" s="84" t="n">
        <f aca="false">(L5-K5)*8.33</f>
        <v>93.07942</v>
      </c>
      <c r="N5" s="84" t="n">
        <f aca="false">(L5-K5)*8.2075</f>
        <v>91.710605</v>
      </c>
    </row>
    <row r="6" customFormat="false" ht="15" hidden="false" customHeight="false" outlineLevel="0" collapsed="false">
      <c r="A6" s="80" t="n">
        <v>389</v>
      </c>
      <c r="B6" s="80" t="s">
        <v>37</v>
      </c>
      <c r="C6" s="80" t="s">
        <v>38</v>
      </c>
      <c r="D6" s="80" t="n">
        <v>15</v>
      </c>
      <c r="E6" s="80" t="s">
        <v>29</v>
      </c>
      <c r="F6" s="80" t="n">
        <v>2</v>
      </c>
      <c r="G6" s="80" t="n">
        <v>77</v>
      </c>
      <c r="H6" s="80" t="n">
        <v>79</v>
      </c>
      <c r="I6" s="81" t="n">
        <v>13.82</v>
      </c>
      <c r="J6" s="81" t="n">
        <v>13.84</v>
      </c>
      <c r="K6" s="82" t="n">
        <v>0.164</v>
      </c>
      <c r="L6" s="83" t="n">
        <v>11.8</v>
      </c>
      <c r="M6" s="84" t="n">
        <f aca="false">(L6-K6)*8.33</f>
        <v>96.92788</v>
      </c>
      <c r="N6" s="84" t="n">
        <f aca="false">(L6-K6)*8.2075</f>
        <v>95.50247</v>
      </c>
    </row>
    <row r="7" customFormat="false" ht="15" hidden="false" customHeight="false" outlineLevel="0" collapsed="false">
      <c r="A7" s="80" t="n">
        <v>389</v>
      </c>
      <c r="B7" s="80" t="s">
        <v>37</v>
      </c>
      <c r="C7" s="80" t="s">
        <v>38</v>
      </c>
      <c r="D7" s="80" t="n">
        <v>16</v>
      </c>
      <c r="E7" s="80" t="s">
        <v>29</v>
      </c>
      <c r="F7" s="80" t="n">
        <v>1</v>
      </c>
      <c r="G7" s="80" t="n">
        <v>75</v>
      </c>
      <c r="H7" s="80" t="n">
        <v>77</v>
      </c>
      <c r="I7" s="81" t="n">
        <v>15.06</v>
      </c>
      <c r="J7" s="81" t="n">
        <v>15.08</v>
      </c>
      <c r="K7" s="82" t="n">
        <v>0.204</v>
      </c>
      <c r="L7" s="83" t="n">
        <v>11.7</v>
      </c>
      <c r="M7" s="84" t="n">
        <f aca="false">(L7-K7)*8.33</f>
        <v>95.76168</v>
      </c>
      <c r="N7" s="84" t="n">
        <f aca="false">(L7-K7)*8.2075</f>
        <v>94.35342</v>
      </c>
    </row>
    <row r="8" customFormat="false" ht="15" hidden="false" customHeight="false" outlineLevel="0" collapsed="false">
      <c r="A8" s="80" t="n">
        <v>389</v>
      </c>
      <c r="B8" s="80" t="s">
        <v>37</v>
      </c>
      <c r="C8" s="80" t="s">
        <v>38</v>
      </c>
      <c r="D8" s="80" t="n">
        <v>17</v>
      </c>
      <c r="E8" s="80" t="s">
        <v>29</v>
      </c>
      <c r="F8" s="80" t="n">
        <v>1</v>
      </c>
      <c r="G8" s="80" t="n">
        <v>37</v>
      </c>
      <c r="H8" s="80" t="n">
        <v>38.5</v>
      </c>
      <c r="I8" s="81" t="n">
        <v>17.44</v>
      </c>
      <c r="J8" s="81" t="n">
        <v>17.46</v>
      </c>
      <c r="K8" s="82" t="n">
        <v>0.171</v>
      </c>
      <c r="L8" s="83" t="n">
        <v>11.4</v>
      </c>
      <c r="M8" s="84" t="n">
        <f aca="false">(L8-K8)*8.33</f>
        <v>93.53757</v>
      </c>
      <c r="N8" s="84" t="n">
        <f aca="false">(L8-K8)*8.2075</f>
        <v>92.1620175</v>
      </c>
    </row>
    <row r="9" customFormat="false" ht="15" hidden="false" customHeight="false" outlineLevel="0" collapsed="false">
      <c r="A9" s="80" t="n">
        <v>389</v>
      </c>
      <c r="B9" s="80" t="s">
        <v>37</v>
      </c>
      <c r="C9" s="80" t="s">
        <v>38</v>
      </c>
      <c r="D9" s="80" t="n">
        <v>19</v>
      </c>
      <c r="E9" s="80" t="s">
        <v>29</v>
      </c>
      <c r="F9" s="80" t="n">
        <v>2</v>
      </c>
      <c r="G9" s="80" t="n">
        <v>104</v>
      </c>
      <c r="H9" s="80" t="n">
        <v>107</v>
      </c>
      <c r="I9" s="81" t="n">
        <v>25.17</v>
      </c>
      <c r="J9" s="81" t="n">
        <v>25.2</v>
      </c>
      <c r="K9" s="82" t="n">
        <v>0.165</v>
      </c>
      <c r="L9" s="83" t="n">
        <v>11.9</v>
      </c>
      <c r="M9" s="84" t="n">
        <f aca="false">(L9-K9)*8.33</f>
        <v>97.75255</v>
      </c>
      <c r="N9" s="84" t="n">
        <f aca="false">(L9-K9)*8.2075</f>
        <v>96.3150125</v>
      </c>
    </row>
    <row r="10" customFormat="false" ht="15" hidden="false" customHeight="false" outlineLevel="0" collapsed="false">
      <c r="A10" s="80" t="n">
        <v>389</v>
      </c>
      <c r="B10" s="80" t="s">
        <v>37</v>
      </c>
      <c r="C10" s="80" t="s">
        <v>38</v>
      </c>
      <c r="D10" s="80" t="n">
        <v>20</v>
      </c>
      <c r="E10" s="80" t="s">
        <v>29</v>
      </c>
      <c r="F10" s="80" t="n">
        <v>1</v>
      </c>
      <c r="G10" s="80" t="n">
        <v>140</v>
      </c>
      <c r="H10" s="80" t="n">
        <v>142</v>
      </c>
      <c r="I10" s="81" t="n">
        <v>26.6</v>
      </c>
      <c r="J10" s="81" t="n">
        <v>26.62</v>
      </c>
      <c r="K10" s="82" t="n">
        <v>0.323</v>
      </c>
      <c r="L10" s="83" t="n">
        <v>12</v>
      </c>
      <c r="M10" s="84" t="n">
        <f aca="false">(L10-K10)*8.33</f>
        <v>97.26941</v>
      </c>
      <c r="N10" s="84" t="n">
        <f aca="false">(L10-K10)*8.2075</f>
        <v>95.8389775</v>
      </c>
    </row>
    <row r="11" customFormat="false" ht="15" hidden="false" customHeight="false" outlineLevel="0" collapsed="false">
      <c r="A11" s="80" t="n">
        <v>389</v>
      </c>
      <c r="B11" s="80" t="s">
        <v>37</v>
      </c>
      <c r="C11" s="80" t="s">
        <v>38</v>
      </c>
      <c r="D11" s="80" t="n">
        <v>21</v>
      </c>
      <c r="E11" s="80" t="s">
        <v>29</v>
      </c>
      <c r="F11" s="80" t="n">
        <v>1</v>
      </c>
      <c r="G11" s="80" t="n">
        <v>35</v>
      </c>
      <c r="H11" s="80" t="n">
        <v>38</v>
      </c>
      <c r="I11" s="81" t="n">
        <v>28.11</v>
      </c>
      <c r="J11" s="81" t="n">
        <v>28.14</v>
      </c>
      <c r="K11" s="82" t="n">
        <v>0.159</v>
      </c>
      <c r="L11" s="83" t="n">
        <v>11.9</v>
      </c>
      <c r="M11" s="84" t="n">
        <f aca="false">(L11-K11)*8.33</f>
        <v>97.80253</v>
      </c>
      <c r="N11" s="84" t="n">
        <f aca="false">(L11-K11)*8.2075</f>
        <v>96.3642575</v>
      </c>
    </row>
    <row r="12" customFormat="false" ht="15" hidden="false" customHeight="false" outlineLevel="0" collapsed="false">
      <c r="A12" s="80" t="n">
        <v>389</v>
      </c>
      <c r="B12" s="80" t="s">
        <v>37</v>
      </c>
      <c r="C12" s="80" t="s">
        <v>38</v>
      </c>
      <c r="D12" s="80" t="n">
        <v>22</v>
      </c>
      <c r="E12" s="80" t="s">
        <v>29</v>
      </c>
      <c r="F12" s="80" t="n">
        <v>1</v>
      </c>
      <c r="G12" s="80" t="n">
        <v>74</v>
      </c>
      <c r="H12" s="80" t="n">
        <v>77</v>
      </c>
      <c r="I12" s="81" t="n">
        <v>31.19</v>
      </c>
      <c r="J12" s="81" t="n">
        <v>31.22</v>
      </c>
      <c r="K12" s="82" t="n">
        <v>0.167</v>
      </c>
      <c r="L12" s="83" t="n">
        <v>11.9</v>
      </c>
      <c r="M12" s="84" t="n">
        <f aca="false">(L12-K12)*8.33</f>
        <v>97.73589</v>
      </c>
      <c r="N12" s="84" t="n">
        <f aca="false">(L12-K12)*8.2075</f>
        <v>96.2985975</v>
      </c>
    </row>
    <row r="13" customFormat="false" ht="15" hidden="false" customHeight="false" outlineLevel="0" collapsed="false">
      <c r="A13" s="80" t="n">
        <v>389</v>
      </c>
      <c r="B13" s="80" t="s">
        <v>37</v>
      </c>
      <c r="C13" s="80" t="s">
        <v>38</v>
      </c>
      <c r="D13" s="80" t="n">
        <v>25</v>
      </c>
      <c r="E13" s="80" t="s">
        <v>29</v>
      </c>
      <c r="F13" s="80" t="n">
        <v>1</v>
      </c>
      <c r="G13" s="80" t="n">
        <v>46</v>
      </c>
      <c r="H13" s="80" t="n">
        <v>51</v>
      </c>
      <c r="I13" s="81" t="n">
        <v>34.74</v>
      </c>
      <c r="J13" s="81" t="n">
        <v>34.79</v>
      </c>
      <c r="K13" s="82" t="n">
        <v>0.34</v>
      </c>
      <c r="L13" s="83" t="n">
        <v>11.6</v>
      </c>
      <c r="M13" s="84" t="n">
        <f aca="false">(L13-K13)*8.33</f>
        <v>93.7958</v>
      </c>
      <c r="N13" s="84" t="n">
        <f aca="false">(L13-K13)*8.2075</f>
        <v>92.41645</v>
      </c>
    </row>
    <row r="14" customFormat="false" ht="15" hidden="false" customHeight="false" outlineLevel="0" collapsed="false">
      <c r="A14" s="80" t="n">
        <v>389</v>
      </c>
      <c r="B14" s="80" t="s">
        <v>37</v>
      </c>
      <c r="C14" s="80" t="s">
        <v>57</v>
      </c>
      <c r="D14" s="80" t="n">
        <v>5</v>
      </c>
      <c r="E14" s="80" t="s">
        <v>29</v>
      </c>
      <c r="F14" s="80" t="n">
        <v>1</v>
      </c>
      <c r="G14" s="80" t="n">
        <v>82</v>
      </c>
      <c r="H14" s="80" t="n">
        <v>88</v>
      </c>
      <c r="I14" s="81" t="n">
        <v>41.21</v>
      </c>
      <c r="J14" s="81" t="n">
        <v>41.27</v>
      </c>
      <c r="K14" s="82" t="n">
        <v>0.169</v>
      </c>
      <c r="L14" s="83" t="n">
        <v>12</v>
      </c>
      <c r="M14" s="84" t="n">
        <f aca="false">(L14-K14)*8.33</f>
        <v>98.55223</v>
      </c>
      <c r="N14" s="84" t="n">
        <f aca="false">(L14-K14)*8.2075</f>
        <v>97.1029325</v>
      </c>
    </row>
    <row r="15" customFormat="false" ht="15" hidden="false" customHeight="false" outlineLevel="0" collapsed="false">
      <c r="A15" s="80" t="n">
        <v>389</v>
      </c>
      <c r="B15" s="80" t="s">
        <v>37</v>
      </c>
      <c r="C15" s="80" t="s">
        <v>57</v>
      </c>
      <c r="D15" s="80" t="n">
        <v>7</v>
      </c>
      <c r="E15" s="80" t="s">
        <v>29</v>
      </c>
      <c r="F15" s="80" t="n">
        <v>2</v>
      </c>
      <c r="G15" s="80" t="n">
        <v>0</v>
      </c>
      <c r="H15" s="80" t="n">
        <v>2</v>
      </c>
      <c r="I15" s="81" t="n">
        <v>47.38</v>
      </c>
      <c r="J15" s="81" t="n">
        <v>47.4</v>
      </c>
      <c r="K15" s="82" t="n">
        <v>0.163</v>
      </c>
      <c r="L15" s="83" t="n">
        <v>12.1</v>
      </c>
      <c r="M15" s="84" t="n">
        <f aca="false">(L15-K15)*8.33</f>
        <v>99.43521</v>
      </c>
      <c r="N15" s="84" t="n">
        <f aca="false">(L15-K15)*8.2075</f>
        <v>97.9729275</v>
      </c>
    </row>
    <row r="16" customFormat="false" ht="15" hidden="false" customHeight="false" outlineLevel="0" collapsed="false">
      <c r="A16" s="80" t="n">
        <v>389</v>
      </c>
      <c r="B16" s="80" t="s">
        <v>37</v>
      </c>
      <c r="C16" s="80" t="s">
        <v>57</v>
      </c>
      <c r="D16" s="80" t="n">
        <v>9</v>
      </c>
      <c r="E16" s="80" t="s">
        <v>29</v>
      </c>
      <c r="F16" s="80" t="n">
        <v>1</v>
      </c>
      <c r="G16" s="80" t="n">
        <v>3</v>
      </c>
      <c r="H16" s="80" t="n">
        <v>6</v>
      </c>
      <c r="I16" s="81" t="n">
        <v>51.42</v>
      </c>
      <c r="J16" s="81" t="n">
        <v>51.45</v>
      </c>
      <c r="K16" s="82" t="n">
        <v>0.205</v>
      </c>
      <c r="L16" s="83" t="n">
        <v>11.3</v>
      </c>
      <c r="M16" s="84" t="n">
        <f aca="false">(L16-K16)*8.33</f>
        <v>92.42135</v>
      </c>
      <c r="N16" s="84" t="n">
        <f aca="false">(L16-K16)*8.2075</f>
        <v>91.0622125</v>
      </c>
    </row>
    <row r="17" customFormat="false" ht="15" hidden="false" customHeight="false" outlineLevel="0" collapsed="false">
      <c r="A17" s="80" t="n">
        <v>389</v>
      </c>
      <c r="B17" s="80" t="s">
        <v>37</v>
      </c>
      <c r="C17" s="80" t="s">
        <v>57</v>
      </c>
      <c r="D17" s="80" t="n">
        <v>9</v>
      </c>
      <c r="E17" s="80" t="s">
        <v>29</v>
      </c>
      <c r="F17" s="80" t="n">
        <v>1</v>
      </c>
      <c r="G17" s="80" t="n">
        <v>61</v>
      </c>
      <c r="H17" s="80" t="n">
        <v>64</v>
      </c>
      <c r="I17" s="81" t="n">
        <v>51.42</v>
      </c>
      <c r="J17" s="81" t="n">
        <v>51.45</v>
      </c>
      <c r="K17" s="82" t="n">
        <v>0.167</v>
      </c>
      <c r="L17" s="83" t="n">
        <v>11.6</v>
      </c>
      <c r="M17" s="84" t="n">
        <f aca="false">(L17-K17)*8.33</f>
        <v>95.23689</v>
      </c>
      <c r="N17" s="84" t="n">
        <f aca="false">(L17-K17)*8.2075</f>
        <v>93.8363475</v>
      </c>
    </row>
    <row r="18" customFormat="false" ht="15" hidden="false" customHeight="false" outlineLevel="0" collapsed="false">
      <c r="A18" s="80" t="n">
        <v>389</v>
      </c>
      <c r="B18" s="80" t="s">
        <v>37</v>
      </c>
      <c r="C18" s="80" t="s">
        <v>57</v>
      </c>
      <c r="D18" s="80" t="n">
        <v>11</v>
      </c>
      <c r="E18" s="80" t="s">
        <v>29</v>
      </c>
      <c r="F18" s="80" t="n">
        <v>1</v>
      </c>
      <c r="G18" s="80" t="n">
        <v>98</v>
      </c>
      <c r="H18" s="80" t="n">
        <v>100</v>
      </c>
      <c r="I18" s="81" t="n">
        <v>55.8</v>
      </c>
      <c r="J18" s="81" t="n">
        <v>55.82</v>
      </c>
      <c r="K18" s="82" t="n">
        <v>0.173</v>
      </c>
      <c r="L18" s="83" t="n">
        <v>11.6</v>
      </c>
      <c r="M18" s="84" t="n">
        <f aca="false">(L18-K18)*8.33</f>
        <v>95.18691</v>
      </c>
      <c r="N18" s="84" t="n">
        <f aca="false">(L18-K18)*8.2075</f>
        <v>93.7871025</v>
      </c>
    </row>
    <row r="19" customFormat="false" ht="15" hidden="false" customHeight="false" outlineLevel="0" collapsed="false">
      <c r="A19" s="80" t="n">
        <v>389</v>
      </c>
      <c r="B19" s="80" t="s">
        <v>37</v>
      </c>
      <c r="C19" s="80" t="s">
        <v>66</v>
      </c>
      <c r="D19" s="80" t="n">
        <v>2</v>
      </c>
      <c r="E19" s="80" t="s">
        <v>29</v>
      </c>
      <c r="F19" s="80" t="n">
        <v>1</v>
      </c>
      <c r="G19" s="80" t="n">
        <v>29</v>
      </c>
      <c r="H19" s="80" t="n">
        <v>31</v>
      </c>
      <c r="I19" s="81" t="n">
        <v>1.65</v>
      </c>
      <c r="J19" s="81" t="n">
        <v>1.67</v>
      </c>
      <c r="K19" s="82" t="n">
        <v>0.193</v>
      </c>
      <c r="L19" s="83" t="n">
        <v>8.52</v>
      </c>
      <c r="M19" s="84" t="n">
        <f aca="false">(L19-K19)*8.33</f>
        <v>69.36391</v>
      </c>
      <c r="N19" s="84" t="n">
        <f aca="false">(L19-K19)*8.2075</f>
        <v>68.3438525</v>
      </c>
    </row>
    <row r="20" customFormat="false" ht="15" hidden="false" customHeight="false" outlineLevel="0" collapsed="false">
      <c r="A20" s="80" t="n">
        <v>389</v>
      </c>
      <c r="B20" s="80" t="s">
        <v>37</v>
      </c>
      <c r="C20" s="80" t="s">
        <v>66</v>
      </c>
      <c r="D20" s="80" t="n">
        <v>1</v>
      </c>
      <c r="E20" s="80" t="s">
        <v>29</v>
      </c>
      <c r="F20" s="80" t="n">
        <v>1</v>
      </c>
      <c r="G20" s="80" t="n">
        <v>25</v>
      </c>
      <c r="H20" s="80" t="n">
        <v>27</v>
      </c>
      <c r="I20" s="81" t="n">
        <v>0.25</v>
      </c>
      <c r="J20" s="81" t="n">
        <v>0.27</v>
      </c>
      <c r="K20" s="82" t="n">
        <v>0.146</v>
      </c>
      <c r="L20" s="83" t="n">
        <v>11.9</v>
      </c>
      <c r="M20" s="84" t="n">
        <f aca="false">(L20-K20)*8.33</f>
        <v>97.91082</v>
      </c>
      <c r="N20" s="84" t="n">
        <f aca="false">(L20-K20)*8.2075</f>
        <v>96.470955</v>
      </c>
    </row>
    <row r="21" customFormat="false" ht="15" hidden="false" customHeight="false" outlineLevel="0" collapsed="false">
      <c r="A21" s="80" t="n">
        <v>389</v>
      </c>
      <c r="B21" s="80" t="s">
        <v>37</v>
      </c>
      <c r="C21" s="80" t="s">
        <v>66</v>
      </c>
      <c r="D21" s="80" t="n">
        <v>7</v>
      </c>
      <c r="E21" s="80" t="s">
        <v>29</v>
      </c>
      <c r="F21" s="80" t="n">
        <v>1</v>
      </c>
      <c r="G21" s="80" t="n">
        <v>10</v>
      </c>
      <c r="H21" s="80" t="n">
        <v>12</v>
      </c>
      <c r="I21" s="81" t="n">
        <v>3.91</v>
      </c>
      <c r="J21" s="81" t="n">
        <v>3.93</v>
      </c>
      <c r="K21" s="82" t="n">
        <v>0.158</v>
      </c>
      <c r="L21" s="83" t="n">
        <v>11.7</v>
      </c>
      <c r="M21" s="84" t="n">
        <f aca="false">(L21-K21)*8.33</f>
        <v>96.14486</v>
      </c>
      <c r="N21" s="84" t="n">
        <f aca="false">(L21-K21)*8.2075</f>
        <v>94.730965</v>
      </c>
    </row>
    <row r="22" customFormat="false" ht="15" hidden="false" customHeight="false" outlineLevel="0" collapsed="false">
      <c r="A22" s="80" t="n">
        <v>389</v>
      </c>
      <c r="B22" s="80" t="s">
        <v>37</v>
      </c>
      <c r="C22" s="80" t="s">
        <v>66</v>
      </c>
      <c r="D22" s="80" t="n">
        <v>16</v>
      </c>
      <c r="E22" s="80" t="s">
        <v>29</v>
      </c>
      <c r="F22" s="80" t="n">
        <v>1</v>
      </c>
      <c r="G22" s="80" t="n">
        <v>52</v>
      </c>
      <c r="H22" s="80" t="n">
        <v>55</v>
      </c>
      <c r="I22" s="81" t="n">
        <v>8.02</v>
      </c>
      <c r="J22" s="81" t="n">
        <v>8.05</v>
      </c>
      <c r="K22" s="82" t="n">
        <v>0.165</v>
      </c>
      <c r="L22" s="83" t="n">
        <v>11.8</v>
      </c>
      <c r="M22" s="84" t="n">
        <f aca="false">(L22-K22)*8.33</f>
        <v>96.91955</v>
      </c>
      <c r="N22" s="84" t="n">
        <f aca="false">(L22-K22)*8.2075</f>
        <v>95.4942625</v>
      </c>
    </row>
    <row r="23" customFormat="false" ht="15" hidden="false" customHeight="false" outlineLevel="0" collapsed="false">
      <c r="A23" s="80" t="n">
        <v>389</v>
      </c>
      <c r="B23" s="80" t="s">
        <v>37</v>
      </c>
      <c r="C23" s="80" t="s">
        <v>66</v>
      </c>
      <c r="D23" s="80" t="n">
        <v>17</v>
      </c>
      <c r="E23" s="80" t="s">
        <v>29</v>
      </c>
      <c r="F23" s="80" t="n">
        <v>1</v>
      </c>
      <c r="G23" s="80" t="n">
        <v>19</v>
      </c>
      <c r="H23" s="80" t="n">
        <v>22</v>
      </c>
      <c r="I23" s="81" t="n">
        <v>8.79</v>
      </c>
      <c r="J23" s="81" t="n">
        <v>8.82</v>
      </c>
      <c r="K23" s="82" t="n">
        <v>0.157</v>
      </c>
      <c r="L23" s="83" t="n">
        <v>11.6</v>
      </c>
      <c r="M23" s="84" t="n">
        <f aca="false">(L23-K23)*8.33</f>
        <v>95.32019</v>
      </c>
      <c r="N23" s="84" t="n">
        <f aca="false">(L23-K23)*8.2075</f>
        <v>93.9184225</v>
      </c>
    </row>
    <row r="24" customFormat="false" ht="15" hidden="false" customHeight="false" outlineLevel="0" collapsed="false">
      <c r="A24" s="80" t="n">
        <v>389</v>
      </c>
      <c r="B24" s="80" t="s">
        <v>37</v>
      </c>
      <c r="C24" s="80" t="s">
        <v>66</v>
      </c>
      <c r="D24" s="80" t="n">
        <v>18</v>
      </c>
      <c r="E24" s="80" t="s">
        <v>29</v>
      </c>
      <c r="F24" s="80" t="n">
        <v>2</v>
      </c>
      <c r="G24" s="80" t="n">
        <v>33</v>
      </c>
      <c r="H24" s="80" t="n">
        <v>35</v>
      </c>
      <c r="I24" s="81" t="n">
        <v>11.18</v>
      </c>
      <c r="J24" s="81" t="n">
        <v>11.2</v>
      </c>
      <c r="K24" s="82" t="n">
        <v>0.164</v>
      </c>
      <c r="L24" s="83" t="n">
        <v>11.7</v>
      </c>
      <c r="M24" s="84" t="n">
        <f aca="false">(L24-K24)*8.33</f>
        <v>96.09488</v>
      </c>
      <c r="N24" s="84" t="n">
        <f aca="false">(L24-K24)*8.2075</f>
        <v>94.68172</v>
      </c>
    </row>
    <row r="25" customFormat="false" ht="15" hidden="false" customHeight="false" outlineLevel="0" collapsed="false">
      <c r="A25" s="80" t="n">
        <v>389</v>
      </c>
      <c r="B25" s="80" t="s">
        <v>37</v>
      </c>
      <c r="C25" s="80" t="s">
        <v>66</v>
      </c>
      <c r="D25" s="80" t="n">
        <v>20</v>
      </c>
      <c r="E25" s="80" t="s">
        <v>29</v>
      </c>
      <c r="F25" s="80" t="n">
        <v>1</v>
      </c>
      <c r="G25" s="80" t="n">
        <v>6</v>
      </c>
      <c r="H25" s="80" t="n">
        <v>10</v>
      </c>
      <c r="I25" s="81" t="n">
        <v>13.72</v>
      </c>
      <c r="J25" s="81" t="n">
        <v>13.76</v>
      </c>
      <c r="K25" s="82" t="n">
        <v>0.19</v>
      </c>
      <c r="L25" s="83" t="n">
        <v>11.9</v>
      </c>
      <c r="M25" s="84" t="n">
        <f aca="false">(L25-K25)*8.33</f>
        <v>97.5443</v>
      </c>
      <c r="N25" s="84" t="n">
        <f aca="false">(L25-K25)*8.2075</f>
        <v>96.109825</v>
      </c>
    </row>
    <row r="26" customFormat="false" ht="15" hidden="false" customHeight="false" outlineLevel="0" collapsed="false">
      <c r="A26" s="80" t="n">
        <v>389</v>
      </c>
      <c r="B26" s="80" t="s">
        <v>37</v>
      </c>
      <c r="C26" s="80" t="s">
        <v>66</v>
      </c>
      <c r="D26" s="80" t="n">
        <v>23</v>
      </c>
      <c r="E26" s="80" t="s">
        <v>29</v>
      </c>
      <c r="F26" s="80" t="n">
        <v>1</v>
      </c>
      <c r="G26" s="80" t="n">
        <v>37</v>
      </c>
      <c r="H26" s="80" t="n">
        <v>40</v>
      </c>
      <c r="I26" s="81" t="n">
        <v>21.08</v>
      </c>
      <c r="J26" s="81" t="n">
        <v>21.11</v>
      </c>
      <c r="K26" s="82" t="n">
        <v>0.153</v>
      </c>
      <c r="L26" s="83" t="n">
        <v>11.9</v>
      </c>
      <c r="M26" s="84" t="n">
        <f aca="false">(L26-K26)*8.33</f>
        <v>97.85251</v>
      </c>
      <c r="N26" s="84" t="n">
        <f aca="false">(L26-K26)*8.2075</f>
        <v>96.4135025</v>
      </c>
    </row>
    <row r="27" customFormat="false" ht="15" hidden="false" customHeight="false" outlineLevel="0" collapsed="false">
      <c r="A27" s="80" t="n">
        <v>389</v>
      </c>
      <c r="B27" s="80" t="s">
        <v>37</v>
      </c>
      <c r="C27" s="80" t="s">
        <v>66</v>
      </c>
      <c r="D27" s="80" t="n">
        <v>21</v>
      </c>
      <c r="E27" s="80" t="s">
        <v>29</v>
      </c>
      <c r="F27" s="80" t="n">
        <v>2</v>
      </c>
      <c r="G27" s="80" t="n">
        <v>97</v>
      </c>
      <c r="H27" s="80" t="n">
        <v>101</v>
      </c>
      <c r="I27" s="81" t="n">
        <v>18.18</v>
      </c>
      <c r="J27" s="81" t="n">
        <v>18.22</v>
      </c>
      <c r="K27" s="82" t="n">
        <v>0.174</v>
      </c>
      <c r="L27" s="83" t="n">
        <v>11.8</v>
      </c>
      <c r="M27" s="84" t="n">
        <f aca="false">(L27-K27)*8.33</f>
        <v>96.84458</v>
      </c>
      <c r="N27" s="84" t="n">
        <f aca="false">(L27-K27)*8.2075</f>
        <v>95.420395</v>
      </c>
    </row>
    <row r="28" customFormat="false" ht="15" hidden="false" customHeight="false" outlineLevel="0" collapsed="false">
      <c r="A28" s="80" t="n">
        <v>389</v>
      </c>
      <c r="B28" s="80" t="s">
        <v>37</v>
      </c>
      <c r="C28" s="80" t="s">
        <v>66</v>
      </c>
      <c r="D28" s="80" t="n">
        <v>26</v>
      </c>
      <c r="E28" s="80" t="s">
        <v>29</v>
      </c>
      <c r="F28" s="80" t="n">
        <v>1</v>
      </c>
      <c r="G28" s="80" t="n">
        <v>81</v>
      </c>
      <c r="H28" s="80" t="n">
        <v>86</v>
      </c>
      <c r="I28" s="81" t="n">
        <v>25.22</v>
      </c>
      <c r="J28" s="81" t="n">
        <v>25.27</v>
      </c>
      <c r="K28" s="82" t="n">
        <v>0.158</v>
      </c>
      <c r="L28" s="83" t="n">
        <v>11.7</v>
      </c>
      <c r="M28" s="84" t="n">
        <f aca="false">(L28-K28)*8.33</f>
        <v>96.14486</v>
      </c>
      <c r="N28" s="84" t="n">
        <f aca="false">(L28-K28)*8.2075</f>
        <v>94.730965</v>
      </c>
    </row>
    <row r="29" customFormat="false" ht="15" hidden="false" customHeight="false" outlineLevel="0" collapsed="false">
      <c r="A29" s="80" t="n">
        <v>389</v>
      </c>
      <c r="B29" s="80" t="s">
        <v>37</v>
      </c>
      <c r="C29" s="80" t="s">
        <v>66</v>
      </c>
      <c r="D29" s="80" t="n">
        <v>28</v>
      </c>
      <c r="E29" s="80" t="s">
        <v>29</v>
      </c>
      <c r="F29" s="80" t="n">
        <v>1</v>
      </c>
      <c r="G29" s="80" t="n">
        <v>60</v>
      </c>
      <c r="H29" s="80" t="n">
        <v>62</v>
      </c>
      <c r="I29" s="81" t="n">
        <v>27.57</v>
      </c>
      <c r="J29" s="81" t="n">
        <v>27.59</v>
      </c>
      <c r="K29" s="82" t="n">
        <v>0.176</v>
      </c>
      <c r="L29" s="83" t="n">
        <v>11.4</v>
      </c>
      <c r="M29" s="84" t="n">
        <f aca="false">(L29-K29)*8.33</f>
        <v>93.49592</v>
      </c>
      <c r="N29" s="84" t="n">
        <f aca="false">(L29-K29)*8.2075</f>
        <v>92.12098</v>
      </c>
    </row>
    <row r="30" customFormat="false" ht="15" hidden="false" customHeight="false" outlineLevel="0" collapsed="false">
      <c r="A30" s="80" t="n">
        <v>389</v>
      </c>
      <c r="B30" s="80" t="s">
        <v>37</v>
      </c>
      <c r="C30" s="80" t="s">
        <v>66</v>
      </c>
      <c r="D30" s="80" t="n">
        <v>31</v>
      </c>
      <c r="E30" s="80" t="s">
        <v>29</v>
      </c>
      <c r="F30" s="80" t="n">
        <v>1</v>
      </c>
      <c r="G30" s="80" t="n">
        <v>28</v>
      </c>
      <c r="H30" s="80" t="n">
        <v>30</v>
      </c>
      <c r="I30" s="81" t="n">
        <v>30.91</v>
      </c>
      <c r="J30" s="81" t="n">
        <v>30.93</v>
      </c>
      <c r="K30" s="82" t="n">
        <v>0.195</v>
      </c>
      <c r="L30" s="83" t="n">
        <v>11.9</v>
      </c>
      <c r="M30" s="84" t="n">
        <f aca="false">(L30-K30)*8.33</f>
        <v>97.50265</v>
      </c>
      <c r="N30" s="84" t="n">
        <f aca="false">(L30-K30)*8.2075</f>
        <v>96.0687875</v>
      </c>
    </row>
    <row r="31" customFormat="false" ht="15" hidden="false" customHeight="false" outlineLevel="0" collapsed="false">
      <c r="A31" s="80" t="n">
        <v>389</v>
      </c>
      <c r="B31" s="80" t="s">
        <v>37</v>
      </c>
      <c r="C31" s="80" t="s">
        <v>66</v>
      </c>
      <c r="D31" s="80" t="n">
        <v>32</v>
      </c>
      <c r="E31" s="80" t="s">
        <v>29</v>
      </c>
      <c r="F31" s="80" t="n">
        <v>1</v>
      </c>
      <c r="G31" s="80" t="n">
        <v>30</v>
      </c>
      <c r="H31" s="80" t="n">
        <v>32</v>
      </c>
      <c r="I31" s="81" t="n">
        <v>33.69</v>
      </c>
      <c r="J31" s="81" t="n">
        <v>33.71</v>
      </c>
      <c r="K31" s="82" t="n">
        <v>0.17</v>
      </c>
      <c r="L31" s="83" t="n">
        <v>11.9</v>
      </c>
      <c r="M31" s="84" t="n">
        <f aca="false">(L31-K31)*8.33</f>
        <v>97.7109</v>
      </c>
      <c r="N31" s="84" t="n">
        <f aca="false">(L31-K31)*8.2075</f>
        <v>96.273975</v>
      </c>
    </row>
    <row r="32" customFormat="false" ht="15" hidden="false" customHeight="false" outlineLevel="0" collapsed="false">
      <c r="A32" s="80" t="n">
        <v>389</v>
      </c>
      <c r="B32" s="80" t="s">
        <v>37</v>
      </c>
      <c r="C32" s="80" t="s">
        <v>156</v>
      </c>
      <c r="D32" s="80" t="n">
        <v>10</v>
      </c>
      <c r="E32" s="80" t="s">
        <v>29</v>
      </c>
      <c r="F32" s="80" t="n">
        <v>1</v>
      </c>
      <c r="G32" s="80" t="n">
        <v>19</v>
      </c>
      <c r="H32" s="80" t="n">
        <v>22</v>
      </c>
      <c r="I32" s="81" t="n">
        <v>4.75</v>
      </c>
      <c r="J32" s="81" t="n">
        <v>4.78</v>
      </c>
      <c r="K32" s="82" t="n">
        <v>0.279</v>
      </c>
      <c r="L32" s="83" t="n">
        <v>11.7</v>
      </c>
      <c r="M32" s="84" t="n">
        <f aca="false">(L32-K32)*8.33</f>
        <v>95.13693</v>
      </c>
      <c r="N32" s="84" t="n">
        <f aca="false">(L32-K32)*8.2075</f>
        <v>93.7378575</v>
      </c>
    </row>
    <row r="33" customFormat="false" ht="15" hidden="false" customHeight="false" outlineLevel="0" collapsed="false">
      <c r="A33" s="80" t="n">
        <v>389</v>
      </c>
      <c r="B33" s="80" t="s">
        <v>37</v>
      </c>
      <c r="C33" s="80" t="s">
        <v>156</v>
      </c>
      <c r="D33" s="80" t="n">
        <v>15</v>
      </c>
      <c r="E33" s="80" t="s">
        <v>29</v>
      </c>
      <c r="F33" s="80" t="n">
        <v>1</v>
      </c>
      <c r="G33" s="80" t="n">
        <v>70</v>
      </c>
      <c r="H33" s="80" t="n">
        <v>74</v>
      </c>
      <c r="I33" s="81" t="n">
        <v>10.77</v>
      </c>
      <c r="J33" s="81" t="n">
        <v>10.81</v>
      </c>
      <c r="K33" s="82" t="n">
        <v>0.158</v>
      </c>
      <c r="L33" s="83" t="n">
        <v>11.6</v>
      </c>
      <c r="M33" s="84" t="n">
        <f aca="false">(L33-K33)*8.33</f>
        <v>95.31186</v>
      </c>
      <c r="N33" s="84" t="n">
        <f aca="false">(L33-K33)*8.2075</f>
        <v>93.910215</v>
      </c>
    </row>
    <row r="34" customFormat="false" ht="15" hidden="false" customHeight="false" outlineLevel="0" collapsed="false">
      <c r="A34" s="80" t="n">
        <v>389</v>
      </c>
      <c r="B34" s="80" t="s">
        <v>37</v>
      </c>
      <c r="C34" s="80" t="s">
        <v>156</v>
      </c>
      <c r="D34" s="80" t="n">
        <v>18</v>
      </c>
      <c r="E34" s="80" t="s">
        <v>29</v>
      </c>
      <c r="F34" s="80" t="n">
        <v>1</v>
      </c>
      <c r="G34" s="80" t="n">
        <v>6</v>
      </c>
      <c r="H34" s="80" t="n">
        <v>9</v>
      </c>
      <c r="I34" s="81" t="n">
        <v>14.43</v>
      </c>
      <c r="J34" s="81" t="n">
        <v>14.46</v>
      </c>
      <c r="K34" s="82" t="n">
        <v>0.15</v>
      </c>
      <c r="L34" s="83" t="n">
        <v>11.9</v>
      </c>
      <c r="M34" s="84" t="n">
        <f aca="false">(L34-K34)*8.33</f>
        <v>97.8775</v>
      </c>
      <c r="N34" s="84" t="n">
        <f aca="false">(L34-K34)*8.2075</f>
        <v>96.438125</v>
      </c>
    </row>
    <row r="35" customFormat="false" ht="15" hidden="false" customHeight="false" outlineLevel="0" collapsed="false">
      <c r="A35" s="80" t="n">
        <v>389</v>
      </c>
      <c r="B35" s="80" t="s">
        <v>37</v>
      </c>
      <c r="C35" s="80" t="s">
        <v>156</v>
      </c>
      <c r="D35" s="80" t="n">
        <v>23</v>
      </c>
      <c r="E35" s="80" t="s">
        <v>29</v>
      </c>
      <c r="F35" s="80" t="n">
        <v>1</v>
      </c>
      <c r="G35" s="80" t="n">
        <v>6</v>
      </c>
      <c r="H35" s="80" t="n">
        <v>11</v>
      </c>
      <c r="I35" s="81" t="n">
        <v>20.31</v>
      </c>
      <c r="J35" s="81" t="n">
        <v>20.36</v>
      </c>
      <c r="K35" s="82" t="n">
        <v>0.15</v>
      </c>
      <c r="L35" s="83" t="n">
        <v>11.7</v>
      </c>
      <c r="M35" s="84" t="n">
        <f aca="false">(L35-K35)*8.33</f>
        <v>96.2115</v>
      </c>
      <c r="N35" s="84" t="n">
        <f aca="false">(L35-K35)*8.2075</f>
        <v>94.796625</v>
      </c>
    </row>
    <row r="36" customFormat="false" ht="15" hidden="false" customHeight="false" outlineLevel="0" collapsed="false">
      <c r="A36" s="80" t="n">
        <v>389</v>
      </c>
      <c r="B36" s="80" t="s">
        <v>97</v>
      </c>
      <c r="C36" s="80" t="s">
        <v>38</v>
      </c>
      <c r="D36" s="80" t="n">
        <v>3</v>
      </c>
      <c r="E36" s="80" t="s">
        <v>29</v>
      </c>
      <c r="F36" s="80" t="n">
        <v>1</v>
      </c>
      <c r="G36" s="80" t="n">
        <v>22</v>
      </c>
      <c r="H36" s="80" t="n">
        <v>31</v>
      </c>
      <c r="I36" s="81" t="n">
        <v>3.24</v>
      </c>
      <c r="J36" s="81" t="n">
        <v>3.33</v>
      </c>
      <c r="K36" s="82" t="n">
        <v>0.234</v>
      </c>
      <c r="L36" s="83" t="n">
        <v>11.8</v>
      </c>
      <c r="M36" s="84" t="n">
        <f aca="false">(L36-K36)*8.33</f>
        <v>96.34478</v>
      </c>
      <c r="N36" s="84" t="n">
        <f aca="false">(L36-K36)*8.2075</f>
        <v>94.927945</v>
      </c>
    </row>
    <row r="37" customFormat="false" ht="15" hidden="false" customHeight="false" outlineLevel="0" collapsed="false">
      <c r="A37" s="80" t="n">
        <v>389</v>
      </c>
      <c r="B37" s="80" t="s">
        <v>97</v>
      </c>
      <c r="C37" s="80" t="s">
        <v>38</v>
      </c>
      <c r="D37" s="80" t="n">
        <v>5</v>
      </c>
      <c r="E37" s="80" t="s">
        <v>29</v>
      </c>
      <c r="F37" s="80" t="n">
        <v>1</v>
      </c>
      <c r="G37" s="80" t="n">
        <v>10</v>
      </c>
      <c r="H37" s="80" t="n">
        <v>12</v>
      </c>
      <c r="I37" s="81" t="n">
        <v>4.79</v>
      </c>
      <c r="J37" s="81" t="n">
        <v>4.81</v>
      </c>
      <c r="K37" s="82" t="n">
        <v>0.134</v>
      </c>
      <c r="L37" s="83" t="n">
        <v>11.8</v>
      </c>
      <c r="M37" s="84" t="n">
        <f aca="false">(L37-K37)*8.33</f>
        <v>97.17778</v>
      </c>
      <c r="N37" s="84" t="n">
        <f aca="false">(L37-K37)*8.2075</f>
        <v>95.748695</v>
      </c>
    </row>
    <row r="38" customFormat="false" ht="15" hidden="false" customHeight="false" outlineLevel="0" collapsed="false">
      <c r="A38" s="80" t="n">
        <v>389</v>
      </c>
      <c r="B38" s="80" t="s">
        <v>97</v>
      </c>
      <c r="C38" s="80" t="s">
        <v>38</v>
      </c>
      <c r="D38" s="80" t="n">
        <v>19</v>
      </c>
      <c r="E38" s="80" t="s">
        <v>29</v>
      </c>
      <c r="F38" s="80" t="n">
        <v>1</v>
      </c>
      <c r="G38" s="80" t="n">
        <v>36</v>
      </c>
      <c r="H38" s="80" t="n">
        <v>38</v>
      </c>
      <c r="I38" s="81" t="n">
        <v>13.34</v>
      </c>
      <c r="J38" s="81" t="n">
        <v>13.36</v>
      </c>
      <c r="K38" s="82" t="n">
        <v>0.151</v>
      </c>
      <c r="L38" s="83" t="n">
        <v>11.9</v>
      </c>
      <c r="M38" s="84" t="n">
        <f aca="false">(L38-K38)*8.33</f>
        <v>97.86917</v>
      </c>
      <c r="N38" s="84" t="n">
        <f aca="false">(L38-K38)*8.2075</f>
        <v>96.4299175</v>
      </c>
    </row>
    <row r="39" customFormat="false" ht="15" hidden="false" customHeight="false" outlineLevel="0" collapsed="false">
      <c r="A39" s="80" t="n">
        <v>389</v>
      </c>
      <c r="B39" s="80" t="s">
        <v>104</v>
      </c>
      <c r="C39" s="80" t="s">
        <v>38</v>
      </c>
      <c r="D39" s="80" t="n">
        <v>5</v>
      </c>
      <c r="E39" s="80" t="s">
        <v>29</v>
      </c>
      <c r="F39" s="80" t="n">
        <v>1</v>
      </c>
      <c r="G39" s="80" t="n">
        <v>19</v>
      </c>
      <c r="H39" s="80" t="n">
        <v>23</v>
      </c>
      <c r="I39" s="81" t="n">
        <v>5.14</v>
      </c>
      <c r="J39" s="81" t="n">
        <v>5.18</v>
      </c>
      <c r="K39" s="82" t="n">
        <v>0.175</v>
      </c>
      <c r="L39" s="83" t="n">
        <v>11.3</v>
      </c>
      <c r="M39" s="84" t="n">
        <f aca="false">(L39-K39)*8.33</f>
        <v>92.67125</v>
      </c>
      <c r="N39" s="84" t="n">
        <f aca="false">(L39-K39)*8.2075</f>
        <v>91.3084375</v>
      </c>
    </row>
    <row r="40" customFormat="false" ht="15" hidden="false" customHeight="false" outlineLevel="0" collapsed="false">
      <c r="A40" s="80" t="n">
        <v>389</v>
      </c>
      <c r="B40" s="80" t="s">
        <v>104</v>
      </c>
      <c r="C40" s="80" t="s">
        <v>57</v>
      </c>
      <c r="D40" s="80" t="n">
        <v>5</v>
      </c>
      <c r="E40" s="80" t="s">
        <v>29</v>
      </c>
      <c r="F40" s="80" t="n">
        <v>1</v>
      </c>
      <c r="G40" s="80" t="n">
        <v>137</v>
      </c>
      <c r="H40" s="80" t="n">
        <v>139</v>
      </c>
      <c r="I40" s="81" t="n">
        <v>5.17</v>
      </c>
      <c r="J40" s="81" t="n">
        <v>5.19</v>
      </c>
      <c r="K40" s="82" t="n">
        <v>0.178</v>
      </c>
      <c r="L40" s="83" t="n">
        <v>11.7</v>
      </c>
      <c r="M40" s="84" t="n">
        <f aca="false">(L40-K40)*8.33</f>
        <v>95.97826</v>
      </c>
      <c r="N40" s="84" t="n">
        <f aca="false">(L40-K40)*8.2075</f>
        <v>94.566815</v>
      </c>
    </row>
    <row r="41" customFormat="false" ht="15" hidden="false" customHeight="false" outlineLevel="0" collapsed="false">
      <c r="A41" s="80" t="n">
        <v>389</v>
      </c>
      <c r="B41" s="80" t="s">
        <v>104</v>
      </c>
      <c r="C41" s="80" t="s">
        <v>66</v>
      </c>
      <c r="D41" s="80" t="n">
        <v>6</v>
      </c>
      <c r="E41" s="80" t="s">
        <v>29</v>
      </c>
      <c r="F41" s="80" t="n">
        <v>1</v>
      </c>
      <c r="G41" s="80" t="n">
        <v>52</v>
      </c>
      <c r="H41" s="80" t="n">
        <v>55</v>
      </c>
      <c r="I41" s="81" t="n">
        <v>5.18</v>
      </c>
      <c r="J41" s="81" t="n">
        <v>5.21</v>
      </c>
      <c r="K41" s="82" t="n">
        <v>0.242</v>
      </c>
      <c r="L41" s="83" t="n">
        <v>11.8</v>
      </c>
      <c r="M41" s="84" t="n">
        <f aca="false">(L41-K41)*8.33</f>
        <v>96.27814</v>
      </c>
      <c r="N41" s="84" t="n">
        <f aca="false">(L41-K41)*8.2075</f>
        <v>94.862285</v>
      </c>
    </row>
    <row r="42" customFormat="false" ht="15" hidden="false" customHeight="false" outlineLevel="0" collapsed="false">
      <c r="A42" s="80" t="n">
        <v>389</v>
      </c>
      <c r="B42" s="80" t="s">
        <v>104</v>
      </c>
      <c r="C42" s="80" t="s">
        <v>66</v>
      </c>
      <c r="D42" s="80" t="n">
        <v>11</v>
      </c>
      <c r="E42" s="80" t="s">
        <v>29</v>
      </c>
      <c r="F42" s="80" t="n">
        <v>1</v>
      </c>
      <c r="G42" s="80" t="n">
        <v>24</v>
      </c>
      <c r="H42" s="80" t="n">
        <v>26</v>
      </c>
      <c r="I42" s="81" t="n">
        <v>10.41</v>
      </c>
      <c r="J42" s="81" t="n">
        <v>10.43</v>
      </c>
      <c r="K42" s="82" t="n">
        <v>0.157</v>
      </c>
      <c r="L42" s="83" t="n">
        <v>11.8</v>
      </c>
      <c r="M42" s="84" t="n">
        <f aca="false">(L42-K42)*8.33</f>
        <v>96.98619</v>
      </c>
      <c r="N42" s="84" t="n">
        <f aca="false">(L42-K42)*8.2075</f>
        <v>95.5599225</v>
      </c>
    </row>
    <row r="43" customFormat="false" ht="15" hidden="false" customHeight="false" outlineLevel="0" collapsed="false">
      <c r="A43" s="80" t="n">
        <v>389</v>
      </c>
      <c r="B43" s="80" t="s">
        <v>104</v>
      </c>
      <c r="C43" s="80" t="s">
        <v>66</v>
      </c>
      <c r="D43" s="80" t="n">
        <v>14</v>
      </c>
      <c r="E43" s="80" t="s">
        <v>29</v>
      </c>
      <c r="F43" s="80" t="n">
        <v>1</v>
      </c>
      <c r="G43" s="80" t="n">
        <v>38</v>
      </c>
      <c r="H43" s="80" t="n">
        <v>43</v>
      </c>
      <c r="I43" s="81" t="n">
        <v>14.68</v>
      </c>
      <c r="J43" s="81" t="n">
        <v>14.73</v>
      </c>
      <c r="K43" s="82" t="n">
        <v>0.169</v>
      </c>
      <c r="L43" s="83" t="n">
        <v>11.8</v>
      </c>
      <c r="M43" s="84" t="n">
        <f aca="false">(L43-K43)*8.33</f>
        <v>96.88623</v>
      </c>
      <c r="N43" s="84" t="n">
        <f aca="false">(L43-K43)*8.2075</f>
        <v>95.4614325</v>
      </c>
    </row>
    <row r="44" customFormat="false" ht="15" hidden="false" customHeight="false" outlineLevel="0" collapsed="false">
      <c r="A44" s="80" t="n">
        <v>389</v>
      </c>
      <c r="B44" s="80" t="s">
        <v>104</v>
      </c>
      <c r="C44" s="80" t="s">
        <v>66</v>
      </c>
      <c r="D44" s="80" t="n">
        <v>16</v>
      </c>
      <c r="E44" s="80" t="s">
        <v>29</v>
      </c>
      <c r="F44" s="80" t="n">
        <v>1</v>
      </c>
      <c r="G44" s="80" t="n">
        <v>60</v>
      </c>
      <c r="H44" s="80" t="n">
        <v>64</v>
      </c>
      <c r="I44" s="81" t="n">
        <v>20.27</v>
      </c>
      <c r="J44" s="81" t="n">
        <v>20.31</v>
      </c>
      <c r="K44" s="82" t="n">
        <v>0.152</v>
      </c>
      <c r="L44" s="83" t="n">
        <v>11.9</v>
      </c>
      <c r="M44" s="84" t="n">
        <f aca="false">(L44-K44)*8.33</f>
        <v>97.86084</v>
      </c>
      <c r="N44" s="84" t="n">
        <f aca="false">(L44-K44)*8.2075</f>
        <v>96.42171</v>
      </c>
    </row>
    <row r="45" customFormat="false" ht="15" hidden="false" customHeight="false" outlineLevel="0" collapsed="false">
      <c r="A45" s="80" t="n">
        <v>389</v>
      </c>
      <c r="B45" s="80" t="s">
        <v>104</v>
      </c>
      <c r="C45" s="80" t="s">
        <v>66</v>
      </c>
      <c r="D45" s="80" t="n">
        <v>18</v>
      </c>
      <c r="E45" s="80" t="s">
        <v>29</v>
      </c>
      <c r="F45" s="80" t="n">
        <v>1</v>
      </c>
      <c r="G45" s="80" t="n">
        <v>39</v>
      </c>
      <c r="H45" s="80" t="n">
        <v>42</v>
      </c>
      <c r="I45" s="81" t="n">
        <v>25.56</v>
      </c>
      <c r="J45" s="81" t="n">
        <v>25.59</v>
      </c>
      <c r="K45" s="82" t="n">
        <v>0.197</v>
      </c>
      <c r="L45" s="83" t="n">
        <v>11.9</v>
      </c>
      <c r="M45" s="84" t="n">
        <f aca="false">(L45-K45)*8.33</f>
        <v>97.48599</v>
      </c>
      <c r="N45" s="84" t="n">
        <f aca="false">(L45-K45)*8.2075</f>
        <v>96.0523725</v>
      </c>
    </row>
    <row r="46" customFormat="false" ht="15" hidden="false" customHeight="false" outlineLevel="0" collapsed="false">
      <c r="A46" s="80" t="n">
        <v>389</v>
      </c>
      <c r="B46" s="80" t="s">
        <v>104</v>
      </c>
      <c r="C46" s="80" t="s">
        <v>66</v>
      </c>
      <c r="D46" s="80" t="n">
        <v>22</v>
      </c>
      <c r="E46" s="80" t="s">
        <v>29</v>
      </c>
      <c r="F46" s="80" t="n">
        <v>1</v>
      </c>
      <c r="G46" s="80" t="n">
        <v>18</v>
      </c>
      <c r="H46" s="80" t="n">
        <v>22</v>
      </c>
      <c r="I46" s="81" t="n">
        <v>30.67</v>
      </c>
      <c r="J46" s="81" t="n">
        <v>30.71</v>
      </c>
      <c r="K46" s="82" t="n">
        <v>0.179</v>
      </c>
      <c r="L46" s="83" t="n">
        <v>11.8</v>
      </c>
      <c r="M46" s="84" t="n">
        <f aca="false">(L46-K46)*8.33</f>
        <v>96.80293</v>
      </c>
      <c r="N46" s="84" t="n">
        <f aca="false">(L46-K46)*8.2075</f>
        <v>95.3793575</v>
      </c>
    </row>
    <row r="47" customFormat="false" ht="15" hidden="false" customHeight="false" outlineLevel="0" collapsed="false">
      <c r="A47" s="80" t="n">
        <v>389</v>
      </c>
      <c r="B47" s="80" t="s">
        <v>104</v>
      </c>
      <c r="C47" s="80" t="s">
        <v>66</v>
      </c>
      <c r="D47" s="80" t="n">
        <v>25</v>
      </c>
      <c r="E47" s="80" t="s">
        <v>29</v>
      </c>
      <c r="F47" s="80" t="n">
        <v>1</v>
      </c>
      <c r="G47" s="80" t="n">
        <v>35</v>
      </c>
      <c r="H47" s="80" t="n">
        <v>38</v>
      </c>
      <c r="I47" s="81" t="n">
        <v>35.14</v>
      </c>
      <c r="J47" s="81" t="n">
        <v>35.17</v>
      </c>
      <c r="K47" s="82" t="n">
        <v>0.172</v>
      </c>
      <c r="L47" s="83" t="n">
        <v>11.5</v>
      </c>
      <c r="M47" s="84" t="n">
        <f aca="false">(L47-K47)*8.33</f>
        <v>94.36224</v>
      </c>
      <c r="N47" s="84" t="n">
        <f aca="false">(L47-K47)*8.2075</f>
        <v>92.97456</v>
      </c>
    </row>
    <row r="48" customFormat="false" ht="15" hidden="false" customHeight="false" outlineLevel="0" collapsed="false">
      <c r="A48" s="80" t="n">
        <v>389</v>
      </c>
      <c r="B48" s="80" t="s">
        <v>104</v>
      </c>
      <c r="C48" s="80" t="s">
        <v>123</v>
      </c>
      <c r="D48" s="80" t="n">
        <v>10</v>
      </c>
      <c r="E48" s="80" t="s">
        <v>29</v>
      </c>
      <c r="F48" s="80" t="n">
        <v>1</v>
      </c>
      <c r="G48" s="80" t="n">
        <v>49</v>
      </c>
      <c r="H48" s="80" t="n">
        <v>51</v>
      </c>
      <c r="I48" s="81" t="n">
        <v>12.61</v>
      </c>
      <c r="J48" s="81" t="n">
        <v>12.63</v>
      </c>
      <c r="K48" s="82" t="n">
        <v>0.193</v>
      </c>
      <c r="L48" s="83" t="n">
        <v>11.6</v>
      </c>
      <c r="M48" s="84" t="n">
        <f aca="false">(L48-K48)*8.33</f>
        <v>95.02031</v>
      </c>
      <c r="N48" s="84" t="n">
        <f aca="false">(L48-K48)*8.2075</f>
        <v>93.6229525</v>
      </c>
    </row>
    <row r="49" customFormat="false" ht="15" hidden="false" customHeight="false" outlineLevel="0" collapsed="false">
      <c r="A49" s="80" t="n">
        <v>389</v>
      </c>
      <c r="B49" s="80" t="s">
        <v>104</v>
      </c>
      <c r="C49" s="80" t="s">
        <v>123</v>
      </c>
      <c r="D49" s="80" t="n">
        <v>14</v>
      </c>
      <c r="E49" s="80" t="s">
        <v>29</v>
      </c>
      <c r="F49" s="80" t="n">
        <v>1</v>
      </c>
      <c r="G49" s="80" t="n">
        <v>71</v>
      </c>
      <c r="H49" s="80" t="n">
        <v>74</v>
      </c>
      <c r="I49" s="81" t="n">
        <v>17.9</v>
      </c>
      <c r="J49" s="81" t="n">
        <v>17.93</v>
      </c>
      <c r="K49" s="82" t="n">
        <v>0.232</v>
      </c>
      <c r="L49" s="83" t="n">
        <v>11.7</v>
      </c>
      <c r="M49" s="84" t="n">
        <f aca="false">(L49-K49)*8.33</f>
        <v>95.52844</v>
      </c>
      <c r="N49" s="84" t="n">
        <f aca="false">(L49-K49)*8.2075</f>
        <v>94.12361</v>
      </c>
    </row>
    <row r="50" customFormat="false" ht="15" hidden="false" customHeight="false" outlineLevel="0" collapsed="false">
      <c r="A50" s="80" t="n">
        <v>389</v>
      </c>
      <c r="B50" s="80" t="s">
        <v>104</v>
      </c>
      <c r="C50" s="80" t="s">
        <v>460</v>
      </c>
      <c r="D50" s="80" t="n">
        <v>18</v>
      </c>
      <c r="E50" s="80" t="s">
        <v>29</v>
      </c>
      <c r="F50" s="80" t="n">
        <v>1</v>
      </c>
      <c r="G50" s="80" t="n">
        <v>1</v>
      </c>
      <c r="H50" s="80" t="n">
        <v>3</v>
      </c>
      <c r="I50" s="81" t="n">
        <v>22.56</v>
      </c>
      <c r="J50" s="81" t="n">
        <v>22.58</v>
      </c>
      <c r="K50" s="82" t="n">
        <v>0.212</v>
      </c>
      <c r="L50" s="83" t="n">
        <v>11.3</v>
      </c>
      <c r="M50" s="84" t="n">
        <f aca="false">(L50-K50)*8.33</f>
        <v>92.36304</v>
      </c>
      <c r="N50" s="84" t="n">
        <f aca="false">(L50-K50)*8.2075</f>
        <v>91.00476</v>
      </c>
    </row>
    <row r="51" customFormat="false" ht="15" hidden="false" customHeight="false" outlineLevel="0" collapsed="false">
      <c r="A51" s="80" t="n">
        <v>389</v>
      </c>
      <c r="B51" s="80" t="s">
        <v>104</v>
      </c>
      <c r="C51" s="80" t="s">
        <v>123</v>
      </c>
      <c r="D51" s="80" t="n">
        <v>7</v>
      </c>
      <c r="E51" s="80" t="s">
        <v>29</v>
      </c>
      <c r="F51" s="80" t="n">
        <v>1</v>
      </c>
      <c r="G51" s="80" t="n">
        <v>116</v>
      </c>
      <c r="H51" s="80" t="n">
        <v>120</v>
      </c>
      <c r="I51" s="81" t="n">
        <v>7.02</v>
      </c>
      <c r="J51" s="81" t="n">
        <v>7.06</v>
      </c>
      <c r="K51" s="82" t="n">
        <v>0.171</v>
      </c>
      <c r="L51" s="83" t="n">
        <v>12</v>
      </c>
      <c r="M51" s="84" t="n">
        <f aca="false">(L51-K51)*8.33</f>
        <v>98.53557</v>
      </c>
      <c r="N51" s="84" t="n">
        <f aca="false">(L51-K51)*8.2075</f>
        <v>97.0865175</v>
      </c>
    </row>
    <row r="52" customFormat="false" ht="15" hidden="false" customHeight="false" outlineLevel="0" collapsed="false">
      <c r="A52" s="80" t="n">
        <v>389</v>
      </c>
      <c r="B52" s="80" t="s">
        <v>104</v>
      </c>
      <c r="C52" s="80" t="s">
        <v>123</v>
      </c>
      <c r="D52" s="80" t="n">
        <v>22</v>
      </c>
      <c r="E52" s="80" t="s">
        <v>29</v>
      </c>
      <c r="F52" s="80" t="n">
        <v>1</v>
      </c>
      <c r="G52" s="80" t="n">
        <v>1</v>
      </c>
      <c r="H52" s="80" t="n">
        <v>3</v>
      </c>
      <c r="I52" s="81" t="n">
        <v>27.94</v>
      </c>
      <c r="J52" s="81" t="n">
        <v>27.96</v>
      </c>
      <c r="K52" s="82" t="n">
        <v>0.271</v>
      </c>
      <c r="L52" s="83" t="n">
        <v>12</v>
      </c>
      <c r="M52" s="84" t="n">
        <f aca="false">(L52-K52)*8.33</f>
        <v>97.70257</v>
      </c>
      <c r="N52" s="84" t="n">
        <f aca="false">(L52-K52)*8.2075</f>
        <v>96.2657675</v>
      </c>
    </row>
    <row r="53" customFormat="false" ht="15" hidden="false" customHeight="false" outlineLevel="0" collapsed="false">
      <c r="A53" s="80" t="n">
        <v>389</v>
      </c>
      <c r="B53" s="80" t="s">
        <v>104</v>
      </c>
      <c r="C53" s="80" t="s">
        <v>28</v>
      </c>
      <c r="D53" s="80" t="n">
        <v>4</v>
      </c>
      <c r="E53" s="80" t="s">
        <v>29</v>
      </c>
      <c r="F53" s="80" t="n">
        <v>1</v>
      </c>
      <c r="G53" s="80" t="n">
        <v>14</v>
      </c>
      <c r="H53" s="80" t="n">
        <v>17</v>
      </c>
      <c r="I53" s="81" t="n">
        <v>5.39</v>
      </c>
      <c r="J53" s="81" t="n">
        <v>5.42</v>
      </c>
      <c r="K53" s="82" t="n">
        <v>0.195</v>
      </c>
      <c r="L53" s="83" t="n">
        <v>11.6</v>
      </c>
      <c r="M53" s="84" t="n">
        <f aca="false">(L53-K53)*8.33</f>
        <v>95.00365</v>
      </c>
      <c r="N53" s="84" t="n">
        <f aca="false">(L53-K53)*8.2075</f>
        <v>93.6065375</v>
      </c>
    </row>
    <row r="54" customFormat="false" ht="15" hidden="false" customHeight="false" outlineLevel="0" collapsed="false">
      <c r="A54" s="80" t="n">
        <v>389</v>
      </c>
      <c r="B54" s="80" t="s">
        <v>104</v>
      </c>
      <c r="C54" s="80" t="s">
        <v>28</v>
      </c>
      <c r="D54" s="80" t="n">
        <v>8</v>
      </c>
      <c r="E54" s="80" t="s">
        <v>29</v>
      </c>
      <c r="F54" s="80" t="n">
        <v>1</v>
      </c>
      <c r="G54" s="80" t="n">
        <v>4</v>
      </c>
      <c r="H54" s="80" t="n">
        <v>10</v>
      </c>
      <c r="I54" s="81" t="n">
        <v>10.02</v>
      </c>
      <c r="J54" s="81" t="n">
        <v>10.08</v>
      </c>
      <c r="K54" s="82" t="n">
        <v>0.177</v>
      </c>
      <c r="L54" s="83" t="n">
        <v>11.6</v>
      </c>
      <c r="M54" s="84" t="n">
        <f aca="false">(L54-K54)*8.33</f>
        <v>95.15359</v>
      </c>
      <c r="N54" s="84" t="n">
        <f aca="false">(L54-K54)*8.2075</f>
        <v>93.7542725</v>
      </c>
    </row>
    <row r="55" customFormat="false" ht="15" hidden="false" customHeight="false" outlineLevel="0" collapsed="false">
      <c r="A55" s="80" t="n">
        <v>389</v>
      </c>
      <c r="B55" s="80" t="s">
        <v>104</v>
      </c>
      <c r="C55" s="80" t="s">
        <v>199</v>
      </c>
      <c r="D55" s="80" t="n">
        <v>2</v>
      </c>
      <c r="E55" s="80" t="s">
        <v>29</v>
      </c>
      <c r="F55" s="80" t="n">
        <v>1</v>
      </c>
      <c r="G55" s="80" t="n">
        <v>10</v>
      </c>
      <c r="H55" s="80" t="n">
        <v>13</v>
      </c>
      <c r="I55" s="81" t="n">
        <v>30.99</v>
      </c>
      <c r="J55" s="81" t="n">
        <v>31.02</v>
      </c>
      <c r="K55" s="82" t="n">
        <v>0.145</v>
      </c>
      <c r="L55" s="83" t="n">
        <v>11.3</v>
      </c>
      <c r="M55" s="84" t="n">
        <f aca="false">(L55-K55)*8.33</f>
        <v>92.92115</v>
      </c>
      <c r="N55" s="84" t="n">
        <f aca="false">(L55-K55)*8.2075</f>
        <v>91.5546625</v>
      </c>
    </row>
    <row r="56" customFormat="false" ht="15" hidden="false" customHeight="false" outlineLevel="0" collapsed="false">
      <c r="A56" s="80" t="n">
        <v>389</v>
      </c>
      <c r="B56" s="80" t="s">
        <v>104</v>
      </c>
      <c r="C56" s="80" t="s">
        <v>199</v>
      </c>
      <c r="D56" s="80" t="n">
        <v>8</v>
      </c>
      <c r="E56" s="80" t="s">
        <v>29</v>
      </c>
      <c r="F56" s="80" t="n">
        <v>1</v>
      </c>
      <c r="G56" s="80" t="n">
        <v>4</v>
      </c>
      <c r="H56" s="80" t="n">
        <v>7</v>
      </c>
      <c r="I56" s="81" t="n">
        <v>36.34</v>
      </c>
      <c r="J56" s="81" t="n">
        <v>36.37</v>
      </c>
      <c r="K56" s="82" t="n">
        <v>0.217</v>
      </c>
      <c r="L56" s="83" t="n">
        <v>11.8</v>
      </c>
      <c r="M56" s="84" t="n">
        <f aca="false">(L56-K56)*8.33</f>
        <v>96.48639</v>
      </c>
      <c r="N56" s="84" t="n">
        <f aca="false">(L56-K56)*8.2075</f>
        <v>95.0674725</v>
      </c>
    </row>
    <row r="57" customFormat="false" ht="15" hidden="false" customHeight="false" outlineLevel="0" collapsed="false">
      <c r="A57" s="80" t="n">
        <v>389</v>
      </c>
      <c r="B57" s="80" t="s">
        <v>104</v>
      </c>
      <c r="C57" s="80" t="s">
        <v>199</v>
      </c>
      <c r="D57" s="80" t="n">
        <v>12</v>
      </c>
      <c r="E57" s="80" t="s">
        <v>29</v>
      </c>
      <c r="F57" s="80" t="n">
        <v>1</v>
      </c>
      <c r="G57" s="80" t="n">
        <v>68</v>
      </c>
      <c r="H57" s="80" t="n">
        <v>70</v>
      </c>
      <c r="I57" s="81" t="n">
        <v>41.63</v>
      </c>
      <c r="J57" s="81" t="n">
        <v>41.65</v>
      </c>
      <c r="K57" s="82" t="n">
        <v>0.15</v>
      </c>
      <c r="L57" s="83" t="n">
        <v>11.5</v>
      </c>
      <c r="M57" s="84" t="n">
        <f aca="false">(L57-K57)*8.33</f>
        <v>94.5455</v>
      </c>
      <c r="N57" s="84" t="n">
        <f aca="false">(L57-K57)*8.2075</f>
        <v>93.155125</v>
      </c>
    </row>
    <row r="58" customFormat="false" ht="15" hidden="false" customHeight="false" outlineLevel="0" collapsed="false">
      <c r="A58" s="80" t="n">
        <v>389</v>
      </c>
      <c r="B58" s="80" t="s">
        <v>104</v>
      </c>
      <c r="C58" s="80" t="s">
        <v>199</v>
      </c>
      <c r="D58" s="80" t="n">
        <v>17</v>
      </c>
      <c r="E58" s="80" t="s">
        <v>29</v>
      </c>
      <c r="F58" s="80" t="n">
        <v>1</v>
      </c>
      <c r="G58" s="80" t="n">
        <v>116</v>
      </c>
      <c r="H58" s="80" t="n">
        <v>118</v>
      </c>
      <c r="I58" s="81" t="n">
        <v>52.15</v>
      </c>
      <c r="J58" s="81" t="n">
        <v>52.17</v>
      </c>
      <c r="K58" s="82" t="n">
        <v>0.159</v>
      </c>
      <c r="L58" s="83" t="n">
        <v>0.941</v>
      </c>
      <c r="M58" s="84" t="n">
        <f aca="false">(L58-K58)*8.33</f>
        <v>6.51406</v>
      </c>
      <c r="N58" s="84" t="n">
        <f aca="false">(L58-K58)*8.2075</f>
        <v>6.418265</v>
      </c>
    </row>
    <row r="59" customFormat="false" ht="15" hidden="false" customHeight="false" outlineLevel="0" collapsed="false">
      <c r="A59" s="80" t="n">
        <v>389</v>
      </c>
      <c r="B59" s="80" t="s">
        <v>104</v>
      </c>
      <c r="C59" s="80" t="s">
        <v>199</v>
      </c>
      <c r="D59" s="80" t="n">
        <v>25</v>
      </c>
      <c r="E59" s="80" t="s">
        <v>29</v>
      </c>
      <c r="F59" s="80" t="n">
        <v>1</v>
      </c>
      <c r="G59" s="80" t="n">
        <v>41</v>
      </c>
      <c r="H59" s="80" t="n">
        <v>43</v>
      </c>
      <c r="I59" s="81" t="n">
        <v>56.63</v>
      </c>
      <c r="J59" s="81" t="n">
        <v>56.65</v>
      </c>
      <c r="K59" s="82" t="n">
        <v>0.125</v>
      </c>
      <c r="L59" s="83" t="n">
        <v>0.727</v>
      </c>
      <c r="M59" s="84" t="n">
        <f aca="false">(L59-K59)*8.33</f>
        <v>5.01466</v>
      </c>
      <c r="N59" s="84" t="n">
        <f aca="false">(L59-K59)*8.2075</f>
        <v>4.940915</v>
      </c>
    </row>
    <row r="60" customFormat="false" ht="15" hidden="false" customHeight="false" outlineLevel="0" collapsed="false">
      <c r="A60" s="80" t="n">
        <v>389</v>
      </c>
      <c r="B60" s="80" t="s">
        <v>104</v>
      </c>
      <c r="C60" s="80" t="s">
        <v>199</v>
      </c>
      <c r="D60" s="80" t="n">
        <v>29</v>
      </c>
      <c r="E60" s="80" t="s">
        <v>29</v>
      </c>
      <c r="F60" s="80" t="n">
        <v>1</v>
      </c>
      <c r="G60" s="80" t="n">
        <v>15</v>
      </c>
      <c r="H60" s="80" t="n">
        <v>18</v>
      </c>
      <c r="I60" s="81" t="n">
        <v>62.57</v>
      </c>
      <c r="J60" s="81" t="n">
        <v>62.6</v>
      </c>
      <c r="K60" s="82" t="n">
        <v>0.12</v>
      </c>
      <c r="L60" s="83" t="n">
        <v>0.768</v>
      </c>
      <c r="M60" s="84" t="n">
        <f aca="false">(L60-K60)*8.33</f>
        <v>5.39784</v>
      </c>
      <c r="N60" s="84" t="n">
        <f aca="false">(L60-K60)*8.2075</f>
        <v>5.31846</v>
      </c>
    </row>
    <row r="61" customFormat="false" ht="15" hidden="false" customHeight="false" outlineLevel="0" collapsed="false">
      <c r="A61" s="80" t="n">
        <v>389</v>
      </c>
      <c r="B61" s="80" t="s">
        <v>296</v>
      </c>
      <c r="C61" s="80" t="s">
        <v>38</v>
      </c>
      <c r="D61" s="80" t="n">
        <v>9</v>
      </c>
      <c r="E61" s="80" t="s">
        <v>29</v>
      </c>
      <c r="F61" s="80" t="n">
        <v>1</v>
      </c>
      <c r="G61" s="80" t="n">
        <v>21</v>
      </c>
      <c r="H61" s="80" t="n">
        <v>24</v>
      </c>
      <c r="I61" s="81" t="n">
        <v>10.18</v>
      </c>
      <c r="J61" s="81" t="n">
        <v>10.21</v>
      </c>
      <c r="K61" s="82" t="n">
        <v>0.159</v>
      </c>
      <c r="L61" s="83" t="n">
        <v>0.738</v>
      </c>
      <c r="M61" s="84" t="n">
        <f aca="false">(L61-K61)*8.33</f>
        <v>4.82307</v>
      </c>
      <c r="N61" s="84" t="n">
        <f aca="false">(L61-K61)*8.2075</f>
        <v>4.7521425</v>
      </c>
    </row>
    <row r="62" customFormat="false" ht="15" hidden="false" customHeight="false" outlineLevel="0" collapsed="false">
      <c r="A62" s="80" t="n">
        <v>389</v>
      </c>
      <c r="B62" s="80" t="s">
        <v>252</v>
      </c>
      <c r="C62" s="80" t="s">
        <v>38</v>
      </c>
      <c r="D62" s="80" t="n">
        <v>15</v>
      </c>
      <c r="E62" s="80" t="s">
        <v>29</v>
      </c>
      <c r="F62" s="80" t="n">
        <v>1</v>
      </c>
      <c r="G62" s="80" t="n">
        <v>47</v>
      </c>
      <c r="H62" s="80" t="n">
        <v>48.5</v>
      </c>
      <c r="I62" s="81" t="n">
        <v>10.37</v>
      </c>
      <c r="J62" s="81" t="n">
        <v>10.39</v>
      </c>
      <c r="K62" s="82" t="n">
        <v>0.143</v>
      </c>
      <c r="L62" s="83" t="n">
        <v>10.6</v>
      </c>
      <c r="M62" s="84" t="n">
        <f aca="false">(L62-K62)*8.33</f>
        <v>87.10681</v>
      </c>
      <c r="N62" s="84" t="n">
        <f aca="false">(L62-K62)*8.2075</f>
        <v>85.8258275</v>
      </c>
    </row>
    <row r="63" customFormat="false" ht="15" hidden="false" customHeight="false" outlineLevel="0" collapsed="false">
      <c r="A63" s="80" t="n">
        <v>389</v>
      </c>
      <c r="B63" s="80" t="s">
        <v>252</v>
      </c>
      <c r="C63" s="80" t="s">
        <v>38</v>
      </c>
      <c r="D63" s="80" t="n">
        <v>23</v>
      </c>
      <c r="E63" s="80" t="s">
        <v>29</v>
      </c>
      <c r="F63" s="80" t="n">
        <v>1</v>
      </c>
      <c r="G63" s="80" t="n">
        <v>22</v>
      </c>
      <c r="H63" s="80" t="n">
        <v>26</v>
      </c>
      <c r="I63" s="81" t="n">
        <v>16.04</v>
      </c>
      <c r="J63" s="81" t="n">
        <v>16.08</v>
      </c>
      <c r="K63" s="82" t="n">
        <v>0.197</v>
      </c>
      <c r="L63" s="83" t="n">
        <v>10.8</v>
      </c>
      <c r="M63" s="84" t="n">
        <f aca="false">(L63-K63)*8.33</f>
        <v>88.32299</v>
      </c>
      <c r="N63" s="84" t="n">
        <f aca="false">(L63-K63)*8.2075</f>
        <v>87.0241225</v>
      </c>
    </row>
    <row r="64" customFormat="false" ht="15" hidden="false" customHeight="false" outlineLevel="0" collapsed="false">
      <c r="A64" s="80" t="n">
        <v>389</v>
      </c>
      <c r="B64" s="80" t="s">
        <v>252</v>
      </c>
      <c r="C64" s="80" t="s">
        <v>57</v>
      </c>
      <c r="D64" s="80" t="n">
        <v>4</v>
      </c>
      <c r="E64" s="80" t="s">
        <v>29</v>
      </c>
      <c r="F64" s="80" t="n">
        <v>1</v>
      </c>
      <c r="G64" s="80" t="n">
        <v>30</v>
      </c>
      <c r="H64" s="80" t="n">
        <v>32</v>
      </c>
      <c r="I64" s="81" t="n">
        <v>5.07</v>
      </c>
      <c r="J64" s="81" t="n">
        <v>5.09</v>
      </c>
      <c r="K64" s="82" t="n">
        <v>0.338</v>
      </c>
      <c r="L64" s="83" t="n">
        <v>8.42</v>
      </c>
      <c r="M64" s="84" t="n">
        <f aca="false">(L64-K64)*8.33</f>
        <v>67.32306</v>
      </c>
      <c r="N64" s="84" t="n">
        <f aca="false">(L64-K64)*8.2075</f>
        <v>66.333015</v>
      </c>
    </row>
    <row r="65" customFormat="false" ht="15" hidden="false" customHeight="false" outlineLevel="0" collapsed="false">
      <c r="A65" s="80" t="n">
        <v>389</v>
      </c>
      <c r="B65" s="80" t="s">
        <v>252</v>
      </c>
      <c r="C65" s="80" t="s">
        <v>57</v>
      </c>
      <c r="D65" s="80" t="n">
        <v>5</v>
      </c>
      <c r="E65" s="80" t="s">
        <v>29</v>
      </c>
      <c r="F65" s="80" t="n">
        <v>1</v>
      </c>
      <c r="G65" s="80" t="n">
        <v>32</v>
      </c>
      <c r="H65" s="80" t="n">
        <v>34</v>
      </c>
      <c r="I65" s="81" t="n">
        <v>17.18</v>
      </c>
      <c r="J65" s="81" t="n">
        <v>17.2</v>
      </c>
      <c r="K65" s="82" t="n">
        <v>0.245</v>
      </c>
      <c r="L65" s="83" t="n">
        <v>11.1</v>
      </c>
      <c r="M65" s="84" t="n">
        <f aca="false">(L65-K65)*8.33</f>
        <v>90.42215</v>
      </c>
      <c r="N65" s="84" t="n">
        <f aca="false">(L65-K65)*8.2075</f>
        <v>89.0924125</v>
      </c>
    </row>
    <row r="66" customFormat="false" ht="15" hidden="false" customHeight="false" outlineLevel="0" collapsed="false">
      <c r="A66" s="80" t="n">
        <v>389</v>
      </c>
      <c r="B66" s="80" t="s">
        <v>252</v>
      </c>
      <c r="C66" s="80" t="s">
        <v>57</v>
      </c>
      <c r="D66" s="80" t="n">
        <v>16</v>
      </c>
      <c r="E66" s="80" t="s">
        <v>29</v>
      </c>
      <c r="F66" s="80" t="n">
        <v>1</v>
      </c>
      <c r="G66" s="80" t="n">
        <v>46</v>
      </c>
      <c r="H66" s="80" t="n">
        <v>48</v>
      </c>
      <c r="I66" s="81" t="n">
        <v>22.8</v>
      </c>
      <c r="J66" s="81" t="n">
        <v>22.82</v>
      </c>
      <c r="K66" s="82" t="n">
        <v>0.169</v>
      </c>
      <c r="L66" s="83" t="n">
        <v>10.1</v>
      </c>
      <c r="M66" s="84" t="n">
        <f aca="false">(L66-K66)*8.33</f>
        <v>82.72523</v>
      </c>
      <c r="N66" s="84" t="n">
        <f aca="false">(L66-K66)*8.2075</f>
        <v>81.5086825</v>
      </c>
    </row>
    <row r="67" customFormat="false" ht="15" hidden="false" customHeight="false" outlineLevel="0" collapsed="false">
      <c r="A67" s="80" t="n">
        <v>389</v>
      </c>
      <c r="B67" s="80" t="s">
        <v>252</v>
      </c>
      <c r="C67" s="80" t="s">
        <v>57</v>
      </c>
      <c r="D67" s="80" t="n">
        <v>19</v>
      </c>
      <c r="E67" s="80" t="s">
        <v>29</v>
      </c>
      <c r="F67" s="80" t="n">
        <v>1</v>
      </c>
      <c r="G67" s="80" t="n">
        <v>116</v>
      </c>
      <c r="H67" s="80" t="n">
        <v>119</v>
      </c>
      <c r="I67" s="81" t="n">
        <v>29.26</v>
      </c>
      <c r="J67" s="81" t="n">
        <v>29.29</v>
      </c>
      <c r="K67" s="82" t="n">
        <v>0.108</v>
      </c>
      <c r="L67" s="83" t="n">
        <v>0.712</v>
      </c>
      <c r="M67" s="84" t="n">
        <f aca="false">(L67-K67)*8.33</f>
        <v>5.03132</v>
      </c>
      <c r="N67" s="84" t="n">
        <f aca="false">(L67-K67)*8.2075</f>
        <v>4.95733</v>
      </c>
    </row>
    <row r="68" customFormat="false" ht="15" hidden="false" customHeight="false" outlineLevel="0" collapsed="false">
      <c r="A68" s="80" t="n">
        <v>389</v>
      </c>
      <c r="B68" s="80" t="s">
        <v>252</v>
      </c>
      <c r="C68" s="80" t="s">
        <v>57</v>
      </c>
      <c r="D68" s="80" t="n">
        <v>21</v>
      </c>
      <c r="E68" s="80" t="s">
        <v>29</v>
      </c>
      <c r="F68" s="85" t="n">
        <v>1</v>
      </c>
      <c r="G68" s="80" t="n">
        <v>26</v>
      </c>
      <c r="H68" s="80" t="n">
        <v>31</v>
      </c>
      <c r="I68" s="81" t="n">
        <v>32.74</v>
      </c>
      <c r="J68" s="81" t="n">
        <v>32.79</v>
      </c>
      <c r="K68" s="82" t="n">
        <v>0.109</v>
      </c>
      <c r="L68" s="83" t="n">
        <v>0.684</v>
      </c>
      <c r="M68" s="84" t="n">
        <f aca="false">(L68-K68)*8.33</f>
        <v>4.78975</v>
      </c>
      <c r="N68" s="84" t="n">
        <f aca="false">(L68-K68)*8.2075</f>
        <v>4.7193125</v>
      </c>
    </row>
    <row r="69" customFormat="false" ht="15" hidden="false" customHeight="false" outlineLevel="0" collapsed="false">
      <c r="A69" s="80" t="n">
        <v>389</v>
      </c>
      <c r="B69" s="80" t="s">
        <v>252</v>
      </c>
      <c r="C69" s="80" t="s">
        <v>57</v>
      </c>
      <c r="D69" s="80" t="n">
        <v>25</v>
      </c>
      <c r="E69" s="80" t="s">
        <v>29</v>
      </c>
      <c r="F69" s="85" t="n">
        <v>1</v>
      </c>
      <c r="G69" s="80" t="n">
        <v>91</v>
      </c>
      <c r="H69" s="80" t="n">
        <v>95</v>
      </c>
      <c r="I69" s="81" t="n">
        <v>38.52</v>
      </c>
      <c r="J69" s="81" t="n">
        <v>38.56</v>
      </c>
      <c r="K69" s="82" t="n">
        <v>0.103</v>
      </c>
      <c r="L69" s="83" t="n">
        <v>0.696</v>
      </c>
      <c r="M69" s="84" t="n">
        <f aca="false">(L69-K69)*8.33</f>
        <v>4.93969</v>
      </c>
      <c r="N69" s="84" t="n">
        <f aca="false">(L69-K69)*8.2075</f>
        <v>4.8670475</v>
      </c>
    </row>
    <row r="70" customFormat="false" ht="15" hidden="false" customHeight="false" outlineLevel="0" collapsed="false">
      <c r="A70" s="80" t="n">
        <v>389</v>
      </c>
      <c r="B70" s="80" t="s">
        <v>252</v>
      </c>
      <c r="C70" s="80" t="s">
        <v>57</v>
      </c>
      <c r="D70" s="80" t="n">
        <v>25</v>
      </c>
      <c r="E70" s="80" t="s">
        <v>29</v>
      </c>
      <c r="F70" s="80" t="n">
        <v>1</v>
      </c>
      <c r="G70" s="80" t="n">
        <v>131.5</v>
      </c>
      <c r="H70" s="80" t="n">
        <v>134.5</v>
      </c>
      <c r="I70" s="81" t="n">
        <v>38.93</v>
      </c>
      <c r="J70" s="81" t="n">
        <v>38.96</v>
      </c>
      <c r="K70" s="82" t="n">
        <v>0.108</v>
      </c>
      <c r="L70" s="83" t="n">
        <v>0.697</v>
      </c>
      <c r="M70" s="84" t="n">
        <f aca="false">(L70-K70)*8.33</f>
        <v>4.90637</v>
      </c>
      <c r="N70" s="84" t="n">
        <f aca="false">(L70-K70)*8.2075</f>
        <v>4.8342175</v>
      </c>
    </row>
    <row r="71" customFormat="false" ht="15" hidden="false" customHeight="false" outlineLevel="0" collapsed="false">
      <c r="A71" s="80" t="n">
        <v>389</v>
      </c>
      <c r="B71" s="80" t="s">
        <v>252</v>
      </c>
      <c r="C71" s="80" t="s">
        <v>57</v>
      </c>
      <c r="D71" s="80" t="n">
        <v>26</v>
      </c>
      <c r="E71" s="80" t="s">
        <v>29</v>
      </c>
      <c r="F71" s="80" t="n">
        <v>2</v>
      </c>
      <c r="G71" s="80" t="n">
        <v>12</v>
      </c>
      <c r="H71" s="80" t="n">
        <v>14</v>
      </c>
      <c r="I71" s="81" t="n">
        <v>42</v>
      </c>
      <c r="J71" s="81" t="n">
        <v>42.02</v>
      </c>
      <c r="K71" s="82" t="n">
        <v>0.118</v>
      </c>
      <c r="L71" s="83" t="n">
        <v>0.694</v>
      </c>
      <c r="M71" s="84" t="n">
        <f aca="false">(L71-K71)*8.33</f>
        <v>4.79808</v>
      </c>
      <c r="N71" s="84" t="n">
        <f aca="false">(L71-K71)*8.2075</f>
        <v>4.72752</v>
      </c>
    </row>
    <row r="72" customFormat="false" ht="15" hidden="false" customHeight="false" outlineLevel="0" collapsed="false">
      <c r="A72" s="80" t="n">
        <v>389</v>
      </c>
      <c r="B72" s="80" t="s">
        <v>134</v>
      </c>
      <c r="C72" s="80" t="s">
        <v>66</v>
      </c>
      <c r="D72" s="80" t="n">
        <v>6</v>
      </c>
      <c r="E72" s="80" t="s">
        <v>29</v>
      </c>
      <c r="F72" s="80" t="n">
        <v>1</v>
      </c>
      <c r="G72" s="80" t="n">
        <v>54</v>
      </c>
      <c r="H72" s="80" t="n">
        <v>57</v>
      </c>
      <c r="I72" s="81" t="n">
        <v>25.72</v>
      </c>
      <c r="J72" s="86" t="n">
        <v>25.75</v>
      </c>
      <c r="K72" s="82" t="n">
        <v>0.156</v>
      </c>
      <c r="L72" s="83" t="n">
        <v>11.3</v>
      </c>
      <c r="M72" s="84" t="n">
        <f aca="false">(L72-K72)*8.33</f>
        <v>92.82952</v>
      </c>
      <c r="N72" s="84" t="n">
        <f aca="false">(L72-K72)*8.2075</f>
        <v>91.46438</v>
      </c>
      <c r="P72" s="57"/>
      <c r="Q72" s="57"/>
      <c r="R72" s="57"/>
    </row>
    <row r="73" customFormat="false" ht="15" hidden="false" customHeight="false" outlineLevel="0" collapsed="false">
      <c r="A73" s="80" t="n">
        <v>389</v>
      </c>
      <c r="B73" s="80" t="s">
        <v>134</v>
      </c>
      <c r="C73" s="80" t="s">
        <v>66</v>
      </c>
      <c r="D73" s="80" t="n">
        <v>11</v>
      </c>
      <c r="E73" s="80" t="s">
        <v>29</v>
      </c>
      <c r="F73" s="80" t="n">
        <v>1</v>
      </c>
      <c r="G73" s="80" t="n">
        <v>31</v>
      </c>
      <c r="H73" s="80" t="n">
        <v>33</v>
      </c>
      <c r="I73" s="81" t="n">
        <v>30.55</v>
      </c>
      <c r="J73" s="86" t="n">
        <v>30.57</v>
      </c>
      <c r="K73" s="82" t="n">
        <v>0.174</v>
      </c>
      <c r="L73" s="83" t="n">
        <v>10.3</v>
      </c>
      <c r="M73" s="84" t="n">
        <f aca="false">(L73-K73)*8.33</f>
        <v>84.34958</v>
      </c>
      <c r="N73" s="84" t="n">
        <f aca="false">(L73-K73)*8.2075</f>
        <v>83.109145</v>
      </c>
    </row>
    <row r="74" customFormat="false" ht="15" hidden="false" customHeight="false" outlineLevel="0" collapsed="false">
      <c r="A74" s="80" t="n">
        <v>389</v>
      </c>
      <c r="B74" s="80" t="s">
        <v>134</v>
      </c>
      <c r="C74" s="80" t="s">
        <v>66</v>
      </c>
      <c r="D74" s="80" t="n">
        <v>17</v>
      </c>
      <c r="E74" s="80" t="s">
        <v>29</v>
      </c>
      <c r="F74" s="80" t="n">
        <v>1</v>
      </c>
      <c r="G74" s="80" t="n">
        <v>30</v>
      </c>
      <c r="H74" s="80" t="n">
        <v>33</v>
      </c>
      <c r="I74" s="81" t="n">
        <v>35.52</v>
      </c>
      <c r="J74" s="86" t="n">
        <v>35.55</v>
      </c>
      <c r="K74" s="82" t="n">
        <v>0.163</v>
      </c>
      <c r="L74" s="83" t="n">
        <v>10.3</v>
      </c>
      <c r="M74" s="84" t="n">
        <f aca="false">(L74-K74)*8.33</f>
        <v>84.44121</v>
      </c>
      <c r="N74" s="84" t="n">
        <f aca="false">(L74-K74)*8.2075</f>
        <v>83.1994275</v>
      </c>
    </row>
    <row r="75" customFormat="false" ht="15" hidden="false" customHeight="false" outlineLevel="0" collapsed="false">
      <c r="A75" s="80" t="n">
        <v>389</v>
      </c>
      <c r="B75" s="80" t="s">
        <v>134</v>
      </c>
      <c r="C75" s="80" t="s">
        <v>66</v>
      </c>
      <c r="D75" s="80" t="n">
        <v>19</v>
      </c>
      <c r="E75" s="80" t="s">
        <v>29</v>
      </c>
      <c r="F75" s="80" t="n">
        <v>1</v>
      </c>
      <c r="G75" s="80" t="n">
        <v>27</v>
      </c>
      <c r="H75" s="80" t="n">
        <v>29</v>
      </c>
      <c r="I75" s="81" t="n">
        <v>39.61</v>
      </c>
      <c r="J75" s="86" t="n">
        <v>39.63</v>
      </c>
      <c r="K75" s="82" t="n">
        <v>0.163</v>
      </c>
      <c r="L75" s="83" t="n">
        <v>10.2</v>
      </c>
      <c r="M75" s="84" t="n">
        <f aca="false">(L75-K75)*8.33</f>
        <v>83.60821</v>
      </c>
      <c r="N75" s="84" t="n">
        <f aca="false">(L75-K75)*8.2075</f>
        <v>82.3786775</v>
      </c>
    </row>
    <row r="76" customFormat="false" ht="15" hidden="false" customHeight="false" outlineLevel="0" collapsed="false">
      <c r="A76" s="80" t="n">
        <v>389</v>
      </c>
      <c r="B76" s="80" t="s">
        <v>134</v>
      </c>
      <c r="C76" s="80" t="s">
        <v>66</v>
      </c>
      <c r="D76" s="80" t="n">
        <v>22</v>
      </c>
      <c r="E76" s="80" t="s">
        <v>29</v>
      </c>
      <c r="F76" s="80" t="n">
        <v>1</v>
      </c>
      <c r="G76" s="80" t="n">
        <v>43</v>
      </c>
      <c r="H76" s="80" t="n">
        <v>47</v>
      </c>
      <c r="I76" s="81" t="n">
        <v>44.59</v>
      </c>
      <c r="J76" s="86" t="n">
        <v>44.63</v>
      </c>
      <c r="K76" s="82" t="n">
        <v>0.171</v>
      </c>
      <c r="L76" s="83" t="n">
        <v>10.3</v>
      </c>
      <c r="M76" s="84" t="n">
        <f aca="false">(L76-K76)*8.33</f>
        <v>84.37457</v>
      </c>
      <c r="N76" s="84" t="n">
        <f aca="false">(L76-K76)*8.2075</f>
        <v>83.1337675</v>
      </c>
    </row>
    <row r="77" customFormat="false" ht="15" hidden="false" customHeight="false" outlineLevel="0" collapsed="false">
      <c r="A77" s="80" t="n">
        <v>389</v>
      </c>
      <c r="B77" s="80" t="s">
        <v>134</v>
      </c>
      <c r="C77" s="80" t="s">
        <v>66</v>
      </c>
      <c r="D77" s="80" t="n">
        <v>24</v>
      </c>
      <c r="E77" s="80" t="s">
        <v>29</v>
      </c>
      <c r="F77" s="80" t="n">
        <v>1</v>
      </c>
      <c r="G77" s="80" t="n">
        <v>83</v>
      </c>
      <c r="H77" s="80" t="n">
        <v>85</v>
      </c>
      <c r="I77" s="81" t="n">
        <v>50.41</v>
      </c>
      <c r="J77" s="86" t="n">
        <v>50.43</v>
      </c>
      <c r="K77" s="82" t="n">
        <v>0.171</v>
      </c>
      <c r="L77" s="83" t="n">
        <v>10</v>
      </c>
      <c r="M77" s="84" t="n">
        <f aca="false">(L77-K77)*8.33</f>
        <v>81.87557</v>
      </c>
      <c r="N77" s="84" t="n">
        <f aca="false">(L77-K77)*8.2075</f>
        <v>80.6715175</v>
      </c>
    </row>
    <row r="78" customFormat="false" ht="15" hidden="false" customHeight="false" outlineLevel="0" collapsed="false">
      <c r="A78" s="80" t="n">
        <v>389</v>
      </c>
      <c r="B78" s="80" t="s">
        <v>134</v>
      </c>
      <c r="C78" s="80" t="s">
        <v>66</v>
      </c>
      <c r="D78" s="80" t="n">
        <v>26</v>
      </c>
      <c r="E78" s="80" t="s">
        <v>29</v>
      </c>
      <c r="F78" s="80" t="n">
        <v>2</v>
      </c>
      <c r="G78" s="80" t="n">
        <v>75</v>
      </c>
      <c r="H78" s="80" t="n">
        <v>77</v>
      </c>
      <c r="I78" s="81" t="n">
        <v>55.59</v>
      </c>
      <c r="J78" s="86" t="n">
        <v>55.61</v>
      </c>
      <c r="K78" s="82" t="n">
        <v>0.155</v>
      </c>
      <c r="L78" s="83" t="n">
        <v>10.9</v>
      </c>
      <c r="M78" s="84" t="n">
        <f aca="false">(L78-K78)*8.33</f>
        <v>89.50585</v>
      </c>
      <c r="N78" s="84" t="n">
        <f aca="false">(L78-K78)*8.2075</f>
        <v>88.1895875</v>
      </c>
    </row>
    <row r="79" customFormat="false" ht="15" hidden="false" customHeight="false" outlineLevel="0" collapsed="false">
      <c r="A79" s="80" t="n">
        <v>389</v>
      </c>
      <c r="B79" s="80" t="s">
        <v>134</v>
      </c>
      <c r="C79" s="80" t="s">
        <v>66</v>
      </c>
      <c r="D79" s="80" t="n">
        <v>28</v>
      </c>
      <c r="E79" s="80" t="s">
        <v>29</v>
      </c>
      <c r="F79" s="80" t="n">
        <v>1</v>
      </c>
      <c r="G79" s="80" t="n">
        <v>139</v>
      </c>
      <c r="H79" s="80" t="n">
        <v>142</v>
      </c>
      <c r="I79" s="81" t="n">
        <v>60.3</v>
      </c>
      <c r="J79" s="86" t="n">
        <v>60.33</v>
      </c>
      <c r="K79" s="82" t="n">
        <v>0.133</v>
      </c>
      <c r="L79" s="83" t="n">
        <v>11.4</v>
      </c>
      <c r="M79" s="84" t="n">
        <f aca="false">(L79-K79)*8.33</f>
        <v>93.85411</v>
      </c>
      <c r="N79" s="84" t="n">
        <f aca="false">(L79-K79)*8.2075</f>
        <v>92.4739025</v>
      </c>
    </row>
    <row r="80" customFormat="false" ht="15" hidden="false" customHeight="false" outlineLevel="0" collapsed="false">
      <c r="A80" s="80" t="n">
        <v>389</v>
      </c>
      <c r="B80" s="80" t="s">
        <v>134</v>
      </c>
      <c r="C80" s="80" t="s">
        <v>66</v>
      </c>
      <c r="D80" s="80" t="n">
        <v>30</v>
      </c>
      <c r="E80" s="80" t="s">
        <v>29</v>
      </c>
      <c r="F80" s="80" t="n">
        <v>1</v>
      </c>
      <c r="G80" s="80" t="n">
        <v>123</v>
      </c>
      <c r="H80" s="80" t="n">
        <v>125</v>
      </c>
      <c r="I80" s="81" t="n">
        <v>65.39</v>
      </c>
      <c r="J80" s="86" t="n">
        <v>65.41</v>
      </c>
      <c r="K80" s="82" t="n">
        <v>0.147</v>
      </c>
      <c r="L80" s="83" t="n">
        <v>11.4</v>
      </c>
      <c r="M80" s="84" t="n">
        <f aca="false">(L80-K80)*8.33</f>
        <v>93.73749</v>
      </c>
      <c r="N80" s="84" t="n">
        <f aca="false">(L80-K80)*8.2075</f>
        <v>92.3589975</v>
      </c>
    </row>
    <row r="81" customFormat="false" ht="15" hidden="false" customHeight="false" outlineLevel="0" collapsed="false">
      <c r="A81" s="80" t="n">
        <v>389</v>
      </c>
      <c r="B81" s="80" t="s">
        <v>134</v>
      </c>
      <c r="C81" s="80" t="s">
        <v>66</v>
      </c>
      <c r="D81" s="80" t="n">
        <v>33</v>
      </c>
      <c r="E81" s="80" t="s">
        <v>29</v>
      </c>
      <c r="F81" s="80" t="n">
        <v>1</v>
      </c>
      <c r="G81" s="80" t="n">
        <v>1</v>
      </c>
      <c r="H81" s="80" t="n">
        <v>3</v>
      </c>
      <c r="I81" s="81" t="n">
        <v>70.7</v>
      </c>
      <c r="J81" s="86" t="n">
        <v>70.72</v>
      </c>
      <c r="K81" s="82" t="n">
        <v>0.234</v>
      </c>
      <c r="L81" s="83" t="n">
        <v>10.9</v>
      </c>
      <c r="M81" s="84" t="n">
        <f aca="false">(L81-K81)*8.33</f>
        <v>88.84778</v>
      </c>
      <c r="N81" s="84" t="n">
        <f aca="false">(L81-K81)*8.2075</f>
        <v>87.541195</v>
      </c>
    </row>
    <row r="82" customFormat="false" ht="15" hidden="false" customHeight="false" outlineLevel="0" collapsed="false">
      <c r="A82" s="80" t="n">
        <v>389</v>
      </c>
      <c r="B82" s="80" t="s">
        <v>134</v>
      </c>
      <c r="C82" s="80" t="s">
        <v>38</v>
      </c>
      <c r="D82" s="80" t="n">
        <v>3</v>
      </c>
      <c r="E82" s="80" t="s">
        <v>29</v>
      </c>
      <c r="F82" s="80" t="n">
        <v>1</v>
      </c>
      <c r="G82" s="80" t="n">
        <v>43</v>
      </c>
      <c r="H82" s="80" t="n">
        <v>45</v>
      </c>
      <c r="I82" s="81" t="n">
        <v>2.31</v>
      </c>
      <c r="J82" s="86" t="n">
        <v>2.33</v>
      </c>
      <c r="K82" s="82" t="n">
        <v>0.205</v>
      </c>
      <c r="L82" s="83" t="n">
        <v>10.9</v>
      </c>
      <c r="M82" s="84" t="n">
        <f aca="false">(L82-K82)*8.33</f>
        <v>89.08935</v>
      </c>
      <c r="N82" s="84" t="n">
        <f aca="false">(L82-K82)*8.2075</f>
        <v>87.7792125</v>
      </c>
    </row>
    <row r="83" customFormat="false" ht="15" hidden="false" customHeight="false" outlineLevel="0" collapsed="false">
      <c r="A83" s="80" t="n">
        <v>389</v>
      </c>
      <c r="B83" s="80" t="s">
        <v>134</v>
      </c>
      <c r="C83" s="80" t="s">
        <v>38</v>
      </c>
      <c r="D83" s="80" t="n">
        <v>8</v>
      </c>
      <c r="E83" s="80" t="s">
        <v>29</v>
      </c>
      <c r="F83" s="80" t="n">
        <v>1</v>
      </c>
      <c r="G83" s="80" t="n">
        <v>49</v>
      </c>
      <c r="H83" s="80" t="n">
        <v>52</v>
      </c>
      <c r="I83" s="81" t="n">
        <v>10.99</v>
      </c>
      <c r="J83" s="86" t="n">
        <v>11.02</v>
      </c>
      <c r="K83" s="82" t="n">
        <v>0.223</v>
      </c>
      <c r="L83" s="83" t="n">
        <v>10.8</v>
      </c>
      <c r="M83" s="84" t="n">
        <f aca="false">(L83-K83)*8.33</f>
        <v>88.10641</v>
      </c>
      <c r="N83" s="84" t="n">
        <f aca="false">(L83-K83)*8.2075</f>
        <v>86.8107275</v>
      </c>
    </row>
    <row r="84" customFormat="false" ht="15" hidden="false" customHeight="false" outlineLevel="0" collapsed="false">
      <c r="A84" s="80" t="n">
        <v>389</v>
      </c>
      <c r="B84" s="80" t="s">
        <v>134</v>
      </c>
      <c r="C84" s="80" t="s">
        <v>38</v>
      </c>
      <c r="D84" s="80" t="n">
        <v>10</v>
      </c>
      <c r="E84" s="80" t="s">
        <v>29</v>
      </c>
      <c r="F84" s="80" t="n">
        <v>1</v>
      </c>
      <c r="G84" s="80" t="n">
        <v>41</v>
      </c>
      <c r="H84" s="80" t="n">
        <v>43</v>
      </c>
      <c r="I84" s="81" t="n">
        <v>16.05</v>
      </c>
      <c r="J84" s="86" t="n">
        <v>16.07</v>
      </c>
      <c r="K84" s="82" t="n">
        <v>0.226</v>
      </c>
      <c r="L84" s="83" t="n">
        <v>10.2</v>
      </c>
      <c r="M84" s="84" t="n">
        <f aca="false">(L84-K84)*8.33</f>
        <v>83.08342</v>
      </c>
      <c r="N84" s="84" t="n">
        <f aca="false">(L84-K84)*8.2075</f>
        <v>81.861605</v>
      </c>
    </row>
    <row r="85" customFormat="false" ht="15" hidden="false" customHeight="false" outlineLevel="0" collapsed="false">
      <c r="A85" s="80" t="n">
        <v>389</v>
      </c>
      <c r="B85" s="80" t="s">
        <v>134</v>
      </c>
      <c r="C85" s="80" t="s">
        <v>38</v>
      </c>
      <c r="D85" s="80" t="n">
        <v>12</v>
      </c>
      <c r="E85" s="80" t="s">
        <v>29</v>
      </c>
      <c r="F85" s="80" t="n">
        <v>1</v>
      </c>
      <c r="G85" s="80" t="n">
        <v>35</v>
      </c>
      <c r="H85" s="80" t="n">
        <v>37</v>
      </c>
      <c r="I85" s="81" t="n">
        <v>21.5</v>
      </c>
      <c r="J85" s="86" t="n">
        <v>21.52</v>
      </c>
      <c r="K85" s="82" t="n">
        <v>0.352</v>
      </c>
      <c r="L85" s="83" t="n">
        <v>10.4</v>
      </c>
      <c r="M85" s="84" t="n">
        <f aca="false">(L85-K85)*8.33</f>
        <v>83.69984</v>
      </c>
      <c r="N85" s="84" t="n">
        <f aca="false">(L85-K85)*8.2075</f>
        <v>82.46896</v>
      </c>
    </row>
    <row r="86" customFormat="false" ht="15" hidden="false" customHeight="false" outlineLevel="0" collapsed="false">
      <c r="A86" s="80" t="n">
        <v>389</v>
      </c>
      <c r="B86" s="80" t="s">
        <v>274</v>
      </c>
      <c r="C86" s="80" t="s">
        <v>38</v>
      </c>
      <c r="D86" s="80" t="n">
        <v>7</v>
      </c>
      <c r="E86" s="80" t="s">
        <v>29</v>
      </c>
      <c r="F86" s="80" t="n">
        <v>1</v>
      </c>
      <c r="G86" s="80" t="n">
        <v>11</v>
      </c>
      <c r="H86" s="80" t="n">
        <v>14</v>
      </c>
      <c r="I86" s="81" t="n">
        <v>5.63</v>
      </c>
      <c r="J86" s="86" t="n">
        <v>5.66</v>
      </c>
      <c r="K86" s="82" t="n">
        <v>0.158</v>
      </c>
      <c r="L86" s="83" t="n">
        <v>11.2</v>
      </c>
      <c r="M86" s="84" t="n">
        <f aca="false">(L86-K86)*8.33</f>
        <v>91.97986</v>
      </c>
      <c r="N86" s="84" t="n">
        <f aca="false">(L86-K86)*8.2075</f>
        <v>90.627215</v>
      </c>
    </row>
    <row r="87" customFormat="false" ht="15" hidden="false" customHeight="false" outlineLevel="0" collapsed="false">
      <c r="A87" s="80" t="n">
        <v>389</v>
      </c>
      <c r="B87" s="80" t="s">
        <v>274</v>
      </c>
      <c r="C87" s="80" t="s">
        <v>38</v>
      </c>
      <c r="D87" s="80" t="n">
        <v>10</v>
      </c>
      <c r="E87" s="80" t="s">
        <v>29</v>
      </c>
      <c r="F87" s="80" t="n">
        <v>1</v>
      </c>
      <c r="G87" s="80" t="n">
        <v>13</v>
      </c>
      <c r="H87" s="80" t="n">
        <v>15</v>
      </c>
      <c r="I87" s="81" t="n">
        <v>10.5</v>
      </c>
      <c r="J87" s="86" t="n">
        <v>10.52</v>
      </c>
      <c r="K87" s="82" t="n">
        <v>0.16</v>
      </c>
      <c r="L87" s="83" t="n">
        <v>11.8</v>
      </c>
      <c r="M87" s="84" t="n">
        <f aca="false">(L87-K87)*8.33</f>
        <v>96.9612</v>
      </c>
      <c r="N87" s="84" t="n">
        <f aca="false">(L87-K87)*8.2075</f>
        <v>95.5353</v>
      </c>
    </row>
    <row r="88" customFormat="false" ht="15" hidden="false" customHeight="false" outlineLevel="0" collapsed="false">
      <c r="A88" s="80" t="n">
        <v>389</v>
      </c>
      <c r="B88" s="80" t="s">
        <v>274</v>
      </c>
      <c r="C88" s="80" t="s">
        <v>38</v>
      </c>
      <c r="D88" s="80" t="n">
        <v>14</v>
      </c>
      <c r="E88" s="80" t="s">
        <v>29</v>
      </c>
      <c r="F88" s="80" t="n">
        <v>1</v>
      </c>
      <c r="G88" s="80" t="n">
        <v>33</v>
      </c>
      <c r="H88" s="80" t="n">
        <v>36</v>
      </c>
      <c r="I88" s="81" t="n">
        <v>15.83</v>
      </c>
      <c r="J88" s="86" t="n">
        <v>15.86</v>
      </c>
      <c r="K88" s="82" t="n">
        <v>0.15</v>
      </c>
      <c r="L88" s="83" t="n">
        <v>11.6</v>
      </c>
      <c r="M88" s="84" t="n">
        <f aca="false">(L88-K88)*8.33</f>
        <v>95.3785</v>
      </c>
      <c r="N88" s="84" t="n">
        <f aca="false">(L88-K88)*8.2075</f>
        <v>93.975875</v>
      </c>
    </row>
    <row r="89" customFormat="false" ht="15" hidden="false" customHeight="false" outlineLevel="0" collapsed="false">
      <c r="A89" s="80" t="n">
        <v>389</v>
      </c>
      <c r="B89" s="80" t="s">
        <v>274</v>
      </c>
      <c r="C89" s="80" t="s">
        <v>38</v>
      </c>
      <c r="D89" s="80" t="n">
        <v>17</v>
      </c>
      <c r="E89" s="80" t="s">
        <v>29</v>
      </c>
      <c r="F89" s="80" t="n">
        <v>1</v>
      </c>
      <c r="G89" s="80" t="n">
        <v>9</v>
      </c>
      <c r="H89" s="80" t="n">
        <v>11</v>
      </c>
      <c r="I89" s="81" t="n">
        <v>20.6</v>
      </c>
      <c r="J89" s="86" t="n">
        <v>20.62</v>
      </c>
      <c r="K89" s="82" t="n">
        <v>0.177</v>
      </c>
      <c r="L89" s="83" t="n">
        <v>11.6</v>
      </c>
      <c r="M89" s="84" t="n">
        <f aca="false">(L89-K89)*8.33</f>
        <v>95.15359</v>
      </c>
      <c r="N89" s="84" t="n">
        <f aca="false">(L89-K89)*8.2075</f>
        <v>93.7542725</v>
      </c>
    </row>
    <row r="90" customFormat="false" ht="15" hidden="false" customHeight="false" outlineLevel="0" collapsed="false">
      <c r="A90" s="80" t="n">
        <v>389</v>
      </c>
      <c r="B90" s="80" t="s">
        <v>274</v>
      </c>
      <c r="C90" s="80" t="s">
        <v>38</v>
      </c>
      <c r="D90" s="80" t="n">
        <v>26</v>
      </c>
      <c r="E90" s="80" t="s">
        <v>29</v>
      </c>
      <c r="F90" s="80" t="n">
        <v>1</v>
      </c>
      <c r="G90" s="80" t="n">
        <v>12</v>
      </c>
      <c r="H90" s="80" t="n">
        <v>14</v>
      </c>
      <c r="I90" s="81" t="n">
        <v>30.77</v>
      </c>
      <c r="J90" s="86" t="n">
        <v>30.79</v>
      </c>
      <c r="K90" s="82" t="n">
        <v>0.158</v>
      </c>
      <c r="L90" s="83" t="n">
        <v>11.1</v>
      </c>
      <c r="M90" s="84" t="n">
        <f aca="false">(L90-K90)*8.33</f>
        <v>91.14686</v>
      </c>
      <c r="N90" s="84" t="n">
        <f aca="false">(L90-K90)*8.2075</f>
        <v>89.806465</v>
      </c>
    </row>
    <row r="91" customFormat="false" ht="15" hidden="false" customHeight="false" outlineLevel="0" collapsed="false">
      <c r="A91" s="80" t="n">
        <v>389</v>
      </c>
      <c r="B91" s="80" t="s">
        <v>274</v>
      </c>
      <c r="C91" s="80" t="s">
        <v>38</v>
      </c>
      <c r="D91" s="80" t="n">
        <v>29</v>
      </c>
      <c r="E91" s="80" t="s">
        <v>29</v>
      </c>
      <c r="F91" s="80" t="n">
        <v>1</v>
      </c>
      <c r="G91" s="80" t="n">
        <v>10</v>
      </c>
      <c r="H91" s="80" t="n">
        <v>12</v>
      </c>
      <c r="I91" s="81" t="n">
        <v>37.69</v>
      </c>
      <c r="J91" s="86" t="n">
        <v>37.71</v>
      </c>
      <c r="K91" s="82" t="n">
        <v>0.143</v>
      </c>
      <c r="L91" s="83" t="n">
        <v>11.2</v>
      </c>
      <c r="M91" s="84" t="n">
        <f aca="false">(L91-K91)*8.33</f>
        <v>92.10481</v>
      </c>
      <c r="N91" s="84" t="n">
        <f aca="false">(L91-K91)*8.2075</f>
        <v>90.7503275</v>
      </c>
    </row>
    <row r="92" customFormat="false" ht="15" hidden="false" customHeight="false" outlineLevel="0" collapsed="false">
      <c r="A92" s="80" t="n">
        <v>389</v>
      </c>
      <c r="B92" s="80" t="s">
        <v>165</v>
      </c>
      <c r="C92" s="80" t="s">
        <v>38</v>
      </c>
      <c r="D92" s="80" t="n">
        <v>3</v>
      </c>
      <c r="E92" s="80" t="s">
        <v>29</v>
      </c>
      <c r="F92" s="80" t="n">
        <v>1</v>
      </c>
      <c r="G92" s="80" t="n">
        <v>49</v>
      </c>
      <c r="H92" s="80" t="n">
        <v>51</v>
      </c>
      <c r="I92" s="81" t="n">
        <v>5.04</v>
      </c>
      <c r="J92" s="81" t="n">
        <v>5.06</v>
      </c>
      <c r="K92" s="82" t="n">
        <v>0.241</v>
      </c>
      <c r="L92" s="83" t="n">
        <v>11.5</v>
      </c>
      <c r="M92" s="84" t="n">
        <f aca="false">(L92-K92)*8.33</f>
        <v>93.78747</v>
      </c>
      <c r="N92" s="84" t="n">
        <f aca="false">(L92-K92)*8.2075</f>
        <v>92.4082425</v>
      </c>
    </row>
    <row r="93" customFormat="false" ht="15" hidden="false" customHeight="false" outlineLevel="0" collapsed="false">
      <c r="A93" s="80" t="n">
        <v>389</v>
      </c>
      <c r="B93" s="80" t="s">
        <v>165</v>
      </c>
      <c r="C93" s="80" t="s">
        <v>38</v>
      </c>
      <c r="D93" s="80" t="n">
        <v>4</v>
      </c>
      <c r="E93" s="80" t="s">
        <v>29</v>
      </c>
      <c r="F93" s="80" t="n">
        <v>2</v>
      </c>
      <c r="G93" s="80" t="n">
        <v>120</v>
      </c>
      <c r="H93" s="80" t="n">
        <v>124</v>
      </c>
      <c r="I93" s="81" t="n">
        <v>10</v>
      </c>
      <c r="J93" s="81" t="n">
        <v>10.04</v>
      </c>
      <c r="K93" s="82" t="n">
        <v>0.156</v>
      </c>
      <c r="L93" s="83" t="n">
        <v>11.7</v>
      </c>
      <c r="M93" s="84" t="n">
        <f aca="false">(L93-K93)*8.33</f>
        <v>96.16152</v>
      </c>
      <c r="N93" s="84" t="n">
        <f aca="false">(L93-K93)*8.2075</f>
        <v>94.74738</v>
      </c>
    </row>
    <row r="94" customFormat="false" ht="15" hidden="false" customHeight="false" outlineLevel="0" collapsed="false">
      <c r="A94" s="80" t="n">
        <v>389</v>
      </c>
      <c r="B94" s="80" t="s">
        <v>165</v>
      </c>
      <c r="C94" s="80" t="s">
        <v>38</v>
      </c>
      <c r="D94" s="80" t="n">
        <v>6</v>
      </c>
      <c r="E94" s="80" t="s">
        <v>29</v>
      </c>
      <c r="F94" s="80" t="n">
        <v>2</v>
      </c>
      <c r="G94" s="80" t="n">
        <v>67</v>
      </c>
      <c r="H94" s="80" t="n">
        <v>70</v>
      </c>
      <c r="I94" s="81" t="n">
        <v>14.92</v>
      </c>
      <c r="J94" s="81" t="n">
        <v>14.95</v>
      </c>
      <c r="K94" s="82" t="n">
        <v>0.178</v>
      </c>
      <c r="L94" s="83" t="n">
        <v>11.4</v>
      </c>
      <c r="M94" s="84" t="n">
        <f aca="false">(L94-K94)*8.33</f>
        <v>93.47926</v>
      </c>
      <c r="N94" s="84" t="n">
        <f aca="false">(L94-K94)*8.2075</f>
        <v>92.104565</v>
      </c>
    </row>
    <row r="95" customFormat="false" ht="15" hidden="false" customHeight="false" outlineLevel="0" collapsed="false">
      <c r="A95" s="80" t="n">
        <v>389</v>
      </c>
      <c r="B95" s="80" t="s">
        <v>165</v>
      </c>
      <c r="C95" s="80" t="s">
        <v>38</v>
      </c>
      <c r="D95" s="80" t="n">
        <v>8</v>
      </c>
      <c r="E95" s="80" t="s">
        <v>29</v>
      </c>
      <c r="F95" s="80" t="n">
        <v>2</v>
      </c>
      <c r="G95" s="80" t="n">
        <v>24</v>
      </c>
      <c r="H95" s="80" t="n">
        <v>26</v>
      </c>
      <c r="I95" s="81" t="n">
        <v>20.01</v>
      </c>
      <c r="J95" s="81" t="n">
        <v>20.03</v>
      </c>
      <c r="K95" s="82" t="n">
        <v>0.146</v>
      </c>
      <c r="L95" s="83" t="n">
        <v>11.5</v>
      </c>
      <c r="M95" s="84" t="n">
        <f aca="false">(L95-K95)*8.33</f>
        <v>94.57882</v>
      </c>
      <c r="N95" s="84" t="n">
        <f aca="false">(L95-K95)*8.2075</f>
        <v>93.187955</v>
      </c>
    </row>
    <row r="96" customFormat="false" ht="15" hidden="false" customHeight="false" outlineLevel="0" collapsed="false">
      <c r="A96" s="80" t="n">
        <v>389</v>
      </c>
      <c r="B96" s="80" t="s">
        <v>165</v>
      </c>
      <c r="C96" s="80" t="s">
        <v>38</v>
      </c>
      <c r="D96" s="80" t="n">
        <v>10</v>
      </c>
      <c r="E96" s="80" t="s">
        <v>29</v>
      </c>
      <c r="F96" s="80" t="n">
        <v>2</v>
      </c>
      <c r="G96" s="80" t="n">
        <v>28</v>
      </c>
      <c r="H96" s="80" t="n">
        <v>30</v>
      </c>
      <c r="I96" s="81" t="n">
        <v>25.03</v>
      </c>
      <c r="J96" s="81" t="n">
        <v>25.05</v>
      </c>
      <c r="K96" s="82" t="n">
        <v>0.15</v>
      </c>
      <c r="L96" s="83" t="n">
        <v>11.1</v>
      </c>
      <c r="M96" s="84" t="n">
        <f aca="false">(L96-K96)*8.33</f>
        <v>91.2135</v>
      </c>
      <c r="N96" s="84" t="n">
        <f aca="false">(L96-K96)*8.2075</f>
        <v>89.872125</v>
      </c>
    </row>
    <row r="97" customFormat="false" ht="15" hidden="false" customHeight="false" outlineLevel="0" collapsed="false">
      <c r="A97" s="80" t="n">
        <v>389</v>
      </c>
      <c r="B97" s="80" t="s">
        <v>165</v>
      </c>
      <c r="C97" s="80" t="s">
        <v>38</v>
      </c>
      <c r="D97" s="80" t="n">
        <v>13</v>
      </c>
      <c r="E97" s="80" t="s">
        <v>29</v>
      </c>
      <c r="F97" s="80" t="n">
        <v>1</v>
      </c>
      <c r="G97" s="80" t="n">
        <v>56</v>
      </c>
      <c r="H97" s="80" t="n">
        <v>58</v>
      </c>
      <c r="I97" s="81" t="n">
        <v>29.92</v>
      </c>
      <c r="J97" s="81" t="n">
        <v>29.94</v>
      </c>
      <c r="K97" s="82" t="n">
        <v>0.169</v>
      </c>
      <c r="L97" s="83" t="n">
        <v>11.4</v>
      </c>
      <c r="M97" s="84" t="n">
        <f aca="false">(L97-K97)*8.33</f>
        <v>93.55423</v>
      </c>
      <c r="N97" s="84" t="n">
        <f aca="false">(L97-K97)*8.2075</f>
        <v>92.1784325</v>
      </c>
    </row>
    <row r="98" customFormat="false" ht="15" hidden="false" customHeight="false" outlineLevel="0" collapsed="false">
      <c r="A98" s="80" t="n">
        <v>389</v>
      </c>
      <c r="B98" s="80" t="s">
        <v>165</v>
      </c>
      <c r="C98" s="80" t="s">
        <v>38</v>
      </c>
      <c r="D98" s="80" t="n">
        <v>17</v>
      </c>
      <c r="E98" s="80" t="s">
        <v>29</v>
      </c>
      <c r="F98" s="80" t="n">
        <v>1</v>
      </c>
      <c r="G98" s="80" t="n">
        <v>7</v>
      </c>
      <c r="H98" s="80" t="n">
        <v>10</v>
      </c>
      <c r="I98" s="81" t="n">
        <v>35.09</v>
      </c>
      <c r="J98" s="81" t="n">
        <v>35.12</v>
      </c>
      <c r="K98" s="82" t="n">
        <v>0.167</v>
      </c>
      <c r="L98" s="83" t="n">
        <v>11.9</v>
      </c>
      <c r="M98" s="84" t="n">
        <f aca="false">(L98-K98)*8.33</f>
        <v>97.73589</v>
      </c>
      <c r="N98" s="84" t="n">
        <f aca="false">(L98-K98)*8.2075</f>
        <v>96.2985975</v>
      </c>
    </row>
    <row r="99" customFormat="false" ht="15" hidden="false" customHeight="false" outlineLevel="0" collapsed="false">
      <c r="A99" s="80" t="n">
        <v>389</v>
      </c>
      <c r="B99" s="80" t="s">
        <v>165</v>
      </c>
      <c r="C99" s="80" t="s">
        <v>38</v>
      </c>
      <c r="D99" s="80" t="n">
        <v>19</v>
      </c>
      <c r="E99" s="80" t="s">
        <v>29</v>
      </c>
      <c r="F99" s="80" t="n">
        <v>1</v>
      </c>
      <c r="G99" s="80" t="n">
        <v>106</v>
      </c>
      <c r="H99" s="80" t="n">
        <v>110</v>
      </c>
      <c r="I99" s="81" t="n">
        <v>39.83</v>
      </c>
      <c r="J99" s="81" t="n">
        <v>39.87</v>
      </c>
      <c r="K99" s="82" t="n">
        <v>0.188</v>
      </c>
      <c r="L99" s="83" t="n">
        <v>11.8</v>
      </c>
      <c r="M99" s="84" t="n">
        <f aca="false">(L99-K99)*8.33</f>
        <v>96.72796</v>
      </c>
      <c r="N99" s="84" t="n">
        <f aca="false">(L99-K99)*8.2075</f>
        <v>95.30549</v>
      </c>
    </row>
    <row r="100" customFormat="false" ht="15" hidden="false" customHeight="false" outlineLevel="0" collapsed="false">
      <c r="A100" s="80" t="n">
        <v>389</v>
      </c>
      <c r="B100" s="80" t="s">
        <v>165</v>
      </c>
      <c r="C100" s="80" t="s">
        <v>38</v>
      </c>
      <c r="D100" s="80" t="n">
        <v>22</v>
      </c>
      <c r="E100" s="80" t="s">
        <v>29</v>
      </c>
      <c r="F100" s="80" t="n">
        <v>1</v>
      </c>
      <c r="G100" s="80" t="n">
        <v>140.5</v>
      </c>
      <c r="H100" s="80" t="n">
        <v>142.5</v>
      </c>
      <c r="I100" s="81" t="n">
        <v>45.05</v>
      </c>
      <c r="J100" s="81" t="n">
        <v>45.07</v>
      </c>
      <c r="K100" s="82" t="n">
        <v>0.137</v>
      </c>
      <c r="L100" s="83" t="n">
        <v>11.7</v>
      </c>
      <c r="M100" s="84" t="n">
        <f aca="false">(L100-K100)*8.33</f>
        <v>96.31979</v>
      </c>
      <c r="N100" s="84" t="n">
        <f aca="false">(L100-K100)*8.2075</f>
        <v>94.9033225</v>
      </c>
    </row>
    <row r="101" customFormat="false" ht="15" hidden="false" customHeight="false" outlineLevel="0" collapsed="false">
      <c r="A101" s="80" t="n">
        <v>389</v>
      </c>
      <c r="B101" s="80" t="s">
        <v>290</v>
      </c>
      <c r="C101" s="80" t="s">
        <v>38</v>
      </c>
      <c r="D101" s="80" t="n">
        <v>4</v>
      </c>
      <c r="E101" s="80" t="s">
        <v>29</v>
      </c>
      <c r="F101" s="80" t="n">
        <v>1</v>
      </c>
      <c r="G101" s="80" t="n">
        <v>3</v>
      </c>
      <c r="H101" s="80" t="n">
        <v>9</v>
      </c>
      <c r="I101" s="81" t="n">
        <v>7.46</v>
      </c>
      <c r="J101" s="81" t="n">
        <v>7.52</v>
      </c>
      <c r="K101" s="82" t="n">
        <v>0.279</v>
      </c>
      <c r="L101" s="83" t="n">
        <v>11.2</v>
      </c>
      <c r="M101" s="84" t="n">
        <f aca="false">(L101-K101)*8.33</f>
        <v>90.97193</v>
      </c>
      <c r="N101" s="84" t="n">
        <f aca="false">(L101-K101)*8.2075</f>
        <v>89.6341075</v>
      </c>
    </row>
    <row r="102" customFormat="false" ht="15" hidden="false" customHeight="false" outlineLevel="0" collapsed="false">
      <c r="A102" s="80" t="n">
        <v>389</v>
      </c>
      <c r="B102" s="80" t="s">
        <v>290</v>
      </c>
      <c r="C102" s="80" t="s">
        <v>38</v>
      </c>
      <c r="D102" s="80" t="n">
        <v>11</v>
      </c>
      <c r="E102" s="80" t="s">
        <v>29</v>
      </c>
      <c r="F102" s="80" t="n">
        <v>1</v>
      </c>
      <c r="G102" s="80" t="n">
        <v>80</v>
      </c>
      <c r="H102" s="80" t="n">
        <v>84</v>
      </c>
      <c r="I102" s="81" t="n">
        <v>22.96</v>
      </c>
      <c r="J102" s="81" t="n">
        <v>23</v>
      </c>
      <c r="K102" s="82" t="n">
        <v>0.109</v>
      </c>
      <c r="L102" s="83" t="n">
        <v>0.7</v>
      </c>
      <c r="M102" s="84" t="n">
        <f aca="false">(L102-K102)*8.33</f>
        <v>4.92303</v>
      </c>
      <c r="N102" s="84" t="n">
        <f aca="false">(L102-K102)*8.2075</f>
        <v>4.8506325</v>
      </c>
    </row>
    <row r="103" customFormat="false" ht="15" hidden="false" customHeight="false" outlineLevel="0" collapsed="false">
      <c r="A103" s="80" t="n">
        <v>389</v>
      </c>
      <c r="B103" s="80" t="s">
        <v>625</v>
      </c>
      <c r="C103" s="80" t="s">
        <v>38</v>
      </c>
      <c r="D103" s="80" t="n">
        <v>3</v>
      </c>
      <c r="E103" s="80" t="s">
        <v>29</v>
      </c>
      <c r="F103" s="80" t="n">
        <v>1</v>
      </c>
      <c r="G103" s="80" t="n">
        <v>30</v>
      </c>
      <c r="H103" s="80" t="n">
        <v>32</v>
      </c>
      <c r="I103" s="81" t="n">
        <v>4.98</v>
      </c>
      <c r="J103" s="81" t="n">
        <v>5</v>
      </c>
      <c r="K103" s="82" t="n">
        <v>0.185</v>
      </c>
      <c r="L103" s="83" t="n">
        <v>11.3</v>
      </c>
      <c r="M103" s="84" t="n">
        <f aca="false">(L103-K103)*8.33</f>
        <v>92.58795</v>
      </c>
      <c r="N103" s="84" t="n">
        <f aca="false">(L103-K103)*8.2075</f>
        <v>91.2263625</v>
      </c>
    </row>
    <row r="104" customFormat="false" ht="15" hidden="false" customHeight="false" outlineLevel="0" collapsed="false">
      <c r="A104" s="80" t="n">
        <v>389</v>
      </c>
      <c r="B104" s="80" t="s">
        <v>625</v>
      </c>
      <c r="C104" s="80" t="s">
        <v>57</v>
      </c>
      <c r="D104" s="80" t="n">
        <v>9</v>
      </c>
      <c r="E104" s="80" t="s">
        <v>29</v>
      </c>
      <c r="F104" s="80" t="n">
        <v>1</v>
      </c>
      <c r="G104" s="80" t="n">
        <v>25</v>
      </c>
      <c r="H104" s="80" t="n">
        <v>29</v>
      </c>
      <c r="I104" s="81" t="n">
        <v>12.5</v>
      </c>
      <c r="J104" s="81" t="n">
        <v>12.54</v>
      </c>
      <c r="K104" s="82" t="n">
        <v>0.155</v>
      </c>
      <c r="L104" s="83" t="n">
        <v>11.3</v>
      </c>
      <c r="M104" s="84" t="n">
        <f aca="false">(L104-K104)*8.33</f>
        <v>92.83785</v>
      </c>
      <c r="N104" s="84" t="n">
        <f aca="false">(L104-K104)*8.2075</f>
        <v>91.4725875</v>
      </c>
    </row>
    <row r="105" customFormat="false" ht="15" hidden="false" customHeight="false" outlineLevel="0" collapsed="false">
      <c r="A105" s="80" t="n">
        <v>389</v>
      </c>
      <c r="B105" s="80" t="s">
        <v>626</v>
      </c>
      <c r="C105" s="80" t="s">
        <v>38</v>
      </c>
      <c r="D105" s="80" t="n">
        <v>5</v>
      </c>
      <c r="E105" s="80" t="s">
        <v>29</v>
      </c>
      <c r="F105" s="80" t="n">
        <v>1</v>
      </c>
      <c r="G105" s="80" t="n">
        <v>11</v>
      </c>
      <c r="H105" s="80" t="n">
        <v>13</v>
      </c>
      <c r="I105" s="81" t="n">
        <v>4.01</v>
      </c>
      <c r="J105" s="81" t="n">
        <v>4.03</v>
      </c>
      <c r="K105" s="82" t="n">
        <v>0.154</v>
      </c>
      <c r="L105" s="83" t="n">
        <v>11.7</v>
      </c>
      <c r="M105" s="84" t="n">
        <f aca="false">(L105-K105)*8.33</f>
        <v>96.17818</v>
      </c>
      <c r="N105" s="84" t="n">
        <f aca="false">(L105-K105)*8.2075</f>
        <v>94.763795</v>
      </c>
    </row>
    <row r="106" customFormat="false" ht="15" hidden="false" customHeight="false" outlineLevel="0" collapsed="false">
      <c r="A106" s="80" t="n">
        <v>389</v>
      </c>
      <c r="B106" s="80" t="s">
        <v>626</v>
      </c>
      <c r="C106" s="80" t="s">
        <v>38</v>
      </c>
      <c r="D106" s="80" t="n">
        <v>7</v>
      </c>
      <c r="E106" s="80" t="s">
        <v>29</v>
      </c>
      <c r="F106" s="80" t="n">
        <v>1</v>
      </c>
      <c r="G106" s="80" t="n">
        <v>34</v>
      </c>
      <c r="H106" s="80" t="n">
        <v>36</v>
      </c>
      <c r="I106" s="81" t="n">
        <v>9.64</v>
      </c>
      <c r="J106" s="81" t="n">
        <v>9.66</v>
      </c>
      <c r="K106" s="82" t="n">
        <v>0.109</v>
      </c>
      <c r="L106" s="83" t="n">
        <v>0.722</v>
      </c>
      <c r="M106" s="84" t="n">
        <f aca="false">(L106-K106)*8.33</f>
        <v>5.10629</v>
      </c>
      <c r="N106" s="84" t="n">
        <f aca="false">(L106-K106)*8.2075</f>
        <v>5.0311975</v>
      </c>
    </row>
    <row r="107" customFormat="false" ht="15" hidden="false" customHeight="false" outlineLevel="0" collapsed="false">
      <c r="A107" s="80" t="n">
        <v>389</v>
      </c>
      <c r="B107" s="80" t="s">
        <v>627</v>
      </c>
      <c r="C107" s="80" t="s">
        <v>57</v>
      </c>
      <c r="D107" s="80" t="n">
        <v>9</v>
      </c>
      <c r="E107" s="80" t="s">
        <v>29</v>
      </c>
      <c r="F107" s="80" t="n">
        <v>1</v>
      </c>
      <c r="G107" s="80" t="n">
        <v>8</v>
      </c>
      <c r="H107" s="80" t="n">
        <v>10</v>
      </c>
      <c r="I107" s="81" t="n">
        <v>7.44</v>
      </c>
      <c r="J107" s="81" t="n">
        <v>7.46</v>
      </c>
      <c r="K107" s="82" t="n">
        <v>0.257</v>
      </c>
      <c r="L107" s="83" t="n">
        <v>11.6</v>
      </c>
      <c r="M107" s="84" t="n">
        <f aca="false">(L107-K107)*8.33</f>
        <v>94.48719</v>
      </c>
      <c r="N107" s="84" t="n">
        <f aca="false">(L107-K107)*8.2075</f>
        <v>93.0976725</v>
      </c>
    </row>
    <row r="108" customFormat="false" ht="15" hidden="false" customHeight="false" outlineLevel="0" collapsed="false">
      <c r="A108" s="80" t="n">
        <v>389</v>
      </c>
      <c r="B108" s="80" t="s">
        <v>627</v>
      </c>
      <c r="C108" s="80" t="s">
        <v>57</v>
      </c>
      <c r="D108" s="80" t="n">
        <v>16</v>
      </c>
      <c r="E108" s="80" t="s">
        <v>29</v>
      </c>
      <c r="F108" s="80" t="n">
        <v>1</v>
      </c>
      <c r="G108" s="80" t="n">
        <v>9</v>
      </c>
      <c r="H108" s="80" t="n">
        <v>11</v>
      </c>
      <c r="I108" s="81" t="n">
        <v>12.56</v>
      </c>
      <c r="J108" s="81" t="n">
        <v>12.58</v>
      </c>
      <c r="K108" s="82" t="n">
        <v>0.228</v>
      </c>
      <c r="L108" s="83" t="n">
        <v>11.6</v>
      </c>
      <c r="M108" s="84" t="n">
        <f aca="false">(L108-K108)*8.33</f>
        <v>94.72876</v>
      </c>
      <c r="N108" s="84" t="n">
        <f aca="false">(L108-K108)*8.2075</f>
        <v>93.33569</v>
      </c>
    </row>
    <row r="109" customFormat="false" ht="15" hidden="false" customHeight="false" outlineLevel="0" collapsed="false">
      <c r="A109" s="80" t="n">
        <v>389</v>
      </c>
      <c r="B109" s="80" t="s">
        <v>627</v>
      </c>
      <c r="C109" s="80" t="s">
        <v>57</v>
      </c>
      <c r="D109" s="80" t="n">
        <v>28</v>
      </c>
      <c r="E109" s="80" t="s">
        <v>29</v>
      </c>
      <c r="F109" s="80" t="n">
        <v>1</v>
      </c>
      <c r="G109" s="80" t="n">
        <v>51</v>
      </c>
      <c r="H109" s="80" t="n">
        <v>55</v>
      </c>
      <c r="I109" s="81" t="n">
        <v>25.76</v>
      </c>
      <c r="J109" s="81" t="n">
        <v>25.8</v>
      </c>
      <c r="K109" s="82" t="n">
        <v>0.176</v>
      </c>
      <c r="L109" s="83" t="n">
        <v>11.4</v>
      </c>
      <c r="M109" s="84" t="n">
        <f aca="false">(L109-K109)*8.33</f>
        <v>93.49592</v>
      </c>
      <c r="N109" s="84" t="n">
        <f aca="false">(L109-K109)*8.2075</f>
        <v>92.12098</v>
      </c>
    </row>
    <row r="110" customFormat="false" ht="15" hidden="false" customHeight="false" outlineLevel="0" collapsed="false">
      <c r="A110" s="80" t="n">
        <v>389</v>
      </c>
      <c r="B110" s="80" t="s">
        <v>627</v>
      </c>
      <c r="C110" s="80" t="s">
        <v>57</v>
      </c>
      <c r="D110" s="80" t="n">
        <v>29</v>
      </c>
      <c r="E110" s="80" t="s">
        <v>29</v>
      </c>
      <c r="F110" s="80" t="n">
        <v>2</v>
      </c>
      <c r="G110" s="80" t="n">
        <v>58.5</v>
      </c>
      <c r="H110" s="80" t="n">
        <v>60.5</v>
      </c>
      <c r="I110" s="81" t="n">
        <v>27.99</v>
      </c>
      <c r="J110" s="81" t="n">
        <v>28.01</v>
      </c>
      <c r="K110" s="82" t="n">
        <v>0.202</v>
      </c>
      <c r="L110" s="83" t="n">
        <v>11.4</v>
      </c>
      <c r="M110" s="84" t="n">
        <f aca="false">(L110-K110)*8.33</f>
        <v>93.27934</v>
      </c>
      <c r="N110" s="84" t="n">
        <f aca="false">(L110-K110)*8.2075</f>
        <v>91.907585</v>
      </c>
    </row>
    <row r="111" customFormat="false" ht="15" hidden="false" customHeight="false" outlineLevel="0" collapsed="false">
      <c r="A111" s="80" t="n">
        <v>389</v>
      </c>
      <c r="B111" s="80" t="s">
        <v>241</v>
      </c>
      <c r="C111" s="80" t="s">
        <v>38</v>
      </c>
      <c r="D111" s="80" t="n">
        <v>11</v>
      </c>
      <c r="E111" s="80" t="s">
        <v>29</v>
      </c>
      <c r="F111" s="80" t="n">
        <v>1</v>
      </c>
      <c r="G111" s="80" t="n">
        <v>36</v>
      </c>
      <c r="H111" s="80" t="n">
        <v>38</v>
      </c>
      <c r="I111" s="81" t="n">
        <v>10.42</v>
      </c>
      <c r="J111" s="81" t="n">
        <v>10.44</v>
      </c>
      <c r="K111" s="82" t="n">
        <v>0.157</v>
      </c>
      <c r="L111" s="83" t="n">
        <v>11.4</v>
      </c>
      <c r="M111" s="84" t="n">
        <f aca="false">(L111-K111)*8.33</f>
        <v>93.65419</v>
      </c>
      <c r="N111" s="84" t="n">
        <f aca="false">(L111-K111)*8.2075</f>
        <v>92.2769225</v>
      </c>
    </row>
    <row r="112" customFormat="false" ht="15" hidden="false" customHeight="false" outlineLevel="0" collapsed="false">
      <c r="A112" s="80" t="n">
        <v>389</v>
      </c>
      <c r="B112" s="80" t="s">
        <v>241</v>
      </c>
      <c r="C112" s="80" t="s">
        <v>38</v>
      </c>
      <c r="D112" s="80" t="n">
        <v>16</v>
      </c>
      <c r="E112" s="80" t="s">
        <v>29</v>
      </c>
      <c r="F112" s="80" t="n">
        <v>1</v>
      </c>
      <c r="G112" s="80" t="n">
        <v>29</v>
      </c>
      <c r="H112" s="80" t="n">
        <v>31</v>
      </c>
      <c r="I112" s="81" t="n">
        <v>15.68</v>
      </c>
      <c r="J112" s="81" t="n">
        <v>15.7</v>
      </c>
      <c r="K112" s="82" t="n">
        <v>0.106</v>
      </c>
      <c r="L112" s="83" t="n">
        <v>0.907</v>
      </c>
      <c r="M112" s="84" t="n">
        <f aca="false">(L112-K112)*8.33</f>
        <v>6.67233</v>
      </c>
      <c r="N112" s="84" t="n">
        <f aca="false">(L112-K112)*8.2075</f>
        <v>6.5742075</v>
      </c>
    </row>
    <row r="113" customFormat="false" ht="15" hidden="false" customHeight="false" outlineLevel="0" collapsed="false">
      <c r="A113" s="80" t="n">
        <v>389</v>
      </c>
      <c r="B113" s="80" t="s">
        <v>241</v>
      </c>
      <c r="C113" s="80" t="s">
        <v>57</v>
      </c>
      <c r="D113" s="80" t="n">
        <v>4</v>
      </c>
      <c r="E113" s="80" t="s">
        <v>29</v>
      </c>
      <c r="F113" s="80" t="n">
        <v>1</v>
      </c>
      <c r="G113" s="80" t="n">
        <v>1</v>
      </c>
      <c r="H113" s="80" t="n">
        <v>3</v>
      </c>
      <c r="I113" s="81" t="n">
        <v>5.2</v>
      </c>
      <c r="J113" s="81" t="n">
        <v>5.22</v>
      </c>
      <c r="K113" s="82" t="n">
        <v>0.177</v>
      </c>
      <c r="L113" s="83" t="n">
        <v>11.5</v>
      </c>
      <c r="M113" s="84" t="n">
        <f aca="false">(L113-K113)*8.33</f>
        <v>94.32059</v>
      </c>
      <c r="N113" s="84" t="n">
        <f aca="false">(L113-K113)*8.2075</f>
        <v>92.9335225</v>
      </c>
    </row>
    <row r="114" customFormat="false" ht="15" hidden="false" customHeight="false" outlineLevel="0" collapsed="false">
      <c r="A114" s="80" t="n">
        <v>389</v>
      </c>
      <c r="B114" s="80" t="s">
        <v>241</v>
      </c>
      <c r="C114" s="80" t="s">
        <v>57</v>
      </c>
      <c r="D114" s="80" t="n">
        <v>8</v>
      </c>
      <c r="E114" s="80" t="s">
        <v>29</v>
      </c>
      <c r="F114" s="80" t="n">
        <v>1</v>
      </c>
      <c r="G114" s="80" t="n">
        <v>94</v>
      </c>
      <c r="H114" s="80" t="n">
        <v>97</v>
      </c>
      <c r="I114" s="81" t="n">
        <v>11.53</v>
      </c>
      <c r="J114" s="81" t="n">
        <v>11.56</v>
      </c>
      <c r="K114" s="82" t="n">
        <v>0.11</v>
      </c>
      <c r="L114" s="83" t="n">
        <v>1.91</v>
      </c>
      <c r="M114" s="84" t="n">
        <f aca="false">(L114-K114)*8.33</f>
        <v>14.994</v>
      </c>
      <c r="N114" s="84" t="n">
        <f aca="false">(L114-K114)*8.2075</f>
        <v>14.7735</v>
      </c>
    </row>
    <row r="115" customFormat="false" ht="15" hidden="false" customHeight="false" outlineLevel="0" collapsed="false">
      <c r="A115" s="80" t="n">
        <v>389</v>
      </c>
      <c r="B115" s="80" t="s">
        <v>241</v>
      </c>
      <c r="C115" s="80" t="s">
        <v>57</v>
      </c>
      <c r="D115" s="80" t="n">
        <v>9</v>
      </c>
      <c r="E115" s="80" t="s">
        <v>29</v>
      </c>
      <c r="F115" s="80" t="n">
        <v>2</v>
      </c>
      <c r="G115" s="80" t="n">
        <v>76</v>
      </c>
      <c r="H115" s="80" t="n">
        <v>78</v>
      </c>
      <c r="I115" s="81" t="n">
        <v>15.6</v>
      </c>
      <c r="J115" s="81" t="n">
        <v>15.62</v>
      </c>
      <c r="K115" s="82" t="n">
        <v>0.116</v>
      </c>
      <c r="L115" s="83" t="n">
        <v>0.745</v>
      </c>
      <c r="M115" s="84" t="n">
        <f aca="false">(L115-K115)*8.33</f>
        <v>5.23957</v>
      </c>
      <c r="N115" s="84" t="n">
        <f aca="false">(L115-K115)*8.2075</f>
        <v>5.1625175</v>
      </c>
    </row>
    <row r="116" customFormat="false" ht="24.75" hidden="false" customHeight="true" outlineLevel="0" collapsed="false">
      <c r="A116" s="87"/>
      <c r="B116" s="87"/>
      <c r="C116" s="87"/>
      <c r="D116" s="87"/>
      <c r="E116" s="87"/>
      <c r="F116" s="87"/>
      <c r="G116" s="87"/>
      <c r="H116" s="87"/>
      <c r="I116" s="88"/>
      <c r="J116" s="88"/>
      <c r="K116" s="82"/>
      <c r="L116" s="83"/>
    </row>
    <row r="117" customFormat="false" ht="15" hidden="false" customHeight="false" outlineLevel="0" collapsed="false">
      <c r="A117" s="87"/>
      <c r="B117" s="87"/>
      <c r="C117" s="87"/>
      <c r="D117" s="87"/>
      <c r="E117" s="87"/>
      <c r="F117" s="87"/>
      <c r="G117" s="87"/>
      <c r="H117" s="87"/>
      <c r="I117" s="88"/>
      <c r="J117" s="88"/>
      <c r="K117" s="82"/>
      <c r="L117" s="83"/>
    </row>
    <row r="118" customFormat="false" ht="15" hidden="false" customHeight="false" outlineLevel="0" collapsed="false">
      <c r="A118" s="87"/>
      <c r="B118" s="87"/>
      <c r="C118" s="87"/>
      <c r="D118" s="87"/>
      <c r="E118" s="87"/>
      <c r="F118" s="87"/>
      <c r="G118" s="87"/>
      <c r="H118" s="87"/>
      <c r="I118" s="88"/>
      <c r="J118" s="88"/>
      <c r="K118" s="82"/>
      <c r="L118" s="83"/>
    </row>
    <row r="119" customFormat="false" ht="15" hidden="false" customHeight="false" outlineLevel="0" collapsed="false">
      <c r="A119" s="87"/>
      <c r="B119" s="87"/>
      <c r="C119" s="87"/>
      <c r="D119" s="87"/>
      <c r="E119" s="87"/>
      <c r="F119" s="87"/>
      <c r="G119" s="87"/>
      <c r="H119" s="87"/>
      <c r="I119" s="88"/>
      <c r="J119" s="88"/>
      <c r="K119" s="82"/>
      <c r="L119" s="83"/>
    </row>
  </sheetData>
  <conditionalFormatting sqref="M2:M115">
    <cfRule type="colorScale" priority="2">
      <colorScale>
        <cfvo type="min" val="0"/>
        <cfvo type="percentile" val="50"/>
        <cfvo type="max" val="0"/>
        <color rgb="FFF8696B"/>
        <color rgb="FFFCFCFF"/>
        <color rgb="FF63BE7B"/>
      </colorScale>
    </cfRule>
    <cfRule type="colorScale" priority="3">
      <colorScale>
        <cfvo type="min" val="0"/>
        <cfvo type="max" val="0"/>
        <color rgb="FFFCFCFF"/>
        <color rgb="FFF8696B"/>
      </colorScale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3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6" width="15.27"/>
    <col collapsed="false" customWidth="true" hidden="false" outlineLevel="0" max="3" min="3" style="6" width="115.14"/>
  </cols>
  <sheetData>
    <row r="1" customFormat="false" ht="13.8" hidden="false" customHeight="false" outlineLevel="0" collapsed="false">
      <c r="A1" s="89" t="s">
        <v>628</v>
      </c>
      <c r="B1" s="89" t="s">
        <v>629</v>
      </c>
      <c r="C1" s="89" t="s">
        <v>630</v>
      </c>
    </row>
    <row r="2" customFormat="false" ht="13.8" hidden="false" customHeight="false" outlineLevel="0" collapsed="false">
      <c r="A2" s="6" t="s">
        <v>631</v>
      </c>
      <c r="B2" s="6" t="s">
        <v>632</v>
      </c>
      <c r="C2" s="6" t="s">
        <v>633</v>
      </c>
    </row>
    <row r="3" customFormat="false" ht="35.05" hidden="false" customHeight="false" outlineLevel="0" collapsed="false">
      <c r="C3" s="66" t="s">
        <v>634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BFBFBF"/>
    <pageSetUpPr fitToPage="false"/>
  </sheetPr>
  <dimension ref="A1:B19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0.66796875" defaultRowHeight="15" zeroHeight="false" outlineLevelRow="0" outlineLevelCol="0"/>
  <cols>
    <col collapsed="false" customWidth="true" hidden="false" outlineLevel="0" max="1" min="1" style="6" width="18"/>
  </cols>
  <sheetData>
    <row r="1" customFormat="false" ht="15" hidden="false" customHeight="false" outlineLevel="0" collapsed="false">
      <c r="A1" s="37" t="s">
        <v>299</v>
      </c>
      <c r="B1" s="37" t="s">
        <v>300</v>
      </c>
    </row>
    <row r="2" customFormat="false" ht="15" hidden="false" customHeight="false" outlineLevel="0" collapsed="false">
      <c r="A2" s="38" t="s">
        <v>301</v>
      </c>
      <c r="B2" s="39" t="n">
        <v>0.00889</v>
      </c>
    </row>
    <row r="3" customFormat="false" ht="15" hidden="false" customHeight="false" outlineLevel="0" collapsed="false">
      <c r="A3" s="38" t="s">
        <v>301</v>
      </c>
      <c r="B3" s="39" t="n">
        <v>0.0102</v>
      </c>
    </row>
    <row r="4" customFormat="false" ht="15" hidden="false" customHeight="false" outlineLevel="0" collapsed="false">
      <c r="A4" s="38" t="s">
        <v>301</v>
      </c>
      <c r="B4" s="39" t="n">
        <v>0.0104</v>
      </c>
    </row>
    <row r="5" customFormat="false" ht="15" hidden="false" customHeight="false" outlineLevel="0" collapsed="false">
      <c r="A5" s="40" t="s">
        <v>301</v>
      </c>
      <c r="B5" s="41" t="n">
        <v>0.0102</v>
      </c>
    </row>
    <row r="6" customFormat="false" ht="15" hidden="false" customHeight="false" outlineLevel="0" collapsed="false">
      <c r="A6" s="42" t="s">
        <v>302</v>
      </c>
      <c r="B6" s="43" t="n">
        <f aca="false">_xlfn.STDEV.S(B2:B5)</f>
        <v>0.000694760150459615</v>
      </c>
    </row>
    <row r="7" customFormat="false" ht="15" hidden="false" customHeight="false" outlineLevel="0" collapsed="false">
      <c r="A7" s="38" t="s">
        <v>303</v>
      </c>
      <c r="B7" s="39" t="n">
        <f aca="false">AVERAGE(B2:B5)</f>
        <v>0.0099225</v>
      </c>
    </row>
    <row r="8" customFormat="false" ht="15" hidden="false" customHeight="false" outlineLevel="0" collapsed="false">
      <c r="A8" s="44" t="s">
        <v>304</v>
      </c>
      <c r="B8" s="45" t="n">
        <f aca="false">B7+3*B6</f>
        <v>0.0120067804513788</v>
      </c>
    </row>
    <row r="11" customFormat="false" ht="15" hidden="false" customHeight="false" outlineLevel="0" collapsed="false">
      <c r="A11" s="46" t="s">
        <v>305</v>
      </c>
    </row>
    <row r="12" customFormat="false" ht="15" hidden="false" customHeight="false" outlineLevel="0" collapsed="false">
      <c r="A12" s="6" t="s">
        <v>306</v>
      </c>
    </row>
    <row r="14" customFormat="false" ht="15" hidden="false" customHeight="false" outlineLevel="0" collapsed="false">
      <c r="A14" s="46" t="s">
        <v>307</v>
      </c>
    </row>
    <row r="15" customFormat="false" ht="15" hidden="false" customHeight="false" outlineLevel="0" collapsed="false">
      <c r="A15" s="6" t="s">
        <v>308</v>
      </c>
    </row>
    <row r="17" customFormat="false" ht="15" hidden="false" customHeight="false" outlineLevel="0" collapsed="false">
      <c r="A17" s="46" t="s">
        <v>309</v>
      </c>
    </row>
    <row r="18" customFormat="false" ht="15" hidden="false" customHeight="false" outlineLevel="0" collapsed="false">
      <c r="A18" s="46"/>
    </row>
    <row r="19" customFormat="false" ht="15" hidden="false" customHeight="false" outlineLevel="0" collapsed="false">
      <c r="A19" s="46" t="s">
        <v>310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6A6A6"/>
    <pageSetUpPr fitToPage="false"/>
  </sheetPr>
  <dimension ref="A2:G38"/>
  <sheetViews>
    <sheetView showFormulas="false" showGridLines="true" showRowColHeaders="true" showZeros="true" rightToLeft="false" tabSelected="false" showOutlineSymbols="true" defaultGridColor="true" view="normal" topLeftCell="A5" colorId="64" zoomScale="200" zoomScaleNormal="200" zoomScalePageLayoutView="100" workbookViewId="0">
      <selection pane="topLeft" activeCell="A5" activeCellId="0" sqref="A5"/>
    </sheetView>
  </sheetViews>
  <sheetFormatPr defaultColWidth="10.66796875" defaultRowHeight="15" zeroHeight="false" outlineLevelRow="0" outlineLevelCol="0"/>
  <sheetData>
    <row r="2" customFormat="false" ht="19.5" hidden="false" customHeight="true" outlineLevel="0" collapsed="false">
      <c r="A2" s="47" t="s">
        <v>311</v>
      </c>
      <c r="B2" s="48"/>
      <c r="C2" s="48"/>
      <c r="D2" s="48"/>
      <c r="E2" s="48"/>
      <c r="F2" s="48"/>
      <c r="G2" s="49"/>
    </row>
    <row r="3" customFormat="false" ht="19.5" hidden="false" customHeight="true" outlineLevel="0" collapsed="false"/>
    <row r="15" customFormat="false" ht="15" hidden="false" customHeight="false" outlineLevel="0" collapsed="false">
      <c r="B15" s="50" t="s">
        <v>312</v>
      </c>
    </row>
    <row r="18" customFormat="false" ht="15" hidden="false" customHeight="false" outlineLevel="0" collapsed="false">
      <c r="A18" s="6" t="s">
        <v>313</v>
      </c>
    </row>
    <row r="19" customFormat="false" ht="15" hidden="false" customHeight="false" outlineLevel="0" collapsed="false">
      <c r="A19" s="6" t="s">
        <v>314</v>
      </c>
    </row>
    <row r="20" customFormat="false" ht="15" hidden="false" customHeight="false" outlineLevel="0" collapsed="false">
      <c r="A20" s="6" t="s">
        <v>315</v>
      </c>
    </row>
    <row r="21" customFormat="false" ht="15" hidden="false" customHeight="false" outlineLevel="0" collapsed="false">
      <c r="A21" s="6" t="s">
        <v>316</v>
      </c>
    </row>
    <row r="22" customFormat="false" ht="15" hidden="false" customHeight="false" outlineLevel="0" collapsed="false">
      <c r="A22" s="6" t="s">
        <v>317</v>
      </c>
    </row>
    <row r="23" customFormat="false" ht="15" hidden="false" customHeight="false" outlineLevel="0" collapsed="false">
      <c r="A23" s="6" t="s">
        <v>318</v>
      </c>
    </row>
    <row r="24" customFormat="false" ht="15" hidden="false" customHeight="false" outlineLevel="0" collapsed="false">
      <c r="A24" s="6" t="s">
        <v>319</v>
      </c>
    </row>
    <row r="25" customFormat="false" ht="15" hidden="false" customHeight="false" outlineLevel="0" collapsed="false">
      <c r="A25" s="6" t="s">
        <v>320</v>
      </c>
    </row>
    <row r="26" customFormat="false" ht="15" hidden="false" customHeight="false" outlineLevel="0" collapsed="false">
      <c r="A26" s="6" t="s">
        <v>321</v>
      </c>
    </row>
    <row r="27" customFormat="false" ht="15" hidden="false" customHeight="false" outlineLevel="0" collapsed="false">
      <c r="A27" s="6" t="s">
        <v>322</v>
      </c>
    </row>
    <row r="28" customFormat="false" ht="15" hidden="false" customHeight="false" outlineLevel="0" collapsed="false">
      <c r="A28" s="6" t="s">
        <v>323</v>
      </c>
    </row>
    <row r="29" customFormat="false" ht="15" hidden="false" customHeight="false" outlineLevel="0" collapsed="false">
      <c r="A29" s="6" t="s">
        <v>324</v>
      </c>
    </row>
    <row r="30" customFormat="false" ht="15" hidden="false" customHeight="false" outlineLevel="0" collapsed="false">
      <c r="A30" s="6" t="s">
        <v>325</v>
      </c>
    </row>
    <row r="31" customFormat="false" ht="15" hidden="false" customHeight="false" outlineLevel="0" collapsed="false">
      <c r="A31" s="6" t="s">
        <v>326</v>
      </c>
    </row>
    <row r="32" customFormat="false" ht="15" hidden="false" customHeight="false" outlineLevel="0" collapsed="false">
      <c r="A32" s="6" t="s">
        <v>327</v>
      </c>
    </row>
    <row r="33" customFormat="false" ht="15" hidden="false" customHeight="false" outlineLevel="0" collapsed="false">
      <c r="A33" s="6" t="s">
        <v>328</v>
      </c>
    </row>
    <row r="34" customFormat="false" ht="15" hidden="false" customHeight="false" outlineLevel="0" collapsed="false">
      <c r="A34" s="6" t="s">
        <v>329</v>
      </c>
    </row>
    <row r="35" customFormat="false" ht="15" hidden="false" customHeight="false" outlineLevel="0" collapsed="false">
      <c r="A35" s="6" t="s">
        <v>330</v>
      </c>
    </row>
    <row r="36" customFormat="false" ht="15" hidden="false" customHeight="false" outlineLevel="0" collapsed="false">
      <c r="A36" s="6" t="s">
        <v>331</v>
      </c>
    </row>
    <row r="37" customFormat="false" ht="15" hidden="false" customHeight="false" outlineLevel="0" collapsed="false">
      <c r="A37" s="6" t="s">
        <v>332</v>
      </c>
    </row>
    <row r="38" customFormat="false" ht="15" hidden="false" customHeight="false" outlineLevel="0" collapsed="false">
      <c r="A38" s="6" t="s">
        <v>333</v>
      </c>
    </row>
  </sheetData>
  <printOptions headings="false" gridLines="false" gridLinesSet="true" horizontalCentered="false" verticalCentered="false"/>
  <pageMargins left="0.708333333333333" right="0.708333333333333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6A6A6"/>
    <pageSetUpPr fitToPage="false"/>
  </sheetPr>
  <dimension ref="A2:G40"/>
  <sheetViews>
    <sheetView showFormulas="false" showGridLines="true" showRowColHeaders="true" showZeros="true" rightToLeft="false" tabSelected="false" showOutlineSymbols="true" defaultGridColor="true" view="normal" topLeftCell="A4" colorId="64" zoomScale="200" zoomScaleNormal="200" zoomScalePageLayoutView="100" workbookViewId="0">
      <selection pane="topLeft" activeCell="A4" activeCellId="0" sqref="A4"/>
    </sheetView>
  </sheetViews>
  <sheetFormatPr defaultColWidth="10.66796875" defaultRowHeight="15" zeroHeight="false" outlineLevelRow="0" outlineLevelCol="0"/>
  <sheetData>
    <row r="2" customFormat="false" ht="19.5" hidden="false" customHeight="true" outlineLevel="0" collapsed="false">
      <c r="A2" s="47" t="s">
        <v>334</v>
      </c>
      <c r="B2" s="48"/>
      <c r="C2" s="48"/>
      <c r="D2" s="48"/>
      <c r="E2" s="48"/>
      <c r="F2" s="48"/>
      <c r="G2" s="49"/>
    </row>
    <row r="3" customFormat="false" ht="19.5" hidden="false" customHeight="true" outlineLevel="0" collapsed="false"/>
    <row r="15" customFormat="false" ht="15" hidden="false" customHeight="false" outlineLevel="0" collapsed="false">
      <c r="B15" s="50" t="s">
        <v>335</v>
      </c>
    </row>
    <row r="17" customFormat="false" ht="15" hidden="false" customHeight="false" outlineLevel="0" collapsed="false">
      <c r="A17" s="6" t="s">
        <v>336</v>
      </c>
    </row>
    <row r="18" customFormat="false" ht="15" hidden="false" customHeight="false" outlineLevel="0" collapsed="false">
      <c r="A18" s="6" t="s">
        <v>337</v>
      </c>
    </row>
    <row r="19" customFormat="false" ht="15" hidden="false" customHeight="false" outlineLevel="0" collapsed="false">
      <c r="A19" s="6" t="s">
        <v>338</v>
      </c>
    </row>
    <row r="20" customFormat="false" ht="15" hidden="false" customHeight="false" outlineLevel="0" collapsed="false">
      <c r="A20" s="6" t="s">
        <v>339</v>
      </c>
    </row>
    <row r="21" customFormat="false" ht="15" hidden="false" customHeight="false" outlineLevel="0" collapsed="false">
      <c r="A21" s="6" t="s">
        <v>340</v>
      </c>
    </row>
    <row r="22" customFormat="false" ht="15" hidden="false" customHeight="false" outlineLevel="0" collapsed="false">
      <c r="A22" s="6" t="s">
        <v>341</v>
      </c>
    </row>
    <row r="23" customFormat="false" ht="15" hidden="false" customHeight="false" outlineLevel="0" collapsed="false">
      <c r="A23" s="6" t="s">
        <v>342</v>
      </c>
    </row>
    <row r="24" customFormat="false" ht="15" hidden="false" customHeight="false" outlineLevel="0" collapsed="false">
      <c r="A24" s="6" t="s">
        <v>343</v>
      </c>
    </row>
    <row r="25" customFormat="false" ht="15" hidden="false" customHeight="false" outlineLevel="0" collapsed="false">
      <c r="A25" s="6" t="s">
        <v>344</v>
      </c>
    </row>
    <row r="26" customFormat="false" ht="15" hidden="false" customHeight="false" outlineLevel="0" collapsed="false">
      <c r="A26" s="6" t="s">
        <v>345</v>
      </c>
    </row>
    <row r="27" customFormat="false" ht="15" hidden="false" customHeight="false" outlineLevel="0" collapsed="false">
      <c r="A27" s="6" t="s">
        <v>346</v>
      </c>
    </row>
    <row r="28" customFormat="false" ht="15" hidden="false" customHeight="false" outlineLevel="0" collapsed="false">
      <c r="A28" s="6" t="s">
        <v>347</v>
      </c>
    </row>
    <row r="29" customFormat="false" ht="15" hidden="false" customHeight="false" outlineLevel="0" collapsed="false">
      <c r="A29" s="6" t="s">
        <v>348</v>
      </c>
    </row>
    <row r="30" customFormat="false" ht="15" hidden="false" customHeight="false" outlineLevel="0" collapsed="false">
      <c r="A30" s="6" t="s">
        <v>349</v>
      </c>
    </row>
    <row r="31" customFormat="false" ht="15" hidden="false" customHeight="false" outlineLevel="0" collapsed="false">
      <c r="A31" s="6" t="s">
        <v>350</v>
      </c>
    </row>
    <row r="32" customFormat="false" ht="15" hidden="false" customHeight="false" outlineLevel="0" collapsed="false">
      <c r="A32" s="6" t="s">
        <v>351</v>
      </c>
    </row>
    <row r="33" customFormat="false" ht="15" hidden="false" customHeight="false" outlineLevel="0" collapsed="false">
      <c r="A33" s="6" t="s">
        <v>352</v>
      </c>
    </row>
    <row r="34" customFormat="false" ht="15" hidden="false" customHeight="false" outlineLevel="0" collapsed="false">
      <c r="A34" s="6" t="s">
        <v>353</v>
      </c>
    </row>
    <row r="35" customFormat="false" ht="15" hidden="false" customHeight="false" outlineLevel="0" collapsed="false">
      <c r="A35" s="6" t="s">
        <v>354</v>
      </c>
    </row>
    <row r="36" customFormat="false" ht="15" hidden="false" customHeight="false" outlineLevel="0" collapsed="false">
      <c r="A36" s="6" t="s">
        <v>355</v>
      </c>
    </row>
    <row r="37" customFormat="false" ht="15" hidden="false" customHeight="false" outlineLevel="0" collapsed="false">
      <c r="A37" s="6" t="s">
        <v>356</v>
      </c>
    </row>
    <row r="38" customFormat="false" ht="15" hidden="false" customHeight="false" outlineLevel="0" collapsed="false">
      <c r="A38" s="6" t="s">
        <v>357</v>
      </c>
    </row>
    <row r="39" customFormat="false" ht="15" hidden="false" customHeight="false" outlineLevel="0" collapsed="false">
      <c r="A39" s="6" t="s">
        <v>358</v>
      </c>
    </row>
    <row r="40" customFormat="false" ht="15" hidden="false" customHeight="false" outlineLevel="0" collapsed="false">
      <c r="A40" s="6" t="s">
        <v>359</v>
      </c>
    </row>
  </sheetData>
  <printOptions headings="false" gridLines="false" gridLinesSet="true" horizontalCentered="false" verticalCentered="false"/>
  <pageMargins left="0.708333333333333" right="0.708333333333333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AK186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0.66796875" defaultRowHeight="15.7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1" width="8.16"/>
    <col collapsed="false" customWidth="true" hidden="false" outlineLevel="0" max="4" min="3" style="1" width="5.16"/>
    <col collapsed="false" customWidth="true" hidden="false" outlineLevel="0" max="5" min="5" style="1" width="7.67"/>
    <col collapsed="false" customWidth="true" hidden="false" outlineLevel="0" max="6" min="6" style="3" width="4.67"/>
    <col collapsed="false" customWidth="true" hidden="false" outlineLevel="0" max="7" min="7" style="1" width="7.33"/>
    <col collapsed="false" customWidth="true" hidden="false" outlineLevel="0" max="8" min="8" style="1" width="7.67"/>
    <col collapsed="false" customWidth="true" hidden="false" outlineLevel="0" max="10" min="9" style="4" width="8"/>
    <col collapsed="false" customWidth="true" hidden="false" outlineLevel="0" max="11" min="11" style="1" width="34.51"/>
    <col collapsed="false" customWidth="true" hidden="false" outlineLevel="0" max="12" min="12" style="51" width="6.33"/>
    <col collapsed="false" customWidth="true" hidden="false" outlineLevel="0" max="13" min="13" style="6" width="17.5"/>
    <col collapsed="false" customWidth="true" hidden="false" outlineLevel="0" max="14" min="14" style="6" width="13.16"/>
    <col collapsed="false" customWidth="true" hidden="false" outlineLevel="0" max="15" min="15" style="52" width="14.52"/>
    <col collapsed="false" customWidth="true" hidden="false" outlineLevel="0" max="16" min="16" style="6" width="10.33"/>
    <col collapsed="false" customWidth="true" hidden="false" outlineLevel="0" max="17" min="17" style="6" width="10.51"/>
    <col collapsed="false" customWidth="true" hidden="false" outlineLevel="0" max="18" min="18" style="51" width="6.33"/>
    <col collapsed="false" customWidth="true" hidden="false" outlineLevel="0" max="19" min="19" style="6" width="16.83"/>
    <col collapsed="false" customWidth="true" hidden="false" outlineLevel="0" max="20" min="20" style="6" width="13.67"/>
    <col collapsed="false" customWidth="true" hidden="false" outlineLevel="0" max="21" min="21" style="52" width="13.67"/>
    <col collapsed="false" customWidth="true" hidden="false" outlineLevel="0" max="22" min="22" style="53" width="7.16"/>
    <col collapsed="false" customWidth="true" hidden="false" outlineLevel="0" max="23" min="23" style="54" width="9.67"/>
    <col collapsed="false" customWidth="true" hidden="false" outlineLevel="0" max="24" min="24" style="6" width="8.34"/>
    <col collapsed="false" customWidth="true" hidden="false" outlineLevel="0" max="25" min="25" style="53" width="11.5"/>
    <col collapsed="false" customWidth="true" hidden="false" outlineLevel="0" max="27" min="26" style="55" width="14.52"/>
    <col collapsed="false" customWidth="true" hidden="false" outlineLevel="0" max="28" min="28" style="55" width="11.5"/>
    <col collapsed="false" customWidth="true" hidden="false" outlineLevel="0" max="29" min="29" style="55" width="17.83"/>
    <col collapsed="false" customWidth="true" hidden="false" outlineLevel="0" max="30" min="30" style="55" width="20.51"/>
    <col collapsed="false" customWidth="true" hidden="false" outlineLevel="0" max="31" min="31" style="55" width="9.67"/>
    <col collapsed="false" customWidth="true" hidden="false" outlineLevel="0" max="32" min="32" style="6" width="17.83"/>
    <col collapsed="false" customWidth="true" hidden="false" outlineLevel="0" max="33" min="33" style="6" width="20.51"/>
    <col collapsed="false" customWidth="true" hidden="false" outlineLevel="0" max="34" min="34" style="6" width="9.67"/>
    <col collapsed="false" customWidth="true" hidden="false" outlineLevel="0" max="35" min="35" style="6" width="18.5"/>
    <col collapsed="false" customWidth="true" hidden="false" outlineLevel="0" max="36" min="36" style="6" width="21"/>
  </cols>
  <sheetData>
    <row r="1" customFormat="false" ht="25.35" hidden="false" customHeight="false" outlineLevel="0" collapsed="false">
      <c r="A1" s="11" t="s">
        <v>4</v>
      </c>
      <c r="B1" s="11" t="s">
        <v>5</v>
      </c>
      <c r="C1" s="11" t="s">
        <v>6</v>
      </c>
      <c r="D1" s="11" t="s">
        <v>7</v>
      </c>
      <c r="E1" s="11" t="s">
        <v>8</v>
      </c>
      <c r="F1" s="11" t="s">
        <v>9</v>
      </c>
      <c r="G1" s="11" t="s">
        <v>10</v>
      </c>
      <c r="H1" s="11" t="s">
        <v>11</v>
      </c>
      <c r="I1" s="12" t="s">
        <v>12</v>
      </c>
      <c r="J1" s="12" t="s">
        <v>13</v>
      </c>
      <c r="K1" s="11" t="s">
        <v>14</v>
      </c>
      <c r="L1" s="11" t="s">
        <v>15</v>
      </c>
      <c r="M1" s="56" t="s">
        <v>360</v>
      </c>
      <c r="N1" s="56" t="s">
        <v>361</v>
      </c>
      <c r="O1" s="56" t="s">
        <v>362</v>
      </c>
      <c r="P1" s="56" t="s">
        <v>363</v>
      </c>
      <c r="Q1" s="56" t="s">
        <v>364</v>
      </c>
      <c r="R1" s="11" t="s">
        <v>15</v>
      </c>
      <c r="S1" s="56" t="s">
        <v>360</v>
      </c>
      <c r="T1" s="56" t="s">
        <v>361</v>
      </c>
      <c r="U1" s="56" t="s">
        <v>362</v>
      </c>
      <c r="V1" s="56" t="s">
        <v>365</v>
      </c>
      <c r="W1" s="56" t="s">
        <v>364</v>
      </c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</row>
    <row r="2" customFormat="false" ht="15.75" hidden="false" customHeight="false" outlineLevel="0" collapsed="false">
      <c r="M2" s="58" t="s">
        <v>366</v>
      </c>
      <c r="N2" s="58" t="s">
        <v>367</v>
      </c>
      <c r="O2" s="52" t="n">
        <v>0.9941</v>
      </c>
      <c r="P2" s="6" t="n">
        <v>0.828</v>
      </c>
      <c r="Q2" s="58" t="s">
        <v>368</v>
      </c>
      <c r="S2" s="58" t="s">
        <v>369</v>
      </c>
      <c r="T2" s="58" t="s">
        <v>367</v>
      </c>
      <c r="U2" s="52" t="n">
        <v>0.0999</v>
      </c>
      <c r="V2" s="53" t="n">
        <v>4.98</v>
      </c>
      <c r="W2" s="54" t="s">
        <v>368</v>
      </c>
      <c r="AI2" s="57"/>
      <c r="AJ2" s="57"/>
      <c r="AK2" s="57"/>
    </row>
    <row r="3" customFormat="false" ht="15.75" hidden="false" customHeight="false" outlineLevel="0" collapsed="false">
      <c r="M3" s="58" t="s">
        <v>370</v>
      </c>
      <c r="N3" s="58" t="s">
        <v>367</v>
      </c>
      <c r="O3" s="52" t="n">
        <v>0.1</v>
      </c>
      <c r="P3" s="6" t="n">
        <v>0.999</v>
      </c>
      <c r="Q3" s="58" t="s">
        <v>368</v>
      </c>
      <c r="S3" s="58" t="s">
        <v>369</v>
      </c>
      <c r="T3" s="58" t="s">
        <v>367</v>
      </c>
      <c r="U3" s="52" t="n">
        <v>0.1</v>
      </c>
      <c r="V3" s="53" t="n">
        <v>5.02</v>
      </c>
      <c r="W3" s="54" t="s">
        <v>368</v>
      </c>
      <c r="AI3" s="57"/>
      <c r="AJ3" s="57"/>
      <c r="AK3" s="57"/>
    </row>
    <row r="4" customFormat="false" ht="15.75" hidden="false" customHeight="false" outlineLevel="0" collapsed="false">
      <c r="M4" s="58" t="s">
        <v>370</v>
      </c>
      <c r="N4" s="58" t="s">
        <v>367</v>
      </c>
      <c r="O4" s="52" t="n">
        <v>0.0999</v>
      </c>
      <c r="P4" s="6" t="n">
        <v>0.986</v>
      </c>
      <c r="Q4" s="58" t="s">
        <v>368</v>
      </c>
      <c r="S4" s="58" t="s">
        <v>371</v>
      </c>
      <c r="T4" s="58" t="s">
        <v>367</v>
      </c>
      <c r="U4" s="52" t="n">
        <v>0.1001</v>
      </c>
      <c r="V4" s="53" t="n">
        <v>12</v>
      </c>
      <c r="W4" s="54" t="s">
        <v>368</v>
      </c>
      <c r="AI4" s="57"/>
      <c r="AJ4" s="57"/>
      <c r="AK4" s="57"/>
    </row>
    <row r="5" customFormat="false" ht="15.75" hidden="false" customHeight="false" outlineLevel="0" collapsed="false">
      <c r="S5" s="58" t="s">
        <v>371</v>
      </c>
      <c r="T5" s="58" t="s">
        <v>367</v>
      </c>
      <c r="U5" s="52" t="n">
        <v>0.0999</v>
      </c>
      <c r="V5" s="53" t="n">
        <v>12</v>
      </c>
      <c r="W5" s="54" t="s">
        <v>368</v>
      </c>
      <c r="AI5" s="57"/>
      <c r="AJ5" s="57"/>
      <c r="AK5" s="57"/>
    </row>
    <row r="6" customFormat="false" ht="15.75" hidden="false" customHeight="false" outlineLevel="0" collapsed="false">
      <c r="AI6" s="57"/>
      <c r="AJ6" s="57"/>
      <c r="AK6" s="57"/>
    </row>
    <row r="7" customFormat="false" ht="15.75" hidden="false" customHeight="false" outlineLevel="0" collapsed="false">
      <c r="A7" s="18" t="n">
        <v>389</v>
      </c>
      <c r="B7" s="18" t="s">
        <v>27</v>
      </c>
      <c r="C7" s="18" t="s">
        <v>28</v>
      </c>
      <c r="D7" s="18" t="n">
        <v>4</v>
      </c>
      <c r="E7" s="18" t="s">
        <v>29</v>
      </c>
      <c r="F7" s="21" t="n">
        <v>1</v>
      </c>
      <c r="G7" s="18" t="n">
        <v>16</v>
      </c>
      <c r="H7" s="18" t="n">
        <v>17.5</v>
      </c>
      <c r="I7" s="22" t="n">
        <v>9.83</v>
      </c>
      <c r="J7" s="22" t="n">
        <v>9.85</v>
      </c>
      <c r="K7" s="18" t="s">
        <v>30</v>
      </c>
      <c r="L7" s="23" t="n">
        <v>1</v>
      </c>
      <c r="M7" s="58" t="s">
        <v>372</v>
      </c>
      <c r="N7" s="58" t="s">
        <v>373</v>
      </c>
      <c r="O7" s="52" t="n">
        <v>0.1001</v>
      </c>
      <c r="P7" s="6" t="n">
        <v>0.159</v>
      </c>
      <c r="Q7" s="58" t="s">
        <v>374</v>
      </c>
      <c r="R7" s="23" t="n">
        <v>1</v>
      </c>
      <c r="S7" s="58" t="s">
        <v>375</v>
      </c>
      <c r="T7" s="58" t="s">
        <v>373</v>
      </c>
      <c r="U7" s="52" t="n">
        <v>0.1</v>
      </c>
      <c r="V7" s="53" t="n">
        <v>3.18</v>
      </c>
      <c r="W7" s="54" t="s">
        <v>368</v>
      </c>
      <c r="AI7" s="57"/>
      <c r="AJ7" s="57"/>
      <c r="AK7" s="57"/>
    </row>
    <row r="8" customFormat="false" ht="15.75" hidden="false" customHeight="false" outlineLevel="0" collapsed="false">
      <c r="A8" s="18" t="n">
        <v>389</v>
      </c>
      <c r="B8" s="18" t="s">
        <v>37</v>
      </c>
      <c r="C8" s="18" t="s">
        <v>38</v>
      </c>
      <c r="D8" s="18" t="n">
        <v>13</v>
      </c>
      <c r="E8" s="18" t="s">
        <v>29</v>
      </c>
      <c r="F8" s="21" t="n">
        <v>1</v>
      </c>
      <c r="G8" s="18" t="n">
        <v>15</v>
      </c>
      <c r="H8" s="18" t="n">
        <v>17</v>
      </c>
      <c r="I8" s="22" t="n">
        <v>8.24</v>
      </c>
      <c r="J8" s="22" t="n">
        <v>8.26</v>
      </c>
      <c r="K8" s="18" t="s">
        <v>39</v>
      </c>
      <c r="L8" s="23" t="n">
        <v>2</v>
      </c>
      <c r="M8" s="58" t="s">
        <v>376</v>
      </c>
      <c r="N8" s="58" t="s">
        <v>373</v>
      </c>
      <c r="O8" s="52" t="n">
        <v>0.1</v>
      </c>
      <c r="P8" s="6" t="n">
        <v>0.326</v>
      </c>
      <c r="Q8" s="58" t="s">
        <v>374</v>
      </c>
      <c r="R8" s="23" t="n">
        <v>2</v>
      </c>
      <c r="S8" s="58" t="s">
        <v>377</v>
      </c>
      <c r="T8" s="58" t="s">
        <v>373</v>
      </c>
      <c r="U8" s="52" t="n">
        <v>0.1001</v>
      </c>
      <c r="V8" s="53" t="n">
        <v>11.5</v>
      </c>
      <c r="W8" s="54" t="s">
        <v>368</v>
      </c>
    </row>
    <row r="9" customFormat="false" ht="15.75" hidden="false" customHeight="false" outlineLevel="0" collapsed="false">
      <c r="A9" s="18" t="n">
        <v>389</v>
      </c>
      <c r="B9" s="18" t="s">
        <v>37</v>
      </c>
      <c r="C9" s="18" t="s">
        <v>38</v>
      </c>
      <c r="D9" s="18" t="n">
        <v>15</v>
      </c>
      <c r="E9" s="18" t="s">
        <v>29</v>
      </c>
      <c r="F9" s="21" t="n">
        <v>2</v>
      </c>
      <c r="G9" s="18" t="n">
        <v>77</v>
      </c>
      <c r="H9" s="18" t="n">
        <v>79</v>
      </c>
      <c r="I9" s="22" t="n">
        <v>13.82</v>
      </c>
      <c r="J9" s="22" t="n">
        <v>13.84</v>
      </c>
      <c r="K9" s="18" t="s">
        <v>41</v>
      </c>
      <c r="L9" s="23" t="n">
        <v>3</v>
      </c>
      <c r="M9" s="58" t="s">
        <v>378</v>
      </c>
      <c r="N9" s="58" t="s">
        <v>373</v>
      </c>
      <c r="O9" s="52" t="n">
        <v>0.0999</v>
      </c>
      <c r="P9" s="6" t="n">
        <v>0.164</v>
      </c>
      <c r="Q9" s="58" t="s">
        <v>374</v>
      </c>
      <c r="R9" s="23" t="n">
        <v>3</v>
      </c>
      <c r="S9" s="58" t="s">
        <v>379</v>
      </c>
      <c r="T9" s="58" t="s">
        <v>373</v>
      </c>
      <c r="U9" s="52" t="n">
        <v>0.1</v>
      </c>
      <c r="V9" s="53" t="n">
        <v>11.8</v>
      </c>
      <c r="W9" s="54" t="s">
        <v>368</v>
      </c>
    </row>
    <row r="10" customFormat="false" ht="15.75" hidden="false" customHeight="false" outlineLevel="0" collapsed="false">
      <c r="A10" s="18" t="n">
        <v>389</v>
      </c>
      <c r="B10" s="18" t="s">
        <v>37</v>
      </c>
      <c r="C10" s="18" t="s">
        <v>38</v>
      </c>
      <c r="D10" s="18" t="n">
        <v>16</v>
      </c>
      <c r="E10" s="18" t="s">
        <v>29</v>
      </c>
      <c r="F10" s="21" t="n">
        <v>1</v>
      </c>
      <c r="G10" s="18" t="n">
        <v>75</v>
      </c>
      <c r="H10" s="18" t="n">
        <v>77</v>
      </c>
      <c r="I10" s="22" t="n">
        <v>15.06</v>
      </c>
      <c r="J10" s="22" t="n">
        <v>15.08</v>
      </c>
      <c r="K10" s="18" t="s">
        <v>43</v>
      </c>
      <c r="L10" s="23" t="n">
        <v>4</v>
      </c>
      <c r="M10" s="58" t="s">
        <v>380</v>
      </c>
      <c r="N10" s="58" t="s">
        <v>373</v>
      </c>
      <c r="O10" s="52" t="n">
        <v>0.0999</v>
      </c>
      <c r="P10" s="6" t="n">
        <v>0.204</v>
      </c>
      <c r="Q10" s="58" t="s">
        <v>374</v>
      </c>
      <c r="R10" s="23" t="n">
        <v>4</v>
      </c>
      <c r="S10" s="58" t="s">
        <v>381</v>
      </c>
      <c r="T10" s="58" t="s">
        <v>373</v>
      </c>
      <c r="U10" s="52" t="n">
        <v>0.1</v>
      </c>
      <c r="V10" s="53" t="n">
        <v>11.7</v>
      </c>
      <c r="W10" s="54" t="s">
        <v>368</v>
      </c>
    </row>
    <row r="11" customFormat="false" ht="15.75" hidden="false" customHeight="false" outlineLevel="0" collapsed="false">
      <c r="A11" s="18" t="n">
        <v>389</v>
      </c>
      <c r="B11" s="18" t="s">
        <v>37</v>
      </c>
      <c r="C11" s="18" t="s">
        <v>38</v>
      </c>
      <c r="D11" s="18" t="n">
        <v>17</v>
      </c>
      <c r="E11" s="18" t="s">
        <v>29</v>
      </c>
      <c r="F11" s="21" t="n">
        <v>1</v>
      </c>
      <c r="G11" s="18" t="n">
        <v>37</v>
      </c>
      <c r="H11" s="18" t="n">
        <v>38.5</v>
      </c>
      <c r="I11" s="22" t="n">
        <v>17.44</v>
      </c>
      <c r="J11" s="22" t="n">
        <v>17.46</v>
      </c>
      <c r="K11" s="18" t="s">
        <v>45</v>
      </c>
      <c r="L11" s="23" t="n">
        <v>5</v>
      </c>
      <c r="M11" s="58" t="s">
        <v>382</v>
      </c>
      <c r="N11" s="58" t="s">
        <v>373</v>
      </c>
      <c r="O11" s="52" t="n">
        <v>0.1</v>
      </c>
      <c r="P11" s="6" t="n">
        <v>0.171</v>
      </c>
      <c r="Q11" s="58" t="s">
        <v>374</v>
      </c>
      <c r="R11" s="23" t="n">
        <v>5</v>
      </c>
      <c r="S11" s="58" t="s">
        <v>383</v>
      </c>
      <c r="T11" s="58" t="s">
        <v>373</v>
      </c>
      <c r="U11" s="52" t="n">
        <v>0.1001</v>
      </c>
      <c r="V11" s="53" t="n">
        <v>11.4</v>
      </c>
      <c r="W11" s="54" t="s">
        <v>368</v>
      </c>
    </row>
    <row r="12" customFormat="false" ht="15.75" hidden="false" customHeight="false" outlineLevel="0" collapsed="false">
      <c r="A12" s="18" t="n">
        <v>389</v>
      </c>
      <c r="B12" s="18" t="s">
        <v>37</v>
      </c>
      <c r="C12" s="18" t="s">
        <v>38</v>
      </c>
      <c r="D12" s="18" t="n">
        <v>19</v>
      </c>
      <c r="E12" s="18" t="s">
        <v>29</v>
      </c>
      <c r="F12" s="21" t="n">
        <v>2</v>
      </c>
      <c r="G12" s="18" t="n">
        <v>104</v>
      </c>
      <c r="H12" s="18" t="n">
        <v>107</v>
      </c>
      <c r="I12" s="22" t="n">
        <v>25.17</v>
      </c>
      <c r="J12" s="22" t="n">
        <v>25.2</v>
      </c>
      <c r="K12" s="18" t="s">
        <v>47</v>
      </c>
      <c r="L12" s="23" t="n">
        <v>6</v>
      </c>
      <c r="M12" s="58" t="s">
        <v>384</v>
      </c>
      <c r="N12" s="58" t="s">
        <v>373</v>
      </c>
      <c r="O12" s="52" t="n">
        <v>0.1001</v>
      </c>
      <c r="P12" s="6" t="n">
        <v>0.165</v>
      </c>
      <c r="Q12" s="58" t="s">
        <v>374</v>
      </c>
      <c r="R12" s="23" t="n">
        <v>6</v>
      </c>
      <c r="S12" s="58" t="s">
        <v>385</v>
      </c>
      <c r="T12" s="58" t="s">
        <v>373</v>
      </c>
      <c r="U12" s="52" t="n">
        <v>0.1001</v>
      </c>
      <c r="V12" s="53" t="n">
        <v>11.9</v>
      </c>
      <c r="W12" s="54" t="s">
        <v>368</v>
      </c>
    </row>
    <row r="13" customFormat="false" ht="15.75" hidden="false" customHeight="false" outlineLevel="0" collapsed="false">
      <c r="A13" s="18" t="n">
        <v>389</v>
      </c>
      <c r="B13" s="18" t="s">
        <v>37</v>
      </c>
      <c r="C13" s="18" t="s">
        <v>38</v>
      </c>
      <c r="D13" s="18" t="n">
        <v>20</v>
      </c>
      <c r="E13" s="18" t="s">
        <v>29</v>
      </c>
      <c r="F13" s="21" t="n">
        <v>1</v>
      </c>
      <c r="G13" s="18" t="n">
        <v>140</v>
      </c>
      <c r="H13" s="18" t="n">
        <v>142</v>
      </c>
      <c r="I13" s="22" t="n">
        <v>26.6</v>
      </c>
      <c r="J13" s="22" t="n">
        <v>26.62</v>
      </c>
      <c r="K13" s="18" t="s">
        <v>49</v>
      </c>
      <c r="L13" s="23" t="n">
        <v>7</v>
      </c>
      <c r="M13" s="58" t="s">
        <v>386</v>
      </c>
      <c r="N13" s="58" t="s">
        <v>373</v>
      </c>
      <c r="O13" s="52" t="n">
        <v>0.1</v>
      </c>
      <c r="P13" s="6" t="n">
        <v>0.323</v>
      </c>
      <c r="Q13" s="58" t="s">
        <v>374</v>
      </c>
      <c r="R13" s="23" t="n">
        <v>7</v>
      </c>
      <c r="S13" s="58" t="s">
        <v>387</v>
      </c>
      <c r="T13" s="58" t="s">
        <v>373</v>
      </c>
      <c r="U13" s="52" t="n">
        <v>0.1</v>
      </c>
      <c r="V13" s="53" t="n">
        <v>12</v>
      </c>
      <c r="W13" s="54" t="s">
        <v>368</v>
      </c>
    </row>
    <row r="14" customFormat="false" ht="15.75" hidden="false" customHeight="false" outlineLevel="0" collapsed="false">
      <c r="A14" s="18" t="n">
        <v>389</v>
      </c>
      <c r="B14" s="18" t="s">
        <v>37</v>
      </c>
      <c r="C14" s="18" t="s">
        <v>38</v>
      </c>
      <c r="D14" s="18" t="n">
        <v>21</v>
      </c>
      <c r="E14" s="18" t="s">
        <v>29</v>
      </c>
      <c r="F14" s="21" t="n">
        <v>1</v>
      </c>
      <c r="G14" s="18" t="n">
        <v>35</v>
      </c>
      <c r="H14" s="18" t="n">
        <v>38</v>
      </c>
      <c r="I14" s="22" t="n">
        <v>28.11</v>
      </c>
      <c r="J14" s="22" t="n">
        <v>28.14</v>
      </c>
      <c r="K14" s="18" t="s">
        <v>51</v>
      </c>
      <c r="L14" s="23" t="n">
        <v>8</v>
      </c>
      <c r="M14" s="58" t="s">
        <v>388</v>
      </c>
      <c r="N14" s="58" t="s">
        <v>373</v>
      </c>
      <c r="O14" s="52" t="n">
        <v>0.0999</v>
      </c>
      <c r="P14" s="6" t="n">
        <v>0.159</v>
      </c>
      <c r="Q14" s="58" t="s">
        <v>374</v>
      </c>
      <c r="R14" s="23" t="n">
        <v>8</v>
      </c>
      <c r="S14" s="58" t="s">
        <v>389</v>
      </c>
      <c r="T14" s="58" t="s">
        <v>373</v>
      </c>
      <c r="U14" s="52" t="n">
        <v>0.1001</v>
      </c>
      <c r="V14" s="53" t="n">
        <v>11.9</v>
      </c>
      <c r="W14" s="54" t="s">
        <v>368</v>
      </c>
    </row>
    <row r="15" customFormat="false" ht="15.75" hidden="false" customHeight="false" outlineLevel="0" collapsed="false">
      <c r="A15" s="18" t="n">
        <v>389</v>
      </c>
      <c r="B15" s="18" t="s">
        <v>37</v>
      </c>
      <c r="C15" s="18" t="s">
        <v>38</v>
      </c>
      <c r="D15" s="18" t="n">
        <v>22</v>
      </c>
      <c r="E15" s="18" t="s">
        <v>29</v>
      </c>
      <c r="F15" s="21" t="n">
        <v>1</v>
      </c>
      <c r="G15" s="18" t="n">
        <v>74</v>
      </c>
      <c r="H15" s="18" t="n">
        <v>77</v>
      </c>
      <c r="I15" s="22" t="n">
        <v>31.19</v>
      </c>
      <c r="J15" s="22" t="n">
        <v>31.22</v>
      </c>
      <c r="K15" s="18" t="s">
        <v>53</v>
      </c>
      <c r="L15" s="23" t="n">
        <v>9</v>
      </c>
      <c r="M15" s="58" t="s">
        <v>390</v>
      </c>
      <c r="N15" s="58" t="s">
        <v>373</v>
      </c>
      <c r="O15" s="52" t="n">
        <v>0.1001</v>
      </c>
      <c r="P15" s="6" t="n">
        <v>0.167</v>
      </c>
      <c r="Q15" s="58" t="s">
        <v>374</v>
      </c>
      <c r="R15" s="23" t="n">
        <v>9</v>
      </c>
      <c r="S15" s="58" t="s">
        <v>391</v>
      </c>
      <c r="T15" s="58" t="s">
        <v>373</v>
      </c>
      <c r="U15" s="52" t="n">
        <v>0.0999</v>
      </c>
      <c r="V15" s="53" t="n">
        <v>11.9</v>
      </c>
      <c r="W15" s="54" t="s">
        <v>368</v>
      </c>
    </row>
    <row r="16" customFormat="false" ht="15.75" hidden="false" customHeight="false" outlineLevel="0" collapsed="false">
      <c r="A16" s="18" t="n">
        <v>389</v>
      </c>
      <c r="B16" s="18" t="s">
        <v>37</v>
      </c>
      <c r="C16" s="18" t="s">
        <v>38</v>
      </c>
      <c r="D16" s="18" t="n">
        <v>25</v>
      </c>
      <c r="E16" s="18" t="s">
        <v>29</v>
      </c>
      <c r="F16" s="21" t="n">
        <v>1</v>
      </c>
      <c r="G16" s="18" t="n">
        <v>46</v>
      </c>
      <c r="H16" s="18" t="n">
        <v>51</v>
      </c>
      <c r="I16" s="22" t="n">
        <v>34.74</v>
      </c>
      <c r="J16" s="22" t="n">
        <v>34.79</v>
      </c>
      <c r="K16" s="18" t="s">
        <v>55</v>
      </c>
      <c r="L16" s="23" t="n">
        <v>10</v>
      </c>
      <c r="M16" s="58" t="s">
        <v>392</v>
      </c>
      <c r="N16" s="58" t="s">
        <v>373</v>
      </c>
      <c r="O16" s="52" t="n">
        <v>0.1001</v>
      </c>
      <c r="P16" s="6" t="n">
        <v>0.34</v>
      </c>
      <c r="Q16" s="58" t="s">
        <v>374</v>
      </c>
      <c r="R16" s="23" t="n">
        <v>10</v>
      </c>
      <c r="S16" s="58" t="s">
        <v>393</v>
      </c>
      <c r="T16" s="58" t="s">
        <v>373</v>
      </c>
      <c r="U16" s="52" t="n">
        <v>0.1</v>
      </c>
      <c r="V16" s="53" t="n">
        <v>11.6</v>
      </c>
      <c r="W16" s="54" t="s">
        <v>368</v>
      </c>
    </row>
    <row r="17" customFormat="false" ht="15.75" hidden="false" customHeight="false" outlineLevel="0" collapsed="false">
      <c r="A17" s="18" t="n">
        <v>389</v>
      </c>
      <c r="B17" s="18" t="s">
        <v>37</v>
      </c>
      <c r="C17" s="18" t="s">
        <v>57</v>
      </c>
      <c r="D17" s="18" t="n">
        <v>5</v>
      </c>
      <c r="E17" s="18" t="s">
        <v>29</v>
      </c>
      <c r="F17" s="21" t="n">
        <v>1</v>
      </c>
      <c r="G17" s="18" t="n">
        <v>82</v>
      </c>
      <c r="H17" s="18" t="n">
        <v>88</v>
      </c>
      <c r="I17" s="22" t="n">
        <v>41.21</v>
      </c>
      <c r="J17" s="22" t="n">
        <v>41.27</v>
      </c>
      <c r="K17" s="18" t="s">
        <v>58</v>
      </c>
      <c r="L17" s="23" t="n">
        <v>11</v>
      </c>
      <c r="M17" s="58" t="s">
        <v>394</v>
      </c>
      <c r="N17" s="58" t="s">
        <v>373</v>
      </c>
      <c r="O17" s="52" t="n">
        <v>0.1</v>
      </c>
      <c r="P17" s="6" t="n">
        <v>0.169</v>
      </c>
      <c r="Q17" s="58" t="s">
        <v>374</v>
      </c>
      <c r="R17" s="23" t="n">
        <v>11</v>
      </c>
      <c r="S17" s="58" t="s">
        <v>395</v>
      </c>
      <c r="T17" s="58" t="s">
        <v>373</v>
      </c>
      <c r="U17" s="52" t="n">
        <v>0.1001</v>
      </c>
      <c r="V17" s="53" t="n">
        <v>12</v>
      </c>
      <c r="W17" s="54" t="s">
        <v>368</v>
      </c>
    </row>
    <row r="18" customFormat="false" ht="15.75" hidden="false" customHeight="false" outlineLevel="0" collapsed="false">
      <c r="A18" s="18" t="n">
        <v>389</v>
      </c>
      <c r="B18" s="18" t="s">
        <v>37</v>
      </c>
      <c r="C18" s="18" t="s">
        <v>57</v>
      </c>
      <c r="D18" s="18" t="n">
        <v>7</v>
      </c>
      <c r="E18" s="18" t="s">
        <v>29</v>
      </c>
      <c r="F18" s="21" t="n">
        <v>2</v>
      </c>
      <c r="G18" s="18" t="n">
        <v>0</v>
      </c>
      <c r="H18" s="18" t="n">
        <v>2</v>
      </c>
      <c r="I18" s="22" t="n">
        <v>47.38</v>
      </c>
      <c r="J18" s="22" t="n">
        <v>47.4</v>
      </c>
      <c r="K18" s="18" t="s">
        <v>60</v>
      </c>
      <c r="L18" s="23" t="n">
        <v>12</v>
      </c>
      <c r="M18" s="58" t="s">
        <v>396</v>
      </c>
      <c r="N18" s="58" t="s">
        <v>373</v>
      </c>
      <c r="O18" s="52" t="n">
        <v>0.1001</v>
      </c>
      <c r="P18" s="6" t="n">
        <v>0.163</v>
      </c>
      <c r="Q18" s="58" t="s">
        <v>374</v>
      </c>
      <c r="R18" s="23" t="n">
        <v>12</v>
      </c>
      <c r="S18" s="58" t="s">
        <v>397</v>
      </c>
      <c r="T18" s="58" t="s">
        <v>373</v>
      </c>
      <c r="U18" s="52" t="n">
        <v>0.1001</v>
      </c>
      <c r="V18" s="53" t="n">
        <v>12.1</v>
      </c>
      <c r="W18" s="54" t="s">
        <v>368</v>
      </c>
    </row>
    <row r="19" customFormat="false" ht="15.75" hidden="false" customHeight="false" outlineLevel="0" collapsed="false">
      <c r="A19" s="18" t="n">
        <v>389</v>
      </c>
      <c r="B19" s="18" t="s">
        <v>37</v>
      </c>
      <c r="C19" s="18" t="s">
        <v>57</v>
      </c>
      <c r="D19" s="18" t="n">
        <v>9</v>
      </c>
      <c r="E19" s="18" t="s">
        <v>29</v>
      </c>
      <c r="F19" s="21" t="n">
        <v>1</v>
      </c>
      <c r="G19" s="18" t="n">
        <v>3</v>
      </c>
      <c r="H19" s="18" t="n">
        <v>6</v>
      </c>
      <c r="I19" s="22" t="n">
        <v>51.42</v>
      </c>
      <c r="J19" s="22" t="n">
        <v>51.45</v>
      </c>
      <c r="K19" s="18" t="s">
        <v>62</v>
      </c>
      <c r="L19" s="23" t="n">
        <v>13</v>
      </c>
      <c r="M19" s="58" t="s">
        <v>398</v>
      </c>
      <c r="N19" s="58" t="s">
        <v>373</v>
      </c>
      <c r="O19" s="52" t="n">
        <v>0.0999</v>
      </c>
      <c r="P19" s="6" t="n">
        <v>0.205</v>
      </c>
      <c r="Q19" s="58" t="s">
        <v>374</v>
      </c>
      <c r="R19" s="23" t="n">
        <v>13</v>
      </c>
      <c r="S19" s="58" t="s">
        <v>399</v>
      </c>
      <c r="T19" s="58" t="s">
        <v>373</v>
      </c>
      <c r="U19" s="52" t="n">
        <v>0.1001</v>
      </c>
      <c r="V19" s="53" t="n">
        <v>11.3</v>
      </c>
      <c r="W19" s="54" t="s">
        <v>368</v>
      </c>
    </row>
    <row r="20" customFormat="false" ht="15.75" hidden="false" customHeight="false" outlineLevel="0" collapsed="false">
      <c r="A20" s="18" t="n">
        <v>389</v>
      </c>
      <c r="B20" s="18" t="s">
        <v>37</v>
      </c>
      <c r="C20" s="18" t="s">
        <v>57</v>
      </c>
      <c r="D20" s="18" t="n">
        <v>9</v>
      </c>
      <c r="E20" s="18" t="s">
        <v>29</v>
      </c>
      <c r="F20" s="21" t="n">
        <v>1</v>
      </c>
      <c r="G20" s="18" t="n">
        <v>61</v>
      </c>
      <c r="H20" s="18" t="n">
        <v>64</v>
      </c>
      <c r="I20" s="22" t="n">
        <v>51.42</v>
      </c>
      <c r="J20" s="22" t="n">
        <v>51.45</v>
      </c>
      <c r="K20" s="18" t="s">
        <v>62</v>
      </c>
      <c r="L20" s="23" t="n">
        <v>14</v>
      </c>
      <c r="M20" s="58" t="s">
        <v>400</v>
      </c>
      <c r="N20" s="58" t="s">
        <v>373</v>
      </c>
      <c r="O20" s="52" t="n">
        <v>0.1001</v>
      </c>
      <c r="P20" s="6" t="n">
        <v>0.167</v>
      </c>
      <c r="Q20" s="58" t="s">
        <v>374</v>
      </c>
      <c r="R20" s="23" t="n">
        <v>14</v>
      </c>
      <c r="S20" s="58" t="s">
        <v>401</v>
      </c>
      <c r="T20" s="58" t="s">
        <v>373</v>
      </c>
      <c r="U20" s="52" t="n">
        <v>0.0999</v>
      </c>
      <c r="V20" s="53" t="n">
        <v>11.6</v>
      </c>
      <c r="W20" s="54" t="s">
        <v>368</v>
      </c>
    </row>
    <row r="21" customFormat="false" ht="15.75" hidden="false" customHeight="false" outlineLevel="0" collapsed="false">
      <c r="A21" s="18" t="n">
        <v>389</v>
      </c>
      <c r="B21" s="18" t="s">
        <v>37</v>
      </c>
      <c r="C21" s="18" t="s">
        <v>57</v>
      </c>
      <c r="D21" s="18" t="n">
        <v>11</v>
      </c>
      <c r="E21" s="18" t="s">
        <v>29</v>
      </c>
      <c r="F21" s="21" t="n">
        <v>1</v>
      </c>
      <c r="G21" s="18" t="n">
        <v>98</v>
      </c>
      <c r="H21" s="18" t="n">
        <v>100</v>
      </c>
      <c r="I21" s="22" t="n">
        <v>55.8</v>
      </c>
      <c r="J21" s="22" t="n">
        <v>55.82</v>
      </c>
      <c r="K21" s="18" t="s">
        <v>64</v>
      </c>
      <c r="L21" s="23" t="n">
        <v>15</v>
      </c>
      <c r="M21" s="58" t="s">
        <v>402</v>
      </c>
      <c r="N21" s="58" t="s">
        <v>373</v>
      </c>
      <c r="O21" s="52" t="n">
        <v>0.1001</v>
      </c>
      <c r="P21" s="6" t="n">
        <v>0.173</v>
      </c>
      <c r="Q21" s="58" t="s">
        <v>374</v>
      </c>
      <c r="R21" s="23" t="n">
        <v>15</v>
      </c>
      <c r="S21" s="58" t="s">
        <v>403</v>
      </c>
      <c r="T21" s="58" t="s">
        <v>373</v>
      </c>
      <c r="U21" s="52" t="n">
        <v>0.0999</v>
      </c>
      <c r="V21" s="53" t="n">
        <v>11.6</v>
      </c>
      <c r="W21" s="54" t="s">
        <v>368</v>
      </c>
    </row>
    <row r="22" customFormat="false" ht="15.75" hidden="false" customHeight="false" outlineLevel="0" collapsed="false">
      <c r="A22" s="18" t="n">
        <v>389</v>
      </c>
      <c r="B22" s="18" t="s">
        <v>37</v>
      </c>
      <c r="C22" s="18" t="s">
        <v>66</v>
      </c>
      <c r="D22" s="18" t="n">
        <v>2</v>
      </c>
      <c r="E22" s="18" t="s">
        <v>29</v>
      </c>
      <c r="F22" s="21" t="n">
        <v>1</v>
      </c>
      <c r="G22" s="18" t="n">
        <v>29</v>
      </c>
      <c r="H22" s="18" t="n">
        <v>31</v>
      </c>
      <c r="I22" s="22" t="n">
        <v>1.65</v>
      </c>
      <c r="J22" s="22" t="n">
        <v>1.67</v>
      </c>
      <c r="K22" s="18" t="s">
        <v>67</v>
      </c>
      <c r="L22" s="23" t="n">
        <v>16</v>
      </c>
      <c r="M22" s="58" t="s">
        <v>404</v>
      </c>
      <c r="N22" s="58" t="s">
        <v>373</v>
      </c>
      <c r="O22" s="52" t="n">
        <v>0.1</v>
      </c>
      <c r="P22" s="6" t="n">
        <v>0.193</v>
      </c>
      <c r="Q22" s="58" t="s">
        <v>374</v>
      </c>
      <c r="R22" s="23" t="n">
        <v>16</v>
      </c>
      <c r="S22" s="59" t="s">
        <v>405</v>
      </c>
      <c r="T22" s="58" t="s">
        <v>373</v>
      </c>
      <c r="U22" s="52" t="n">
        <v>0.1001</v>
      </c>
      <c r="V22" s="53" t="n">
        <v>8.52</v>
      </c>
      <c r="W22" s="54" t="s">
        <v>368</v>
      </c>
    </row>
    <row r="23" customFormat="false" ht="15.75" hidden="false" customHeight="false" outlineLevel="0" collapsed="false">
      <c r="A23" s="18" t="n">
        <v>389</v>
      </c>
      <c r="B23" s="18" t="s">
        <v>37</v>
      </c>
      <c r="C23" s="18" t="s">
        <v>66</v>
      </c>
      <c r="D23" s="18" t="n">
        <v>1</v>
      </c>
      <c r="E23" s="18" t="s">
        <v>29</v>
      </c>
      <c r="F23" s="21" t="n">
        <v>1</v>
      </c>
      <c r="G23" s="18" t="n">
        <v>25</v>
      </c>
      <c r="H23" s="18" t="n">
        <v>27</v>
      </c>
      <c r="I23" s="22" t="n">
        <v>0.25</v>
      </c>
      <c r="J23" s="22" t="n">
        <v>0.27</v>
      </c>
      <c r="K23" s="18" t="s">
        <v>69</v>
      </c>
      <c r="L23" s="23" t="n">
        <v>17</v>
      </c>
      <c r="M23" s="58" t="s">
        <v>406</v>
      </c>
      <c r="N23" s="58" t="s">
        <v>373</v>
      </c>
      <c r="O23" s="52" t="n">
        <v>0.0999</v>
      </c>
      <c r="P23" s="6" t="n">
        <v>0.146</v>
      </c>
      <c r="Q23" s="58" t="s">
        <v>374</v>
      </c>
      <c r="R23" s="23" t="n">
        <v>17</v>
      </c>
      <c r="S23" s="58" t="s">
        <v>407</v>
      </c>
      <c r="T23" s="58" t="s">
        <v>373</v>
      </c>
      <c r="U23" s="52" t="n">
        <v>0.0999</v>
      </c>
      <c r="V23" s="53" t="n">
        <v>11.9</v>
      </c>
      <c r="W23" s="54" t="s">
        <v>368</v>
      </c>
    </row>
    <row r="24" customFormat="false" ht="15.75" hidden="false" customHeight="false" outlineLevel="0" collapsed="false">
      <c r="A24" s="18" t="n">
        <v>389</v>
      </c>
      <c r="B24" s="18" t="s">
        <v>37</v>
      </c>
      <c r="C24" s="18" t="s">
        <v>66</v>
      </c>
      <c r="D24" s="18" t="n">
        <v>7</v>
      </c>
      <c r="E24" s="18" t="s">
        <v>29</v>
      </c>
      <c r="F24" s="21" t="n">
        <v>1</v>
      </c>
      <c r="G24" s="18" t="n">
        <v>10</v>
      </c>
      <c r="H24" s="18" t="n">
        <v>12</v>
      </c>
      <c r="I24" s="22" t="n">
        <v>3.91</v>
      </c>
      <c r="J24" s="22" t="n">
        <v>3.93</v>
      </c>
      <c r="K24" s="18" t="s">
        <v>71</v>
      </c>
      <c r="L24" s="23" t="n">
        <v>18</v>
      </c>
      <c r="M24" s="58" t="s">
        <v>408</v>
      </c>
      <c r="N24" s="58" t="s">
        <v>373</v>
      </c>
      <c r="O24" s="52" t="n">
        <v>0.1001</v>
      </c>
      <c r="P24" s="6" t="n">
        <v>0.158</v>
      </c>
      <c r="Q24" s="58" t="s">
        <v>374</v>
      </c>
      <c r="R24" s="23" t="n">
        <v>18</v>
      </c>
      <c r="S24" s="59" t="s">
        <v>409</v>
      </c>
      <c r="T24" s="58" t="s">
        <v>373</v>
      </c>
      <c r="U24" s="52" t="n">
        <v>0.1001</v>
      </c>
      <c r="V24" s="53" t="n">
        <v>11.7</v>
      </c>
      <c r="W24" s="54" t="s">
        <v>368</v>
      </c>
    </row>
    <row r="25" customFormat="false" ht="15.75" hidden="false" customHeight="false" outlineLevel="0" collapsed="false">
      <c r="A25" s="18" t="n">
        <v>389</v>
      </c>
      <c r="B25" s="18" t="s">
        <v>37</v>
      </c>
      <c r="C25" s="18" t="s">
        <v>66</v>
      </c>
      <c r="D25" s="18" t="n">
        <v>16</v>
      </c>
      <c r="E25" s="18" t="s">
        <v>29</v>
      </c>
      <c r="F25" s="21" t="n">
        <v>1</v>
      </c>
      <c r="G25" s="18" t="n">
        <v>52</v>
      </c>
      <c r="H25" s="18" t="n">
        <v>55</v>
      </c>
      <c r="I25" s="22" t="n">
        <v>8.02</v>
      </c>
      <c r="J25" s="22" t="n">
        <v>8.05</v>
      </c>
      <c r="K25" s="18" t="s">
        <v>73</v>
      </c>
      <c r="L25" s="23" t="n">
        <v>19</v>
      </c>
      <c r="M25" s="58" t="s">
        <v>410</v>
      </c>
      <c r="N25" s="58" t="s">
        <v>373</v>
      </c>
      <c r="O25" s="52" t="n">
        <v>0.0999</v>
      </c>
      <c r="P25" s="6" t="n">
        <v>0.165</v>
      </c>
      <c r="Q25" s="58" t="s">
        <v>374</v>
      </c>
      <c r="R25" s="23" t="n">
        <v>19</v>
      </c>
      <c r="S25" s="58" t="s">
        <v>411</v>
      </c>
      <c r="T25" s="58" t="s">
        <v>373</v>
      </c>
      <c r="U25" s="52" t="n">
        <v>0.0999</v>
      </c>
      <c r="V25" s="53" t="n">
        <v>11.8</v>
      </c>
      <c r="W25" s="54" t="s">
        <v>368</v>
      </c>
    </row>
    <row r="27" customFormat="false" ht="15.75" hidden="false" customHeight="false" outlineLevel="0" collapsed="false">
      <c r="M27" s="58" t="s">
        <v>370</v>
      </c>
      <c r="N27" s="58" t="s">
        <v>412</v>
      </c>
      <c r="O27" s="52" t="n">
        <v>0.1</v>
      </c>
      <c r="P27" s="6" t="n">
        <v>0.977</v>
      </c>
      <c r="Q27" s="58" t="s">
        <v>374</v>
      </c>
      <c r="S27" s="58" t="s">
        <v>369</v>
      </c>
      <c r="T27" s="58" t="s">
        <v>412</v>
      </c>
      <c r="U27" s="52" t="n">
        <v>0.0999</v>
      </c>
      <c r="V27" s="53" t="n">
        <v>4.98</v>
      </c>
      <c r="W27" s="54" t="s">
        <v>368</v>
      </c>
    </row>
    <row r="28" customFormat="false" ht="15.75" hidden="false" customHeight="false" outlineLevel="0" collapsed="false">
      <c r="M28" s="58" t="s">
        <v>366</v>
      </c>
      <c r="N28" s="58" t="s">
        <v>412</v>
      </c>
      <c r="O28" s="52" t="n">
        <v>0.9942</v>
      </c>
      <c r="P28" s="6" t="n">
        <v>0.838</v>
      </c>
      <c r="Q28" s="58" t="s">
        <v>374</v>
      </c>
      <c r="S28" s="58" t="s">
        <v>369</v>
      </c>
      <c r="T28" s="58" t="s">
        <v>412</v>
      </c>
      <c r="U28" s="52" t="n">
        <v>0.1</v>
      </c>
      <c r="V28" s="53" t="n">
        <v>5.02</v>
      </c>
      <c r="W28" s="54" t="s">
        <v>368</v>
      </c>
    </row>
    <row r="29" customFormat="false" ht="15.75" hidden="false" customHeight="false" outlineLevel="0" collapsed="false">
      <c r="M29" s="58" t="s">
        <v>370</v>
      </c>
      <c r="N29" s="58" t="s">
        <v>412</v>
      </c>
      <c r="O29" s="52" t="n">
        <v>0.1005</v>
      </c>
      <c r="P29" s="6" t="n">
        <v>0.991</v>
      </c>
      <c r="Q29" s="58" t="s">
        <v>374</v>
      </c>
      <c r="S29" s="58" t="s">
        <v>371</v>
      </c>
      <c r="T29" s="58" t="s">
        <v>412</v>
      </c>
      <c r="U29" s="52" t="n">
        <v>0.1001</v>
      </c>
      <c r="V29" s="53" t="n">
        <v>12</v>
      </c>
      <c r="W29" s="54" t="s">
        <v>368</v>
      </c>
    </row>
    <row r="30" customFormat="false" ht="15.75" hidden="false" customHeight="false" outlineLevel="0" collapsed="false">
      <c r="M30" s="58" t="s">
        <v>366</v>
      </c>
      <c r="N30" s="58" t="s">
        <v>412</v>
      </c>
      <c r="O30" s="52" t="n">
        <v>0.9942</v>
      </c>
      <c r="P30" s="6" t="n">
        <v>0.847</v>
      </c>
      <c r="Q30" s="58" t="s">
        <v>374</v>
      </c>
      <c r="S30" s="58" t="s">
        <v>371</v>
      </c>
      <c r="T30" s="58" t="s">
        <v>412</v>
      </c>
      <c r="U30" s="52" t="n">
        <v>0.0999</v>
      </c>
      <c r="V30" s="53" t="n">
        <v>11.9</v>
      </c>
      <c r="W30" s="54" t="s">
        <v>368</v>
      </c>
    </row>
    <row r="32" customFormat="false" ht="15.75" hidden="false" customHeight="false" outlineLevel="0" collapsed="false">
      <c r="A32" s="18" t="n">
        <v>389</v>
      </c>
      <c r="B32" s="18" t="s">
        <v>37</v>
      </c>
      <c r="C32" s="18" t="s">
        <v>66</v>
      </c>
      <c r="D32" s="18" t="n">
        <v>17</v>
      </c>
      <c r="E32" s="18" t="s">
        <v>29</v>
      </c>
      <c r="F32" s="21" t="n">
        <v>1</v>
      </c>
      <c r="G32" s="18" t="n">
        <v>19</v>
      </c>
      <c r="H32" s="18" t="n">
        <v>22</v>
      </c>
      <c r="I32" s="22" t="n">
        <v>8.79</v>
      </c>
      <c r="J32" s="22" t="n">
        <v>8.82</v>
      </c>
      <c r="K32" s="18" t="s">
        <v>78</v>
      </c>
      <c r="L32" s="23" t="n">
        <v>20</v>
      </c>
      <c r="M32" s="58" t="s">
        <v>413</v>
      </c>
      <c r="N32" s="58" t="s">
        <v>373</v>
      </c>
      <c r="O32" s="52" t="n">
        <v>0.1001</v>
      </c>
      <c r="P32" s="6" t="n">
        <v>0.157</v>
      </c>
      <c r="Q32" s="58" t="s">
        <v>414</v>
      </c>
      <c r="R32" s="23" t="n">
        <v>20</v>
      </c>
      <c r="S32" s="58" t="s">
        <v>415</v>
      </c>
      <c r="T32" s="58" t="s">
        <v>373</v>
      </c>
      <c r="U32" s="52" t="n">
        <v>0.1002</v>
      </c>
      <c r="V32" s="53" t="n">
        <v>11.6</v>
      </c>
      <c r="W32" s="54" t="s">
        <v>374</v>
      </c>
    </row>
    <row r="33" customFormat="false" ht="15.75" hidden="false" customHeight="false" outlineLevel="0" collapsed="false">
      <c r="A33" s="18" t="n">
        <v>389</v>
      </c>
      <c r="B33" s="18" t="s">
        <v>37</v>
      </c>
      <c r="C33" s="18" t="s">
        <v>66</v>
      </c>
      <c r="D33" s="18" t="n">
        <v>18</v>
      </c>
      <c r="E33" s="18" t="s">
        <v>29</v>
      </c>
      <c r="F33" s="21" t="n">
        <v>2</v>
      </c>
      <c r="G33" s="18" t="n">
        <v>33</v>
      </c>
      <c r="H33" s="18" t="n">
        <v>35</v>
      </c>
      <c r="I33" s="22" t="n">
        <v>11.18</v>
      </c>
      <c r="J33" s="22" t="n">
        <v>11.2</v>
      </c>
      <c r="K33" s="18" t="s">
        <v>81</v>
      </c>
      <c r="L33" s="23" t="n">
        <v>21</v>
      </c>
      <c r="M33" s="58" t="s">
        <v>416</v>
      </c>
      <c r="N33" s="58" t="s">
        <v>373</v>
      </c>
      <c r="O33" s="52" t="n">
        <v>0.1</v>
      </c>
      <c r="P33" s="6" t="n">
        <v>0.164</v>
      </c>
      <c r="Q33" s="58" t="s">
        <v>414</v>
      </c>
      <c r="R33" s="23" t="n">
        <v>21</v>
      </c>
      <c r="S33" s="58" t="s">
        <v>417</v>
      </c>
      <c r="T33" s="58" t="s">
        <v>373</v>
      </c>
      <c r="U33" s="52" t="n">
        <v>0.0999</v>
      </c>
      <c r="V33" s="53" t="n">
        <v>11.7</v>
      </c>
      <c r="W33" s="54" t="s">
        <v>374</v>
      </c>
    </row>
    <row r="34" customFormat="false" ht="15.75" hidden="false" customHeight="false" outlineLevel="0" collapsed="false">
      <c r="A34" s="18" t="n">
        <v>389</v>
      </c>
      <c r="B34" s="18" t="s">
        <v>37</v>
      </c>
      <c r="C34" s="18" t="s">
        <v>66</v>
      </c>
      <c r="D34" s="18" t="n">
        <v>20</v>
      </c>
      <c r="E34" s="18" t="s">
        <v>29</v>
      </c>
      <c r="F34" s="21" t="n">
        <v>1</v>
      </c>
      <c r="G34" s="18" t="n">
        <v>6</v>
      </c>
      <c r="H34" s="18" t="n">
        <v>10</v>
      </c>
      <c r="I34" s="22" t="n">
        <v>13.72</v>
      </c>
      <c r="J34" s="22" t="n">
        <v>13.76</v>
      </c>
      <c r="K34" s="18" t="s">
        <v>83</v>
      </c>
      <c r="L34" s="23" t="n">
        <v>22</v>
      </c>
      <c r="M34" s="58" t="s">
        <v>418</v>
      </c>
      <c r="N34" s="58" t="s">
        <v>373</v>
      </c>
      <c r="O34" s="52" t="n">
        <v>0.0999</v>
      </c>
      <c r="P34" s="6" t="n">
        <v>0.19</v>
      </c>
      <c r="Q34" s="58" t="s">
        <v>414</v>
      </c>
      <c r="R34" s="23" t="n">
        <v>22</v>
      </c>
      <c r="S34" s="58" t="s">
        <v>419</v>
      </c>
      <c r="T34" s="58" t="s">
        <v>373</v>
      </c>
      <c r="U34" s="52" t="n">
        <v>0.0998</v>
      </c>
      <c r="V34" s="53" t="n">
        <v>11.9</v>
      </c>
      <c r="W34" s="54" t="s">
        <v>374</v>
      </c>
    </row>
    <row r="35" customFormat="false" ht="15.75" hidden="false" customHeight="false" outlineLevel="0" collapsed="false">
      <c r="A35" s="18" t="n">
        <v>389</v>
      </c>
      <c r="B35" s="18" t="s">
        <v>37</v>
      </c>
      <c r="C35" s="18" t="s">
        <v>66</v>
      </c>
      <c r="D35" s="18" t="n">
        <v>23</v>
      </c>
      <c r="E35" s="18" t="s">
        <v>29</v>
      </c>
      <c r="F35" s="21" t="n">
        <v>1</v>
      </c>
      <c r="G35" s="18" t="n">
        <v>37</v>
      </c>
      <c r="H35" s="18" t="n">
        <v>40</v>
      </c>
      <c r="I35" s="22" t="n">
        <v>21.08</v>
      </c>
      <c r="J35" s="22" t="n">
        <v>21.11</v>
      </c>
      <c r="K35" s="18" t="s">
        <v>85</v>
      </c>
      <c r="L35" s="23" t="n">
        <v>23</v>
      </c>
      <c r="M35" s="58" t="s">
        <v>420</v>
      </c>
      <c r="N35" s="58" t="s">
        <v>373</v>
      </c>
      <c r="O35" s="52" t="n">
        <v>0.1001</v>
      </c>
      <c r="P35" s="6" t="n">
        <v>0.153</v>
      </c>
      <c r="Q35" s="58" t="s">
        <v>414</v>
      </c>
      <c r="R35" s="23" t="n">
        <v>23</v>
      </c>
      <c r="S35" s="58" t="s">
        <v>421</v>
      </c>
      <c r="T35" s="58" t="s">
        <v>373</v>
      </c>
      <c r="U35" s="52" t="n">
        <v>0.1002</v>
      </c>
      <c r="V35" s="53" t="n">
        <v>11.9</v>
      </c>
      <c r="W35" s="54" t="s">
        <v>374</v>
      </c>
    </row>
    <row r="36" customFormat="false" ht="15.75" hidden="false" customHeight="false" outlineLevel="0" collapsed="false">
      <c r="A36" s="18" t="n">
        <v>389</v>
      </c>
      <c r="B36" s="18" t="s">
        <v>37</v>
      </c>
      <c r="C36" s="18" t="s">
        <v>66</v>
      </c>
      <c r="D36" s="18" t="n">
        <v>21</v>
      </c>
      <c r="E36" s="18" t="s">
        <v>29</v>
      </c>
      <c r="F36" s="21" t="n">
        <v>2</v>
      </c>
      <c r="G36" s="18" t="n">
        <v>97</v>
      </c>
      <c r="H36" s="18" t="n">
        <v>101</v>
      </c>
      <c r="I36" s="22" t="n">
        <v>18.18</v>
      </c>
      <c r="J36" s="22" t="n">
        <v>18.22</v>
      </c>
      <c r="K36" s="18" t="s">
        <v>87</v>
      </c>
      <c r="L36" s="23" t="n">
        <v>24</v>
      </c>
      <c r="M36" s="58" t="s">
        <v>422</v>
      </c>
      <c r="N36" s="58" t="s">
        <v>373</v>
      </c>
      <c r="O36" s="52" t="n">
        <v>0.1001</v>
      </c>
      <c r="P36" s="6" t="n">
        <v>0.174</v>
      </c>
      <c r="Q36" s="58" t="s">
        <v>414</v>
      </c>
      <c r="R36" s="23" t="n">
        <v>24</v>
      </c>
      <c r="S36" s="58" t="s">
        <v>423</v>
      </c>
      <c r="T36" s="58" t="s">
        <v>373</v>
      </c>
      <c r="U36" s="52" t="n">
        <v>0.1002</v>
      </c>
      <c r="V36" s="53" t="n">
        <v>11.8</v>
      </c>
      <c r="W36" s="54" t="s">
        <v>374</v>
      </c>
    </row>
    <row r="37" customFormat="false" ht="15.75" hidden="false" customHeight="false" outlineLevel="0" collapsed="false">
      <c r="A37" s="18" t="n">
        <v>389</v>
      </c>
      <c r="B37" s="18" t="s">
        <v>37</v>
      </c>
      <c r="C37" s="18" t="s">
        <v>66</v>
      </c>
      <c r="D37" s="18" t="n">
        <v>26</v>
      </c>
      <c r="E37" s="18" t="s">
        <v>29</v>
      </c>
      <c r="F37" s="21" t="n">
        <v>1</v>
      </c>
      <c r="G37" s="18" t="n">
        <v>81</v>
      </c>
      <c r="H37" s="18" t="n">
        <v>86</v>
      </c>
      <c r="I37" s="22" t="n">
        <v>25.22</v>
      </c>
      <c r="J37" s="22" t="n">
        <v>25.27</v>
      </c>
      <c r="K37" s="18" t="s">
        <v>89</v>
      </c>
      <c r="L37" s="23" t="n">
        <v>25</v>
      </c>
      <c r="M37" s="58" t="s">
        <v>424</v>
      </c>
      <c r="N37" s="58" t="s">
        <v>373</v>
      </c>
      <c r="O37" s="52" t="n">
        <v>0.1001</v>
      </c>
      <c r="P37" s="6" t="n">
        <v>0.158</v>
      </c>
      <c r="Q37" s="58" t="s">
        <v>414</v>
      </c>
      <c r="R37" s="23" t="n">
        <v>25</v>
      </c>
      <c r="S37" s="58" t="s">
        <v>425</v>
      </c>
      <c r="T37" s="58" t="s">
        <v>373</v>
      </c>
      <c r="U37" s="52" t="n">
        <v>0.0999</v>
      </c>
      <c r="V37" s="53" t="n">
        <v>11.7</v>
      </c>
      <c r="W37" s="54" t="s">
        <v>374</v>
      </c>
    </row>
    <row r="38" customFormat="false" ht="15.75" hidden="false" customHeight="false" outlineLevel="0" collapsed="false">
      <c r="A38" s="18" t="n">
        <v>389</v>
      </c>
      <c r="B38" s="18" t="s">
        <v>37</v>
      </c>
      <c r="C38" s="18" t="s">
        <v>66</v>
      </c>
      <c r="D38" s="18" t="n">
        <v>28</v>
      </c>
      <c r="E38" s="18" t="s">
        <v>29</v>
      </c>
      <c r="F38" s="21" t="n">
        <v>1</v>
      </c>
      <c r="G38" s="18" t="n">
        <v>60</v>
      </c>
      <c r="H38" s="18" t="n">
        <v>62</v>
      </c>
      <c r="I38" s="22" t="n">
        <v>27.57</v>
      </c>
      <c r="J38" s="22" t="n">
        <v>27.59</v>
      </c>
      <c r="K38" s="18" t="s">
        <v>91</v>
      </c>
      <c r="L38" s="23" t="n">
        <v>26</v>
      </c>
      <c r="M38" s="58" t="s">
        <v>426</v>
      </c>
      <c r="N38" s="58" t="s">
        <v>373</v>
      </c>
      <c r="O38" s="52" t="n">
        <v>0.0999</v>
      </c>
      <c r="P38" s="6" t="n">
        <v>0.176</v>
      </c>
      <c r="Q38" s="58" t="s">
        <v>414</v>
      </c>
      <c r="R38" s="23" t="n">
        <v>26</v>
      </c>
      <c r="S38" s="58" t="s">
        <v>427</v>
      </c>
      <c r="T38" s="58" t="s">
        <v>373</v>
      </c>
      <c r="U38" s="52" t="n">
        <v>0.1</v>
      </c>
      <c r="V38" s="53" t="n">
        <v>11.4</v>
      </c>
      <c r="W38" s="54" t="s">
        <v>374</v>
      </c>
    </row>
    <row r="39" customFormat="false" ht="15.75" hidden="false" customHeight="false" outlineLevel="0" collapsed="false">
      <c r="A39" s="18" t="n">
        <v>389</v>
      </c>
      <c r="B39" s="18" t="s">
        <v>37</v>
      </c>
      <c r="C39" s="18" t="s">
        <v>66</v>
      </c>
      <c r="D39" s="18" t="n">
        <v>31</v>
      </c>
      <c r="E39" s="18" t="s">
        <v>29</v>
      </c>
      <c r="F39" s="21" t="n">
        <v>1</v>
      </c>
      <c r="G39" s="18" t="n">
        <v>28</v>
      </c>
      <c r="H39" s="18" t="n">
        <v>30</v>
      </c>
      <c r="I39" s="22" t="n">
        <v>30.91</v>
      </c>
      <c r="J39" s="22" t="n">
        <v>30.93</v>
      </c>
      <c r="K39" s="18" t="s">
        <v>93</v>
      </c>
      <c r="L39" s="23" t="n">
        <v>27</v>
      </c>
      <c r="M39" s="58" t="s">
        <v>428</v>
      </c>
      <c r="N39" s="58" t="s">
        <v>373</v>
      </c>
      <c r="O39" s="52" t="n">
        <v>0.0999</v>
      </c>
      <c r="P39" s="6" t="n">
        <v>0.195</v>
      </c>
      <c r="Q39" s="58" t="s">
        <v>414</v>
      </c>
      <c r="R39" s="23" t="n">
        <v>27</v>
      </c>
      <c r="S39" s="58" t="s">
        <v>429</v>
      </c>
      <c r="T39" s="58" t="s">
        <v>373</v>
      </c>
      <c r="U39" s="52" t="n">
        <v>0.0999</v>
      </c>
      <c r="V39" s="53" t="n">
        <v>11.9</v>
      </c>
      <c r="W39" s="54" t="s">
        <v>374</v>
      </c>
    </row>
    <row r="40" customFormat="false" ht="15.75" hidden="false" customHeight="false" outlineLevel="0" collapsed="false">
      <c r="A40" s="18" t="n">
        <v>389</v>
      </c>
      <c r="B40" s="18" t="s">
        <v>37</v>
      </c>
      <c r="C40" s="18" t="s">
        <v>66</v>
      </c>
      <c r="D40" s="18" t="n">
        <v>32</v>
      </c>
      <c r="E40" s="18" t="s">
        <v>29</v>
      </c>
      <c r="F40" s="21" t="n">
        <v>1</v>
      </c>
      <c r="G40" s="18" t="n">
        <v>30</v>
      </c>
      <c r="H40" s="18" t="n">
        <v>32</v>
      </c>
      <c r="I40" s="22" t="n">
        <v>33.69</v>
      </c>
      <c r="J40" s="22" t="n">
        <v>33.71</v>
      </c>
      <c r="K40" s="18" t="s">
        <v>95</v>
      </c>
      <c r="L40" s="23" t="n">
        <v>28</v>
      </c>
      <c r="M40" s="58" t="s">
        <v>430</v>
      </c>
      <c r="N40" s="58" t="s">
        <v>373</v>
      </c>
      <c r="O40" s="52" t="n">
        <v>0.0999</v>
      </c>
      <c r="P40" s="6" t="n">
        <v>0.17</v>
      </c>
      <c r="Q40" s="58" t="s">
        <v>414</v>
      </c>
      <c r="R40" s="23" t="n">
        <v>28</v>
      </c>
      <c r="S40" s="58" t="s">
        <v>431</v>
      </c>
      <c r="T40" s="58" t="s">
        <v>373</v>
      </c>
      <c r="U40" s="52" t="n">
        <v>0.1002</v>
      </c>
      <c r="V40" s="53" t="n">
        <v>11.9</v>
      </c>
      <c r="W40" s="54" t="s">
        <v>374</v>
      </c>
    </row>
    <row r="41" customFormat="false" ht="15.75" hidden="false" customHeight="false" outlineLevel="0" collapsed="false">
      <c r="A41" s="18" t="n">
        <v>389</v>
      </c>
      <c r="B41" s="18" t="s">
        <v>97</v>
      </c>
      <c r="C41" s="18" t="s">
        <v>38</v>
      </c>
      <c r="D41" s="18" t="n">
        <v>3</v>
      </c>
      <c r="E41" s="18" t="s">
        <v>29</v>
      </c>
      <c r="F41" s="21" t="n">
        <v>1</v>
      </c>
      <c r="G41" s="18" t="n">
        <v>22</v>
      </c>
      <c r="H41" s="18" t="n">
        <v>31</v>
      </c>
      <c r="I41" s="22" t="n">
        <v>3.24</v>
      </c>
      <c r="J41" s="22" t="n">
        <v>3.33</v>
      </c>
      <c r="K41" s="18" t="s">
        <v>98</v>
      </c>
      <c r="L41" s="23" t="n">
        <v>29</v>
      </c>
      <c r="M41" s="58" t="s">
        <v>432</v>
      </c>
      <c r="N41" s="58" t="s">
        <v>373</v>
      </c>
      <c r="O41" s="52" t="n">
        <v>0.1001</v>
      </c>
      <c r="P41" s="6" t="n">
        <v>0.234</v>
      </c>
      <c r="Q41" s="58" t="s">
        <v>414</v>
      </c>
      <c r="R41" s="23" t="n">
        <v>29</v>
      </c>
      <c r="S41" s="58" t="s">
        <v>433</v>
      </c>
      <c r="T41" s="58" t="s">
        <v>373</v>
      </c>
      <c r="U41" s="52" t="n">
        <v>0.1003</v>
      </c>
      <c r="V41" s="53" t="n">
        <v>11.8</v>
      </c>
      <c r="W41" s="54" t="s">
        <v>374</v>
      </c>
    </row>
    <row r="42" customFormat="false" ht="15.75" hidden="false" customHeight="false" outlineLevel="0" collapsed="false">
      <c r="A42" s="18" t="n">
        <v>389</v>
      </c>
      <c r="B42" s="18" t="s">
        <v>97</v>
      </c>
      <c r="C42" s="18" t="s">
        <v>38</v>
      </c>
      <c r="D42" s="18" t="n">
        <v>5</v>
      </c>
      <c r="E42" s="18" t="s">
        <v>29</v>
      </c>
      <c r="F42" s="21" t="n">
        <v>1</v>
      </c>
      <c r="G42" s="18" t="n">
        <v>10</v>
      </c>
      <c r="H42" s="18" t="n">
        <v>12</v>
      </c>
      <c r="I42" s="22" t="n">
        <v>4.79</v>
      </c>
      <c r="J42" s="22" t="n">
        <v>4.81</v>
      </c>
      <c r="K42" s="18" t="s">
        <v>100</v>
      </c>
      <c r="L42" s="23" t="n">
        <v>30</v>
      </c>
      <c r="M42" s="58" t="s">
        <v>434</v>
      </c>
      <c r="N42" s="58" t="s">
        <v>373</v>
      </c>
      <c r="O42" s="52" t="n">
        <v>0.1001</v>
      </c>
      <c r="P42" s="6" t="n">
        <v>0.134</v>
      </c>
      <c r="Q42" s="58" t="s">
        <v>414</v>
      </c>
      <c r="R42" s="23" t="n">
        <v>30</v>
      </c>
      <c r="S42" s="58" t="s">
        <v>435</v>
      </c>
      <c r="T42" s="58" t="s">
        <v>373</v>
      </c>
      <c r="U42" s="52" t="n">
        <v>0.0998</v>
      </c>
      <c r="V42" s="53" t="n">
        <v>11.8</v>
      </c>
      <c r="W42" s="54" t="s">
        <v>374</v>
      </c>
    </row>
    <row r="43" customFormat="false" ht="15.75" hidden="false" customHeight="false" outlineLevel="0" collapsed="false">
      <c r="A43" s="18" t="n">
        <v>389</v>
      </c>
      <c r="B43" s="18" t="s">
        <v>97</v>
      </c>
      <c r="C43" s="18" t="s">
        <v>38</v>
      </c>
      <c r="D43" s="18" t="n">
        <v>19</v>
      </c>
      <c r="E43" s="18" t="s">
        <v>29</v>
      </c>
      <c r="F43" s="21" t="n">
        <v>1</v>
      </c>
      <c r="G43" s="18" t="n">
        <v>36</v>
      </c>
      <c r="H43" s="18" t="n">
        <v>38</v>
      </c>
      <c r="I43" s="22" t="n">
        <v>13.34</v>
      </c>
      <c r="J43" s="22" t="n">
        <v>13.36</v>
      </c>
      <c r="K43" s="18" t="s">
        <v>102</v>
      </c>
      <c r="L43" s="23" t="n">
        <v>31</v>
      </c>
      <c r="M43" s="58" t="s">
        <v>436</v>
      </c>
      <c r="N43" s="58" t="s">
        <v>373</v>
      </c>
      <c r="O43" s="52" t="n">
        <v>0.1</v>
      </c>
      <c r="P43" s="6" t="n">
        <v>0.151</v>
      </c>
      <c r="Q43" s="58" t="s">
        <v>414</v>
      </c>
      <c r="R43" s="23" t="n">
        <v>31</v>
      </c>
      <c r="S43" s="58" t="s">
        <v>437</v>
      </c>
      <c r="T43" s="58" t="s">
        <v>373</v>
      </c>
      <c r="U43" s="52" t="n">
        <v>0.0999</v>
      </c>
      <c r="V43" s="53" t="n">
        <v>11.9</v>
      </c>
      <c r="W43" s="54" t="s">
        <v>374</v>
      </c>
    </row>
    <row r="44" customFormat="false" ht="15.75" hidden="false" customHeight="false" outlineLevel="0" collapsed="false">
      <c r="A44" s="18" t="n">
        <v>389</v>
      </c>
      <c r="B44" s="18" t="s">
        <v>104</v>
      </c>
      <c r="C44" s="18" t="s">
        <v>38</v>
      </c>
      <c r="D44" s="18" t="n">
        <v>5</v>
      </c>
      <c r="E44" s="18" t="s">
        <v>29</v>
      </c>
      <c r="F44" s="21" t="n">
        <v>1</v>
      </c>
      <c r="G44" s="18" t="n">
        <v>19</v>
      </c>
      <c r="H44" s="18" t="n">
        <v>23</v>
      </c>
      <c r="I44" s="22" t="n">
        <v>5.14</v>
      </c>
      <c r="J44" s="22" t="n">
        <v>5.18</v>
      </c>
      <c r="K44" s="18" t="s">
        <v>105</v>
      </c>
      <c r="L44" s="23" t="n">
        <v>32</v>
      </c>
      <c r="M44" s="58" t="s">
        <v>438</v>
      </c>
      <c r="N44" s="58" t="s">
        <v>373</v>
      </c>
      <c r="O44" s="52" t="n">
        <v>0.1</v>
      </c>
      <c r="P44" s="6" t="n">
        <v>0.175</v>
      </c>
      <c r="Q44" s="58" t="s">
        <v>414</v>
      </c>
      <c r="R44" s="23" t="n">
        <v>32</v>
      </c>
      <c r="S44" s="58" t="s">
        <v>439</v>
      </c>
      <c r="T44" s="58" t="s">
        <v>373</v>
      </c>
      <c r="U44" s="52" t="n">
        <v>0.1001</v>
      </c>
      <c r="V44" s="53" t="n">
        <v>11.3</v>
      </c>
      <c r="W44" s="54" t="s">
        <v>374</v>
      </c>
    </row>
    <row r="45" customFormat="false" ht="15.75" hidden="false" customHeight="false" outlineLevel="0" collapsed="false">
      <c r="A45" s="18" t="n">
        <v>389</v>
      </c>
      <c r="B45" s="18" t="s">
        <v>104</v>
      </c>
      <c r="C45" s="18" t="s">
        <v>57</v>
      </c>
      <c r="D45" s="18" t="n">
        <v>5</v>
      </c>
      <c r="E45" s="18" t="s">
        <v>29</v>
      </c>
      <c r="F45" s="21" t="n">
        <v>1</v>
      </c>
      <c r="G45" s="18" t="n">
        <v>137</v>
      </c>
      <c r="H45" s="18" t="n">
        <v>139</v>
      </c>
      <c r="I45" s="22" t="n">
        <v>5.17</v>
      </c>
      <c r="J45" s="22" t="n">
        <v>5.19</v>
      </c>
      <c r="K45" s="18" t="s">
        <v>107</v>
      </c>
      <c r="L45" s="23" t="n">
        <v>33</v>
      </c>
      <c r="M45" s="58" t="s">
        <v>440</v>
      </c>
      <c r="N45" s="58" t="s">
        <v>373</v>
      </c>
      <c r="O45" s="52" t="n">
        <v>0.0999</v>
      </c>
      <c r="P45" s="6" t="n">
        <v>0.178</v>
      </c>
      <c r="Q45" s="58" t="s">
        <v>414</v>
      </c>
      <c r="R45" s="23" t="n">
        <v>33</v>
      </c>
      <c r="S45" s="58" t="s">
        <v>441</v>
      </c>
      <c r="T45" s="58" t="s">
        <v>373</v>
      </c>
      <c r="U45" s="52" t="n">
        <v>0.0998</v>
      </c>
      <c r="V45" s="53" t="n">
        <v>11.7</v>
      </c>
      <c r="W45" s="54" t="s">
        <v>374</v>
      </c>
    </row>
    <row r="46" customFormat="false" ht="15.75" hidden="false" customHeight="false" outlineLevel="0" collapsed="false">
      <c r="A46" s="18" t="n">
        <v>389</v>
      </c>
      <c r="B46" s="18" t="s">
        <v>104</v>
      </c>
      <c r="C46" s="18" t="s">
        <v>66</v>
      </c>
      <c r="D46" s="18" t="n">
        <v>6</v>
      </c>
      <c r="E46" s="18" t="s">
        <v>29</v>
      </c>
      <c r="F46" s="21" t="n">
        <v>1</v>
      </c>
      <c r="G46" s="18" t="n">
        <v>52</v>
      </c>
      <c r="H46" s="18" t="n">
        <v>55</v>
      </c>
      <c r="I46" s="22" t="n">
        <v>5.18</v>
      </c>
      <c r="J46" s="22" t="n">
        <v>5.21</v>
      </c>
      <c r="K46" s="18" t="s">
        <v>109</v>
      </c>
      <c r="L46" s="23" t="n">
        <v>34</v>
      </c>
      <c r="M46" s="58" t="s">
        <v>442</v>
      </c>
      <c r="N46" s="58" t="s">
        <v>373</v>
      </c>
      <c r="O46" s="52" t="n">
        <v>0.1</v>
      </c>
      <c r="P46" s="6" t="n">
        <v>0.242</v>
      </c>
      <c r="Q46" s="58" t="s">
        <v>414</v>
      </c>
      <c r="R46" s="23" t="n">
        <v>34</v>
      </c>
      <c r="S46" s="58" t="s">
        <v>443</v>
      </c>
      <c r="T46" s="58" t="s">
        <v>373</v>
      </c>
      <c r="U46" s="52" t="n">
        <v>0.1001</v>
      </c>
      <c r="V46" s="53" t="n">
        <v>11.8</v>
      </c>
      <c r="W46" s="54" t="s">
        <v>374</v>
      </c>
    </row>
    <row r="47" customFormat="false" ht="15.75" hidden="false" customHeight="false" outlineLevel="0" collapsed="false">
      <c r="A47" s="18" t="n">
        <v>389</v>
      </c>
      <c r="B47" s="18" t="s">
        <v>104</v>
      </c>
      <c r="C47" s="18" t="s">
        <v>66</v>
      </c>
      <c r="D47" s="18" t="n">
        <v>11</v>
      </c>
      <c r="E47" s="18" t="s">
        <v>29</v>
      </c>
      <c r="F47" s="21" t="n">
        <v>1</v>
      </c>
      <c r="G47" s="18" t="n">
        <v>24</v>
      </c>
      <c r="H47" s="18" t="n">
        <v>26</v>
      </c>
      <c r="I47" s="22" t="n">
        <v>10.41</v>
      </c>
      <c r="J47" s="22" t="n">
        <v>10.43</v>
      </c>
      <c r="K47" s="18" t="s">
        <v>111</v>
      </c>
      <c r="L47" s="23" t="n">
        <v>35</v>
      </c>
      <c r="M47" s="58" t="s">
        <v>444</v>
      </c>
      <c r="N47" s="58" t="s">
        <v>373</v>
      </c>
      <c r="O47" s="52" t="n">
        <v>0.1001</v>
      </c>
      <c r="P47" s="6" t="n">
        <v>0.157</v>
      </c>
      <c r="Q47" s="58" t="s">
        <v>414</v>
      </c>
      <c r="R47" s="23" t="n">
        <v>35</v>
      </c>
      <c r="S47" s="58" t="s">
        <v>445</v>
      </c>
      <c r="T47" s="58" t="s">
        <v>373</v>
      </c>
      <c r="U47" s="52" t="n">
        <v>0.1</v>
      </c>
      <c r="V47" s="53" t="n">
        <v>11.8</v>
      </c>
      <c r="W47" s="54" t="s">
        <v>374</v>
      </c>
    </row>
    <row r="48" customFormat="false" ht="15.75" hidden="false" customHeight="false" outlineLevel="0" collapsed="false">
      <c r="A48" s="18" t="n">
        <v>389</v>
      </c>
      <c r="B48" s="18" t="s">
        <v>104</v>
      </c>
      <c r="C48" s="18" t="s">
        <v>66</v>
      </c>
      <c r="D48" s="18" t="n">
        <v>14</v>
      </c>
      <c r="E48" s="18" t="s">
        <v>29</v>
      </c>
      <c r="F48" s="21" t="n">
        <v>1</v>
      </c>
      <c r="G48" s="18" t="n">
        <v>38</v>
      </c>
      <c r="H48" s="18" t="n">
        <v>43</v>
      </c>
      <c r="I48" s="22" t="n">
        <v>14.68</v>
      </c>
      <c r="J48" s="22" t="n">
        <v>14.73</v>
      </c>
      <c r="K48" s="18" t="s">
        <v>113</v>
      </c>
      <c r="L48" s="23" t="n">
        <v>36</v>
      </c>
      <c r="M48" s="58" t="s">
        <v>446</v>
      </c>
      <c r="N48" s="58" t="s">
        <v>373</v>
      </c>
      <c r="O48" s="52" t="n">
        <v>0.1001</v>
      </c>
      <c r="P48" s="6" t="n">
        <v>0.169</v>
      </c>
      <c r="Q48" s="58" t="s">
        <v>414</v>
      </c>
      <c r="R48" s="23" t="n">
        <v>36</v>
      </c>
      <c r="S48" s="58" t="s">
        <v>447</v>
      </c>
      <c r="T48" s="58" t="s">
        <v>373</v>
      </c>
      <c r="U48" s="52" t="n">
        <v>0.1001</v>
      </c>
      <c r="V48" s="53" t="n">
        <v>11.8</v>
      </c>
      <c r="W48" s="54" t="s">
        <v>374</v>
      </c>
    </row>
    <row r="49" customFormat="false" ht="15.75" hidden="false" customHeight="false" outlineLevel="0" collapsed="false">
      <c r="A49" s="18" t="n">
        <v>389</v>
      </c>
      <c r="B49" s="18" t="s">
        <v>104</v>
      </c>
      <c r="C49" s="18" t="s">
        <v>66</v>
      </c>
      <c r="D49" s="18" t="n">
        <v>16</v>
      </c>
      <c r="E49" s="18" t="s">
        <v>29</v>
      </c>
      <c r="F49" s="21" t="n">
        <v>1</v>
      </c>
      <c r="G49" s="18" t="n">
        <v>60</v>
      </c>
      <c r="H49" s="18" t="n">
        <v>64</v>
      </c>
      <c r="I49" s="22" t="n">
        <v>20.27</v>
      </c>
      <c r="J49" s="22" t="n">
        <v>20.31</v>
      </c>
      <c r="K49" s="18" t="s">
        <v>115</v>
      </c>
      <c r="L49" s="23" t="n">
        <v>37</v>
      </c>
      <c r="M49" s="58" t="s">
        <v>448</v>
      </c>
      <c r="N49" s="58" t="s">
        <v>373</v>
      </c>
      <c r="O49" s="52" t="n">
        <v>0.1</v>
      </c>
      <c r="P49" s="6" t="n">
        <v>0.152</v>
      </c>
      <c r="Q49" s="58" t="s">
        <v>414</v>
      </c>
      <c r="R49" s="23" t="n">
        <v>37</v>
      </c>
      <c r="S49" s="58" t="s">
        <v>449</v>
      </c>
      <c r="T49" s="58" t="s">
        <v>373</v>
      </c>
      <c r="U49" s="52" t="n">
        <v>0.0998</v>
      </c>
      <c r="V49" s="53" t="n">
        <v>11.9</v>
      </c>
      <c r="W49" s="54" t="s">
        <v>374</v>
      </c>
    </row>
    <row r="50" customFormat="false" ht="15.75" hidden="false" customHeight="false" outlineLevel="0" collapsed="false">
      <c r="A50" s="18" t="n">
        <v>389</v>
      </c>
      <c r="B50" s="18" t="s">
        <v>104</v>
      </c>
      <c r="C50" s="18" t="s">
        <v>66</v>
      </c>
      <c r="D50" s="18" t="n">
        <v>18</v>
      </c>
      <c r="E50" s="18" t="s">
        <v>29</v>
      </c>
      <c r="F50" s="21" t="n">
        <v>1</v>
      </c>
      <c r="G50" s="18" t="n">
        <v>39</v>
      </c>
      <c r="H50" s="18" t="n">
        <v>42</v>
      </c>
      <c r="I50" s="22" t="n">
        <v>25.56</v>
      </c>
      <c r="J50" s="22" t="n">
        <v>25.59</v>
      </c>
      <c r="K50" s="18" t="s">
        <v>117</v>
      </c>
      <c r="L50" s="23" t="n">
        <v>38</v>
      </c>
      <c r="M50" s="58" t="s">
        <v>450</v>
      </c>
      <c r="N50" s="58" t="s">
        <v>373</v>
      </c>
      <c r="O50" s="52" t="n">
        <v>0.0999</v>
      </c>
      <c r="P50" s="6" t="n">
        <v>0.197</v>
      </c>
      <c r="Q50" s="58" t="s">
        <v>414</v>
      </c>
      <c r="R50" s="23" t="n">
        <v>38</v>
      </c>
      <c r="S50" s="58" t="s">
        <v>451</v>
      </c>
      <c r="T50" s="58" t="s">
        <v>373</v>
      </c>
      <c r="U50" s="52" t="n">
        <v>0.1002</v>
      </c>
      <c r="V50" s="53" t="n">
        <v>11.9</v>
      </c>
      <c r="W50" s="54" t="s">
        <v>374</v>
      </c>
    </row>
    <row r="51" customFormat="false" ht="15.75" hidden="false" customHeight="false" outlineLevel="0" collapsed="false">
      <c r="A51" s="18" t="n">
        <v>389</v>
      </c>
      <c r="B51" s="18" t="s">
        <v>104</v>
      </c>
      <c r="C51" s="18" t="s">
        <v>66</v>
      </c>
      <c r="D51" s="18" t="n">
        <v>22</v>
      </c>
      <c r="E51" s="18" t="s">
        <v>29</v>
      </c>
      <c r="F51" s="21" t="n">
        <v>1</v>
      </c>
      <c r="G51" s="18" t="n">
        <v>18</v>
      </c>
      <c r="H51" s="18" t="n">
        <v>22</v>
      </c>
      <c r="I51" s="22" t="n">
        <v>30.67</v>
      </c>
      <c r="J51" s="22" t="n">
        <v>30.71</v>
      </c>
      <c r="K51" s="18" t="s">
        <v>119</v>
      </c>
      <c r="L51" s="23" t="n">
        <v>39</v>
      </c>
      <c r="M51" s="58" t="s">
        <v>452</v>
      </c>
      <c r="N51" s="58" t="s">
        <v>373</v>
      </c>
      <c r="O51" s="52" t="n">
        <v>0.1001</v>
      </c>
      <c r="P51" s="6" t="n">
        <v>0.179</v>
      </c>
      <c r="Q51" s="58" t="s">
        <v>414</v>
      </c>
      <c r="R51" s="23" t="n">
        <v>39</v>
      </c>
      <c r="S51" s="58" t="s">
        <v>453</v>
      </c>
      <c r="T51" s="58" t="s">
        <v>373</v>
      </c>
      <c r="U51" s="52" t="n">
        <v>0.1001</v>
      </c>
      <c r="V51" s="53" t="n">
        <v>11.8</v>
      </c>
      <c r="W51" s="54" t="s">
        <v>374</v>
      </c>
    </row>
    <row r="52" customFormat="false" ht="15.75" hidden="false" customHeight="false" outlineLevel="0" collapsed="false">
      <c r="A52" s="18" t="n">
        <v>389</v>
      </c>
      <c r="B52" s="18" t="s">
        <v>104</v>
      </c>
      <c r="C52" s="18" t="s">
        <v>66</v>
      </c>
      <c r="D52" s="18" t="n">
        <v>25</v>
      </c>
      <c r="E52" s="18" t="s">
        <v>29</v>
      </c>
      <c r="F52" s="21" t="n">
        <v>1</v>
      </c>
      <c r="G52" s="18" t="n">
        <v>35</v>
      </c>
      <c r="H52" s="18" t="n">
        <v>38</v>
      </c>
      <c r="I52" s="22" t="n">
        <v>35.14</v>
      </c>
      <c r="J52" s="22" t="n">
        <v>35.17</v>
      </c>
      <c r="K52" s="18" t="s">
        <v>121</v>
      </c>
      <c r="L52" s="23" t="n">
        <v>40</v>
      </c>
      <c r="M52" s="58" t="s">
        <v>454</v>
      </c>
      <c r="N52" s="58" t="s">
        <v>373</v>
      </c>
      <c r="O52" s="52" t="n">
        <v>0.1001</v>
      </c>
      <c r="P52" s="6" t="n">
        <v>0.172</v>
      </c>
      <c r="Q52" s="58" t="s">
        <v>414</v>
      </c>
      <c r="R52" s="23" t="n">
        <v>40</v>
      </c>
      <c r="S52" s="58" t="s">
        <v>455</v>
      </c>
      <c r="T52" s="58" t="s">
        <v>373</v>
      </c>
      <c r="U52" s="52" t="n">
        <v>0.1002</v>
      </c>
      <c r="V52" s="53" t="n">
        <v>11.5</v>
      </c>
      <c r="W52" s="54" t="s">
        <v>374</v>
      </c>
    </row>
    <row r="53" customFormat="false" ht="15.75" hidden="false" customHeight="false" outlineLevel="0" collapsed="false">
      <c r="A53" s="18" t="n">
        <v>389</v>
      </c>
      <c r="B53" s="18" t="s">
        <v>104</v>
      </c>
      <c r="C53" s="18" t="s">
        <v>123</v>
      </c>
      <c r="D53" s="18" t="n">
        <v>10</v>
      </c>
      <c r="E53" s="18" t="s">
        <v>29</v>
      </c>
      <c r="F53" s="21" t="n">
        <v>1</v>
      </c>
      <c r="G53" s="18" t="n">
        <v>49</v>
      </c>
      <c r="H53" s="18" t="n">
        <v>51</v>
      </c>
      <c r="I53" s="22" t="n">
        <v>12.61</v>
      </c>
      <c r="J53" s="22" t="n">
        <v>12.63</v>
      </c>
      <c r="K53" s="18" t="s">
        <v>124</v>
      </c>
      <c r="L53" s="23" t="n">
        <v>41</v>
      </c>
      <c r="M53" s="58" t="s">
        <v>456</v>
      </c>
      <c r="N53" s="58" t="s">
        <v>373</v>
      </c>
      <c r="O53" s="52" t="n">
        <v>0.0999</v>
      </c>
      <c r="P53" s="6" t="n">
        <v>0.193</v>
      </c>
      <c r="Q53" s="58" t="s">
        <v>414</v>
      </c>
      <c r="R53" s="23" t="n">
        <v>41</v>
      </c>
      <c r="S53" s="58" t="s">
        <v>457</v>
      </c>
      <c r="T53" s="58" t="s">
        <v>373</v>
      </c>
      <c r="U53" s="52" t="n">
        <v>0.0999</v>
      </c>
      <c r="V53" s="53" t="n">
        <v>11.6</v>
      </c>
      <c r="W53" s="54" t="s">
        <v>374</v>
      </c>
    </row>
    <row r="54" customFormat="false" ht="15.75" hidden="false" customHeight="false" outlineLevel="0" collapsed="false">
      <c r="A54" s="18" t="n">
        <v>389</v>
      </c>
      <c r="B54" s="18" t="s">
        <v>104</v>
      </c>
      <c r="C54" s="18" t="s">
        <v>123</v>
      </c>
      <c r="D54" s="18" t="n">
        <v>14</v>
      </c>
      <c r="E54" s="18" t="s">
        <v>29</v>
      </c>
      <c r="F54" s="21" t="n">
        <v>1</v>
      </c>
      <c r="G54" s="18" t="n">
        <v>71</v>
      </c>
      <c r="H54" s="18" t="n">
        <v>74</v>
      </c>
      <c r="I54" s="22" t="n">
        <v>17.9</v>
      </c>
      <c r="J54" s="22" t="n">
        <v>17.93</v>
      </c>
      <c r="K54" s="18" t="s">
        <v>126</v>
      </c>
      <c r="L54" s="23" t="n">
        <v>42</v>
      </c>
      <c r="M54" s="58" t="s">
        <v>458</v>
      </c>
      <c r="N54" s="58" t="s">
        <v>373</v>
      </c>
      <c r="O54" s="52" t="n">
        <v>0.1002</v>
      </c>
      <c r="P54" s="6" t="n">
        <v>0.232</v>
      </c>
      <c r="Q54" s="58" t="s">
        <v>414</v>
      </c>
      <c r="R54" s="23" t="n">
        <v>42</v>
      </c>
      <c r="S54" s="58" t="s">
        <v>459</v>
      </c>
      <c r="T54" s="58" t="s">
        <v>373</v>
      </c>
      <c r="U54" s="52" t="n">
        <v>0.1003</v>
      </c>
      <c r="V54" s="53" t="n">
        <v>11.7</v>
      </c>
      <c r="W54" s="54" t="s">
        <v>374</v>
      </c>
    </row>
    <row r="55" customFormat="false" ht="15.75" hidden="false" customHeight="false" outlineLevel="0" collapsed="false">
      <c r="A55" s="18" t="n">
        <v>389</v>
      </c>
      <c r="B55" s="18" t="s">
        <v>104</v>
      </c>
      <c r="C55" s="18" t="s">
        <v>460</v>
      </c>
      <c r="D55" s="18" t="n">
        <v>18</v>
      </c>
      <c r="E55" s="18" t="s">
        <v>29</v>
      </c>
      <c r="F55" s="21" t="n">
        <v>1</v>
      </c>
      <c r="G55" s="18" t="n">
        <v>1</v>
      </c>
      <c r="H55" s="18" t="n">
        <v>3</v>
      </c>
      <c r="I55" s="22" t="n">
        <v>22.56</v>
      </c>
      <c r="J55" s="22" t="n">
        <v>22.58</v>
      </c>
      <c r="K55" s="18" t="s">
        <v>128</v>
      </c>
      <c r="L55" s="23" t="n">
        <v>43</v>
      </c>
      <c r="M55" s="58" t="s">
        <v>461</v>
      </c>
      <c r="N55" s="58" t="s">
        <v>373</v>
      </c>
      <c r="O55" s="52" t="n">
        <v>0.1002</v>
      </c>
      <c r="P55" s="6" t="n">
        <v>0.212</v>
      </c>
      <c r="Q55" s="58" t="s">
        <v>414</v>
      </c>
      <c r="R55" s="23" t="n">
        <v>43</v>
      </c>
      <c r="S55" s="58" t="s">
        <v>462</v>
      </c>
      <c r="T55" s="58" t="s">
        <v>373</v>
      </c>
      <c r="U55" s="52" t="n">
        <v>0.1</v>
      </c>
      <c r="V55" s="53" t="n">
        <v>11.3</v>
      </c>
      <c r="W55" s="54" t="s">
        <v>374</v>
      </c>
    </row>
    <row r="56" customFormat="false" ht="15.75" hidden="false" customHeight="false" outlineLevel="0" collapsed="false">
      <c r="A56" s="18" t="n">
        <v>389</v>
      </c>
      <c r="B56" s="18" t="s">
        <v>104</v>
      </c>
      <c r="C56" s="18" t="s">
        <v>123</v>
      </c>
      <c r="D56" s="18" t="n">
        <v>7</v>
      </c>
      <c r="E56" s="18" t="s">
        <v>29</v>
      </c>
      <c r="F56" s="21" t="n">
        <v>1</v>
      </c>
      <c r="G56" s="18" t="n">
        <v>116</v>
      </c>
      <c r="H56" s="18" t="n">
        <v>120</v>
      </c>
      <c r="I56" s="22" t="n">
        <v>7.02</v>
      </c>
      <c r="J56" s="22" t="n">
        <v>7.06</v>
      </c>
      <c r="K56" s="18" t="s">
        <v>130</v>
      </c>
      <c r="L56" s="23" t="n">
        <v>44</v>
      </c>
      <c r="M56" s="58" t="s">
        <v>463</v>
      </c>
      <c r="N56" s="58" t="s">
        <v>373</v>
      </c>
      <c r="O56" s="52" t="n">
        <v>0.1001</v>
      </c>
      <c r="P56" s="6" t="n">
        <v>0.171</v>
      </c>
      <c r="Q56" s="58" t="s">
        <v>414</v>
      </c>
      <c r="R56" s="23" t="n">
        <v>44</v>
      </c>
      <c r="S56" s="58" t="s">
        <v>464</v>
      </c>
      <c r="T56" s="58" t="s">
        <v>373</v>
      </c>
      <c r="U56" s="52" t="n">
        <v>0.1002</v>
      </c>
      <c r="V56" s="53" t="n">
        <v>12</v>
      </c>
      <c r="W56" s="54" t="s">
        <v>374</v>
      </c>
    </row>
    <row r="57" customFormat="false" ht="15.75" hidden="false" customHeight="false" outlineLevel="0" collapsed="false">
      <c r="A57" s="18" t="n">
        <v>389</v>
      </c>
      <c r="B57" s="18" t="s">
        <v>104</v>
      </c>
      <c r="C57" s="18" t="s">
        <v>123</v>
      </c>
      <c r="D57" s="18" t="n">
        <v>22</v>
      </c>
      <c r="E57" s="18" t="s">
        <v>29</v>
      </c>
      <c r="F57" s="21" t="n">
        <v>1</v>
      </c>
      <c r="G57" s="18" t="n">
        <v>1</v>
      </c>
      <c r="H57" s="18" t="n">
        <v>3</v>
      </c>
      <c r="I57" s="22" t="n">
        <v>27.94</v>
      </c>
      <c r="J57" s="22" t="n">
        <v>27.96</v>
      </c>
      <c r="K57" s="18" t="s">
        <v>132</v>
      </c>
      <c r="L57" s="23" t="n">
        <v>45</v>
      </c>
      <c r="M57" s="58" t="s">
        <v>465</v>
      </c>
      <c r="N57" s="58" t="s">
        <v>373</v>
      </c>
      <c r="O57" s="52" t="n">
        <v>0.0998</v>
      </c>
      <c r="P57" s="6" t="n">
        <v>0.271</v>
      </c>
      <c r="Q57" s="58" t="s">
        <v>414</v>
      </c>
      <c r="R57" s="23" t="n">
        <v>45</v>
      </c>
      <c r="S57" s="58" t="s">
        <v>466</v>
      </c>
      <c r="T57" s="58" t="s">
        <v>373</v>
      </c>
      <c r="U57" s="52" t="n">
        <v>0.1001</v>
      </c>
      <c r="V57" s="53" t="n">
        <v>12</v>
      </c>
      <c r="W57" s="54" t="s">
        <v>374</v>
      </c>
    </row>
    <row r="58" customFormat="false" ht="15.75" hidden="false" customHeight="false" outlineLevel="0" collapsed="false">
      <c r="A58" s="18" t="n">
        <v>389</v>
      </c>
      <c r="B58" s="18" t="s">
        <v>134</v>
      </c>
      <c r="C58" s="18" t="s">
        <v>66</v>
      </c>
      <c r="D58" s="18" t="n">
        <v>6</v>
      </c>
      <c r="E58" s="18" t="s">
        <v>29</v>
      </c>
      <c r="F58" s="21" t="n">
        <v>1</v>
      </c>
      <c r="G58" s="18" t="n">
        <v>54</v>
      </c>
      <c r="H58" s="18" t="n">
        <v>57</v>
      </c>
      <c r="I58" s="22" t="n">
        <v>25.72</v>
      </c>
      <c r="J58" s="22" t="n">
        <v>25.75</v>
      </c>
      <c r="K58" s="18" t="s">
        <v>135</v>
      </c>
      <c r="L58" s="23" t="n">
        <v>46</v>
      </c>
      <c r="M58" s="58" t="s">
        <v>467</v>
      </c>
      <c r="N58" s="58" t="s">
        <v>373</v>
      </c>
      <c r="O58" s="52" t="n">
        <v>0.1002</v>
      </c>
      <c r="P58" s="6" t="n">
        <v>0.156</v>
      </c>
      <c r="Q58" s="58" t="s">
        <v>414</v>
      </c>
      <c r="R58" s="23" t="n">
        <v>46</v>
      </c>
      <c r="S58" s="58" t="s">
        <v>468</v>
      </c>
      <c r="T58" s="58" t="s">
        <v>373</v>
      </c>
      <c r="U58" s="52" t="n">
        <v>0.0998</v>
      </c>
      <c r="V58" s="53" t="n">
        <v>11.3</v>
      </c>
      <c r="W58" s="54" t="s">
        <v>374</v>
      </c>
    </row>
    <row r="59" customFormat="false" ht="15.75" hidden="false" customHeight="false" outlineLevel="0" collapsed="false">
      <c r="A59" s="18" t="n">
        <v>389</v>
      </c>
      <c r="B59" s="18" t="s">
        <v>134</v>
      </c>
      <c r="C59" s="18" t="s">
        <v>66</v>
      </c>
      <c r="D59" s="18" t="n">
        <v>11</v>
      </c>
      <c r="E59" s="18" t="s">
        <v>29</v>
      </c>
      <c r="F59" s="21" t="n">
        <v>1</v>
      </c>
      <c r="G59" s="18" t="n">
        <v>31</v>
      </c>
      <c r="H59" s="18" t="n">
        <v>33</v>
      </c>
      <c r="I59" s="22" t="n">
        <v>30.55</v>
      </c>
      <c r="J59" s="22" t="n">
        <v>30.57</v>
      </c>
      <c r="K59" s="18" t="s">
        <v>137</v>
      </c>
      <c r="L59" s="23" t="n">
        <v>47</v>
      </c>
      <c r="M59" s="58" t="s">
        <v>469</v>
      </c>
      <c r="N59" s="58" t="s">
        <v>373</v>
      </c>
      <c r="O59" s="52" t="n">
        <v>0.0999</v>
      </c>
      <c r="P59" s="6" t="n">
        <v>0.174</v>
      </c>
      <c r="Q59" s="58" t="s">
        <v>414</v>
      </c>
      <c r="R59" s="23" t="n">
        <v>47</v>
      </c>
      <c r="S59" s="58" t="s">
        <v>470</v>
      </c>
      <c r="T59" s="58" t="s">
        <v>373</v>
      </c>
      <c r="U59" s="52" t="n">
        <v>0.1001</v>
      </c>
      <c r="V59" s="53" t="n">
        <v>10.3</v>
      </c>
      <c r="W59" s="54" t="s">
        <v>374</v>
      </c>
    </row>
    <row r="60" customFormat="false" ht="15.75" hidden="false" customHeight="false" outlineLevel="0" collapsed="false">
      <c r="A60" s="18" t="n">
        <v>389</v>
      </c>
      <c r="B60" s="18" t="s">
        <v>134</v>
      </c>
      <c r="C60" s="18" t="s">
        <v>66</v>
      </c>
      <c r="D60" s="18" t="n">
        <v>17</v>
      </c>
      <c r="E60" s="18" t="s">
        <v>29</v>
      </c>
      <c r="F60" s="21" t="n">
        <v>1</v>
      </c>
      <c r="G60" s="18" t="n">
        <v>30</v>
      </c>
      <c r="H60" s="18" t="n">
        <v>33</v>
      </c>
      <c r="I60" s="22" t="n">
        <v>35.52</v>
      </c>
      <c r="J60" s="22" t="n">
        <v>35.55</v>
      </c>
      <c r="K60" s="18" t="s">
        <v>139</v>
      </c>
      <c r="L60" s="23" t="n">
        <v>48</v>
      </c>
      <c r="M60" s="58" t="s">
        <v>471</v>
      </c>
      <c r="N60" s="58" t="s">
        <v>373</v>
      </c>
      <c r="O60" s="52" t="n">
        <v>0.1002</v>
      </c>
      <c r="P60" s="6" t="n">
        <v>0.163</v>
      </c>
      <c r="Q60" s="58" t="s">
        <v>414</v>
      </c>
      <c r="R60" s="23" t="n">
        <v>48</v>
      </c>
      <c r="S60" s="58" t="s">
        <v>472</v>
      </c>
      <c r="T60" s="58" t="s">
        <v>373</v>
      </c>
      <c r="U60" s="52" t="n">
        <v>0.1001</v>
      </c>
      <c r="V60" s="53" t="n">
        <v>10.3</v>
      </c>
      <c r="W60" s="54" t="s">
        <v>374</v>
      </c>
    </row>
    <row r="61" customFormat="false" ht="15.75" hidden="false" customHeight="false" outlineLevel="0" collapsed="false">
      <c r="A61" s="18" t="n">
        <v>389</v>
      </c>
      <c r="B61" s="18" t="s">
        <v>134</v>
      </c>
      <c r="C61" s="18" t="s">
        <v>66</v>
      </c>
      <c r="D61" s="18" t="n">
        <v>19</v>
      </c>
      <c r="E61" s="18" t="s">
        <v>29</v>
      </c>
      <c r="F61" s="21" t="n">
        <v>1</v>
      </c>
      <c r="G61" s="18" t="n">
        <v>27</v>
      </c>
      <c r="H61" s="18" t="n">
        <v>29</v>
      </c>
      <c r="I61" s="22" t="n">
        <v>39.61</v>
      </c>
      <c r="J61" s="22" t="n">
        <v>39.63</v>
      </c>
      <c r="K61" s="18" t="s">
        <v>141</v>
      </c>
      <c r="L61" s="23" t="n">
        <v>49</v>
      </c>
      <c r="M61" s="58" t="s">
        <v>473</v>
      </c>
      <c r="N61" s="58" t="s">
        <v>373</v>
      </c>
      <c r="O61" s="52" t="n">
        <v>0.1002</v>
      </c>
      <c r="P61" s="6" t="n">
        <v>0.163</v>
      </c>
      <c r="Q61" s="58" t="s">
        <v>414</v>
      </c>
      <c r="R61" s="23" t="n">
        <v>49</v>
      </c>
      <c r="S61" s="58" t="s">
        <v>474</v>
      </c>
      <c r="T61" s="58" t="s">
        <v>373</v>
      </c>
      <c r="U61" s="52" t="n">
        <v>0.1</v>
      </c>
      <c r="V61" s="53" t="n">
        <v>10.2</v>
      </c>
      <c r="W61" s="54" t="s">
        <v>374</v>
      </c>
    </row>
    <row r="62" customFormat="false" ht="15.75" hidden="false" customHeight="false" outlineLevel="0" collapsed="false">
      <c r="A62" s="18" t="n">
        <v>389</v>
      </c>
      <c r="B62" s="18" t="s">
        <v>134</v>
      </c>
      <c r="C62" s="18" t="s">
        <v>66</v>
      </c>
      <c r="D62" s="18" t="n">
        <v>22</v>
      </c>
      <c r="E62" s="18" t="s">
        <v>29</v>
      </c>
      <c r="F62" s="21" t="n">
        <v>1</v>
      </c>
      <c r="G62" s="18" t="n">
        <v>43</v>
      </c>
      <c r="H62" s="18" t="n">
        <v>47</v>
      </c>
      <c r="I62" s="22" t="n">
        <v>44.59</v>
      </c>
      <c r="J62" s="22" t="n">
        <v>44.63</v>
      </c>
      <c r="K62" s="18" t="s">
        <v>143</v>
      </c>
      <c r="L62" s="23" t="n">
        <v>50</v>
      </c>
      <c r="M62" s="58" t="s">
        <v>475</v>
      </c>
      <c r="N62" s="58" t="s">
        <v>373</v>
      </c>
      <c r="O62" s="52" t="n">
        <v>0.1002</v>
      </c>
      <c r="P62" s="6" t="n">
        <v>0.171</v>
      </c>
      <c r="Q62" s="58" t="s">
        <v>414</v>
      </c>
      <c r="R62" s="23" t="n">
        <v>50</v>
      </c>
      <c r="S62" s="58" t="s">
        <v>476</v>
      </c>
      <c r="T62" s="58" t="s">
        <v>373</v>
      </c>
      <c r="U62" s="52" t="n">
        <v>0.0998</v>
      </c>
      <c r="V62" s="53" t="n">
        <v>10.3</v>
      </c>
      <c r="W62" s="54" t="s">
        <v>374</v>
      </c>
    </row>
    <row r="63" customFormat="false" ht="15.75" hidden="false" customHeight="false" outlineLevel="0" collapsed="false">
      <c r="A63" s="18" t="n">
        <v>389</v>
      </c>
      <c r="B63" s="18" t="s">
        <v>134</v>
      </c>
      <c r="C63" s="18" t="s">
        <v>66</v>
      </c>
      <c r="D63" s="18" t="n">
        <v>24</v>
      </c>
      <c r="E63" s="18" t="s">
        <v>29</v>
      </c>
      <c r="F63" s="21" t="n">
        <v>1</v>
      </c>
      <c r="G63" s="18" t="n">
        <v>83</v>
      </c>
      <c r="H63" s="18" t="n">
        <v>85</v>
      </c>
      <c r="I63" s="22" t="n">
        <v>50.41</v>
      </c>
      <c r="J63" s="22" t="n">
        <v>50.43</v>
      </c>
      <c r="K63" s="18" t="s">
        <v>145</v>
      </c>
      <c r="L63" s="23" t="n">
        <v>51</v>
      </c>
      <c r="M63" s="58" t="s">
        <v>477</v>
      </c>
      <c r="N63" s="58" t="s">
        <v>373</v>
      </c>
      <c r="O63" s="52" t="n">
        <v>0.1</v>
      </c>
      <c r="P63" s="6" t="n">
        <v>0.171</v>
      </c>
      <c r="Q63" s="58" t="s">
        <v>414</v>
      </c>
      <c r="R63" s="23" t="n">
        <v>51</v>
      </c>
      <c r="S63" s="58" t="s">
        <v>478</v>
      </c>
      <c r="T63" s="58" t="s">
        <v>373</v>
      </c>
      <c r="U63" s="52" t="n">
        <v>0.1</v>
      </c>
      <c r="V63" s="53" t="n">
        <v>10</v>
      </c>
      <c r="W63" s="54" t="s">
        <v>374</v>
      </c>
    </row>
    <row r="64" customFormat="false" ht="15.75" hidden="false" customHeight="false" outlineLevel="0" collapsed="false">
      <c r="A64" s="18" t="n">
        <v>389</v>
      </c>
      <c r="B64" s="18" t="s">
        <v>134</v>
      </c>
      <c r="C64" s="18" t="s">
        <v>66</v>
      </c>
      <c r="D64" s="18" t="n">
        <v>26</v>
      </c>
      <c r="E64" s="18" t="s">
        <v>29</v>
      </c>
      <c r="F64" s="21" t="n">
        <v>2</v>
      </c>
      <c r="G64" s="18" t="n">
        <v>75</v>
      </c>
      <c r="H64" s="18" t="n">
        <v>77</v>
      </c>
      <c r="I64" s="22" t="n">
        <v>55.59</v>
      </c>
      <c r="J64" s="22" t="n">
        <v>55.61</v>
      </c>
      <c r="K64" s="18" t="s">
        <v>147</v>
      </c>
      <c r="L64" s="23" t="n">
        <v>52</v>
      </c>
      <c r="M64" s="58" t="s">
        <v>479</v>
      </c>
      <c r="N64" s="58" t="s">
        <v>373</v>
      </c>
      <c r="O64" s="52" t="n">
        <v>0.1</v>
      </c>
      <c r="P64" s="6" t="n">
        <v>0.155</v>
      </c>
      <c r="Q64" s="58" t="s">
        <v>414</v>
      </c>
      <c r="R64" s="23" t="n">
        <v>52</v>
      </c>
      <c r="S64" s="58" t="s">
        <v>480</v>
      </c>
      <c r="T64" s="58" t="s">
        <v>373</v>
      </c>
      <c r="U64" s="52" t="n">
        <v>0.1002</v>
      </c>
      <c r="V64" s="53" t="n">
        <v>10.9</v>
      </c>
      <c r="W64" s="54" t="s">
        <v>374</v>
      </c>
    </row>
    <row r="65" customFormat="false" ht="15.75" hidden="false" customHeight="false" outlineLevel="0" collapsed="false">
      <c r="A65" s="18" t="n">
        <v>389</v>
      </c>
      <c r="B65" s="18" t="s">
        <v>134</v>
      </c>
      <c r="C65" s="18" t="s">
        <v>66</v>
      </c>
      <c r="D65" s="18" t="n">
        <v>28</v>
      </c>
      <c r="E65" s="18" t="s">
        <v>29</v>
      </c>
      <c r="F65" s="21" t="n">
        <v>1</v>
      </c>
      <c r="G65" s="18" t="n">
        <v>139</v>
      </c>
      <c r="H65" s="18" t="n">
        <v>142</v>
      </c>
      <c r="I65" s="22" t="n">
        <v>60.3</v>
      </c>
      <c r="J65" s="22" t="n">
        <v>60.33</v>
      </c>
      <c r="K65" s="18" t="s">
        <v>149</v>
      </c>
      <c r="L65" s="23" t="n">
        <v>53</v>
      </c>
      <c r="M65" s="58" t="s">
        <v>481</v>
      </c>
      <c r="N65" s="58" t="s">
        <v>373</v>
      </c>
      <c r="O65" s="52" t="n">
        <v>0.1001</v>
      </c>
      <c r="P65" s="6" t="n">
        <v>0.133</v>
      </c>
      <c r="Q65" s="58" t="s">
        <v>414</v>
      </c>
      <c r="R65" s="23" t="n">
        <v>53</v>
      </c>
      <c r="S65" s="58" t="s">
        <v>482</v>
      </c>
      <c r="T65" s="58" t="s">
        <v>373</v>
      </c>
      <c r="U65" s="52" t="n">
        <v>0.1002</v>
      </c>
      <c r="V65" s="53" t="n">
        <v>11.4</v>
      </c>
      <c r="W65" s="54" t="s">
        <v>374</v>
      </c>
    </row>
    <row r="66" customFormat="false" ht="15.75" hidden="false" customHeight="false" outlineLevel="0" collapsed="false">
      <c r="A66" s="18" t="n">
        <v>389</v>
      </c>
      <c r="B66" s="18" t="s">
        <v>134</v>
      </c>
      <c r="C66" s="18" t="s">
        <v>66</v>
      </c>
      <c r="D66" s="18" t="n">
        <v>30</v>
      </c>
      <c r="E66" s="18" t="s">
        <v>29</v>
      </c>
      <c r="F66" s="21" t="n">
        <v>1</v>
      </c>
      <c r="G66" s="18" t="n">
        <v>123</v>
      </c>
      <c r="H66" s="18" t="n">
        <v>125</v>
      </c>
      <c r="I66" s="22" t="n">
        <v>65.39</v>
      </c>
      <c r="J66" s="22" t="n">
        <v>65.41</v>
      </c>
      <c r="K66" s="18" t="s">
        <v>151</v>
      </c>
      <c r="L66" s="23" t="n">
        <v>54</v>
      </c>
      <c r="M66" s="58" t="s">
        <v>483</v>
      </c>
      <c r="N66" s="58" t="s">
        <v>373</v>
      </c>
      <c r="O66" s="52" t="n">
        <v>0.1002</v>
      </c>
      <c r="P66" s="6" t="n">
        <v>0.147</v>
      </c>
      <c r="Q66" s="58" t="s">
        <v>414</v>
      </c>
      <c r="R66" s="23" t="n">
        <v>54</v>
      </c>
      <c r="S66" s="58" t="s">
        <v>484</v>
      </c>
      <c r="T66" s="58" t="s">
        <v>373</v>
      </c>
      <c r="U66" s="52" t="n">
        <v>0.1003</v>
      </c>
      <c r="V66" s="53" t="n">
        <v>11.4</v>
      </c>
      <c r="W66" s="54" t="s">
        <v>374</v>
      </c>
    </row>
    <row r="67" customFormat="false" ht="15.75" hidden="false" customHeight="false" outlineLevel="0" collapsed="false">
      <c r="A67" s="18" t="n">
        <v>389</v>
      </c>
      <c r="B67" s="18" t="s">
        <v>134</v>
      </c>
      <c r="C67" s="18" t="s">
        <v>66</v>
      </c>
      <c r="D67" s="18" t="n">
        <v>33</v>
      </c>
      <c r="E67" s="18" t="s">
        <v>29</v>
      </c>
      <c r="F67" s="21" t="n">
        <v>1</v>
      </c>
      <c r="G67" s="18" t="n">
        <v>1</v>
      </c>
      <c r="H67" s="18" t="n">
        <v>3</v>
      </c>
      <c r="I67" s="22" t="n">
        <v>70.7</v>
      </c>
      <c r="J67" s="22" t="n">
        <v>70.72</v>
      </c>
      <c r="K67" s="18" t="s">
        <v>153</v>
      </c>
      <c r="L67" s="23" t="n">
        <v>55</v>
      </c>
      <c r="M67" s="58" t="s">
        <v>485</v>
      </c>
      <c r="N67" s="58" t="s">
        <v>373</v>
      </c>
      <c r="O67" s="52" t="n">
        <v>0.0999</v>
      </c>
      <c r="P67" s="6" t="n">
        <v>0.234</v>
      </c>
      <c r="Q67" s="58" t="s">
        <v>414</v>
      </c>
      <c r="R67" s="23" t="n">
        <v>55</v>
      </c>
      <c r="S67" s="58" t="s">
        <v>486</v>
      </c>
      <c r="T67" s="58" t="s">
        <v>373</v>
      </c>
      <c r="U67" s="52" t="n">
        <v>0.1003</v>
      </c>
      <c r="V67" s="53" t="n">
        <v>10.9</v>
      </c>
      <c r="W67" s="54" t="s">
        <v>374</v>
      </c>
    </row>
    <row r="69" customFormat="false" ht="15.75" hidden="false" customHeight="false" outlineLevel="0" collapsed="false">
      <c r="M69" s="58" t="s">
        <v>366</v>
      </c>
      <c r="N69" s="58" t="s">
        <v>412</v>
      </c>
      <c r="O69" s="52" t="n">
        <v>0.9939</v>
      </c>
      <c r="P69" s="6" t="n">
        <v>0.841</v>
      </c>
      <c r="Q69" s="58" t="s">
        <v>414</v>
      </c>
      <c r="S69" s="58" t="s">
        <v>371</v>
      </c>
      <c r="T69" s="58" t="s">
        <v>412</v>
      </c>
      <c r="U69" s="52" t="n">
        <v>0.1002</v>
      </c>
      <c r="V69" s="53" t="n">
        <v>12</v>
      </c>
      <c r="W69" s="54" t="s">
        <v>374</v>
      </c>
    </row>
    <row r="70" customFormat="false" ht="15.75" hidden="false" customHeight="false" outlineLevel="0" collapsed="false">
      <c r="M70" s="58" t="s">
        <v>366</v>
      </c>
      <c r="N70" s="58" t="s">
        <v>412</v>
      </c>
      <c r="O70" s="52" t="n">
        <v>0.9946</v>
      </c>
      <c r="P70" s="6" t="n">
        <v>0.831</v>
      </c>
      <c r="Q70" s="58" t="s">
        <v>414</v>
      </c>
      <c r="S70" s="58" t="s">
        <v>371</v>
      </c>
      <c r="T70" s="58" t="s">
        <v>412</v>
      </c>
      <c r="U70" s="52" t="n">
        <v>0.1002</v>
      </c>
      <c r="V70" s="53" t="n">
        <v>12.1</v>
      </c>
      <c r="W70" s="54" t="s">
        <v>374</v>
      </c>
    </row>
    <row r="71" customFormat="false" ht="15.75" hidden="false" customHeight="false" outlineLevel="0" collapsed="false">
      <c r="M71" s="58" t="s">
        <v>370</v>
      </c>
      <c r="N71" s="58" t="s">
        <v>412</v>
      </c>
      <c r="O71" s="52" t="n">
        <v>0.1</v>
      </c>
      <c r="P71" s="6" t="n">
        <v>0.991</v>
      </c>
      <c r="Q71" s="58" t="s">
        <v>414</v>
      </c>
      <c r="S71" s="58" t="s">
        <v>369</v>
      </c>
      <c r="T71" s="58" t="s">
        <v>412</v>
      </c>
      <c r="U71" s="52" t="n">
        <v>0.0997</v>
      </c>
      <c r="V71" s="53" t="n">
        <v>5.02</v>
      </c>
      <c r="W71" s="54" t="s">
        <v>374</v>
      </c>
    </row>
    <row r="72" customFormat="false" ht="15.75" hidden="false" customHeight="false" outlineLevel="0" collapsed="false">
      <c r="M72" s="58" t="s">
        <v>370</v>
      </c>
      <c r="N72" s="58" t="s">
        <v>412</v>
      </c>
      <c r="O72" s="52" t="n">
        <v>0.0998</v>
      </c>
      <c r="P72" s="6" t="n">
        <v>0.989</v>
      </c>
      <c r="Q72" s="58" t="s">
        <v>414</v>
      </c>
      <c r="S72" s="58" t="s">
        <v>369</v>
      </c>
      <c r="T72" s="58" t="s">
        <v>412</v>
      </c>
      <c r="U72" s="52" t="n">
        <v>0.1</v>
      </c>
      <c r="V72" s="53" t="n">
        <v>4.98</v>
      </c>
      <c r="W72" s="54" t="s">
        <v>374</v>
      </c>
    </row>
    <row r="74" customFormat="false" ht="15.75" hidden="false" customHeight="false" outlineLevel="0" collapsed="false">
      <c r="A74" s="18" t="n">
        <v>389</v>
      </c>
      <c r="B74" s="18" t="s">
        <v>37</v>
      </c>
      <c r="C74" s="18" t="s">
        <v>156</v>
      </c>
      <c r="D74" s="18" t="n">
        <v>10</v>
      </c>
      <c r="E74" s="18" t="s">
        <v>29</v>
      </c>
      <c r="F74" s="21" t="n">
        <v>1</v>
      </c>
      <c r="G74" s="18" t="n">
        <v>19</v>
      </c>
      <c r="H74" s="18" t="n">
        <v>22</v>
      </c>
      <c r="I74" s="22" t="n">
        <v>4.75</v>
      </c>
      <c r="J74" s="22" t="n">
        <v>4.78</v>
      </c>
      <c r="K74" s="18" t="s">
        <v>157</v>
      </c>
      <c r="L74" s="23" t="n">
        <v>56</v>
      </c>
      <c r="M74" s="58" t="s">
        <v>487</v>
      </c>
      <c r="N74" s="58" t="s">
        <v>373</v>
      </c>
      <c r="O74" s="52" t="n">
        <v>0.0998</v>
      </c>
      <c r="P74" s="6" t="n">
        <v>0.279</v>
      </c>
      <c r="Q74" s="58" t="s">
        <v>488</v>
      </c>
      <c r="R74" s="23" t="n">
        <v>56</v>
      </c>
      <c r="S74" s="58" t="s">
        <v>489</v>
      </c>
      <c r="T74" s="58" t="s">
        <v>373</v>
      </c>
      <c r="U74" s="52" t="n">
        <v>0.1</v>
      </c>
      <c r="V74" s="53" t="n">
        <v>11.7</v>
      </c>
      <c r="W74" s="54" t="s">
        <v>488</v>
      </c>
    </row>
    <row r="75" customFormat="false" ht="15.75" hidden="false" customHeight="false" outlineLevel="0" collapsed="false">
      <c r="A75" s="18" t="n">
        <v>389</v>
      </c>
      <c r="B75" s="18" t="s">
        <v>37</v>
      </c>
      <c r="C75" s="18" t="s">
        <v>156</v>
      </c>
      <c r="D75" s="18" t="n">
        <v>15</v>
      </c>
      <c r="E75" s="18" t="s">
        <v>29</v>
      </c>
      <c r="F75" s="21" t="n">
        <v>1</v>
      </c>
      <c r="G75" s="18" t="n">
        <v>70</v>
      </c>
      <c r="H75" s="18" t="n">
        <v>74</v>
      </c>
      <c r="I75" s="22" t="n">
        <v>10.77</v>
      </c>
      <c r="J75" s="22" t="n">
        <v>10.81</v>
      </c>
      <c r="K75" s="18" t="s">
        <v>159</v>
      </c>
      <c r="L75" s="23" t="n">
        <v>57</v>
      </c>
      <c r="M75" s="58" t="s">
        <v>490</v>
      </c>
      <c r="N75" s="58" t="s">
        <v>373</v>
      </c>
      <c r="O75" s="52" t="n">
        <v>0.0999</v>
      </c>
      <c r="P75" s="6" t="n">
        <v>0.158</v>
      </c>
      <c r="Q75" s="58" t="s">
        <v>488</v>
      </c>
      <c r="R75" s="23" t="n">
        <v>57</v>
      </c>
      <c r="S75" s="58" t="s">
        <v>491</v>
      </c>
      <c r="T75" s="58" t="s">
        <v>373</v>
      </c>
      <c r="U75" s="52" t="n">
        <v>0.1</v>
      </c>
      <c r="V75" s="53" t="n">
        <v>11.6</v>
      </c>
      <c r="W75" s="54" t="s">
        <v>488</v>
      </c>
    </row>
    <row r="76" customFormat="false" ht="15.75" hidden="false" customHeight="false" outlineLevel="0" collapsed="false">
      <c r="A76" s="18" t="n">
        <v>389</v>
      </c>
      <c r="B76" s="18" t="s">
        <v>37</v>
      </c>
      <c r="C76" s="18" t="s">
        <v>156</v>
      </c>
      <c r="D76" s="18" t="n">
        <v>18</v>
      </c>
      <c r="E76" s="18" t="s">
        <v>29</v>
      </c>
      <c r="F76" s="21" t="n">
        <v>1</v>
      </c>
      <c r="G76" s="18" t="n">
        <v>6</v>
      </c>
      <c r="H76" s="18" t="n">
        <v>9</v>
      </c>
      <c r="I76" s="22" t="n">
        <v>14.43</v>
      </c>
      <c r="J76" s="22" t="n">
        <v>14.46</v>
      </c>
      <c r="K76" s="18" t="s">
        <v>161</v>
      </c>
      <c r="L76" s="23" t="n">
        <v>58</v>
      </c>
      <c r="M76" s="58" t="s">
        <v>492</v>
      </c>
      <c r="N76" s="58" t="s">
        <v>373</v>
      </c>
      <c r="O76" s="52" t="n">
        <v>0.1002</v>
      </c>
      <c r="P76" s="6" t="n">
        <v>0.15</v>
      </c>
      <c r="Q76" s="58" t="s">
        <v>488</v>
      </c>
      <c r="R76" s="23" t="n">
        <v>58</v>
      </c>
      <c r="S76" s="58" t="s">
        <v>493</v>
      </c>
      <c r="T76" s="58" t="s">
        <v>373</v>
      </c>
      <c r="U76" s="52" t="n">
        <v>0.0999</v>
      </c>
      <c r="V76" s="53" t="n">
        <v>11.9</v>
      </c>
      <c r="W76" s="54" t="s">
        <v>488</v>
      </c>
    </row>
    <row r="77" customFormat="false" ht="15.75" hidden="false" customHeight="false" outlineLevel="0" collapsed="false">
      <c r="A77" s="18" t="n">
        <v>389</v>
      </c>
      <c r="B77" s="18" t="s">
        <v>37</v>
      </c>
      <c r="C77" s="18" t="s">
        <v>156</v>
      </c>
      <c r="D77" s="18" t="n">
        <v>23</v>
      </c>
      <c r="E77" s="18" t="s">
        <v>29</v>
      </c>
      <c r="F77" s="21" t="n">
        <v>1</v>
      </c>
      <c r="G77" s="18" t="n">
        <v>6</v>
      </c>
      <c r="H77" s="18" t="n">
        <v>11</v>
      </c>
      <c r="I77" s="22" t="n">
        <v>20.31</v>
      </c>
      <c r="J77" s="22" t="n">
        <v>20.36</v>
      </c>
      <c r="K77" s="18" t="s">
        <v>163</v>
      </c>
      <c r="L77" s="23" t="n">
        <v>59</v>
      </c>
      <c r="M77" s="58" t="s">
        <v>494</v>
      </c>
      <c r="N77" s="58" t="s">
        <v>373</v>
      </c>
      <c r="O77" s="52" t="n">
        <v>0.1002</v>
      </c>
      <c r="P77" s="6" t="n">
        <v>0.15</v>
      </c>
      <c r="Q77" s="58" t="s">
        <v>488</v>
      </c>
      <c r="R77" s="23" t="n">
        <v>59</v>
      </c>
      <c r="S77" s="58" t="s">
        <v>495</v>
      </c>
      <c r="T77" s="58" t="s">
        <v>373</v>
      </c>
      <c r="U77" s="52" t="n">
        <v>0.1003</v>
      </c>
      <c r="V77" s="53" t="n">
        <v>11.7</v>
      </c>
      <c r="W77" s="54" t="s">
        <v>488</v>
      </c>
    </row>
    <row r="78" customFormat="false" ht="15.75" hidden="false" customHeight="false" outlineLevel="0" collapsed="false">
      <c r="A78" s="18" t="n">
        <v>389</v>
      </c>
      <c r="B78" s="18" t="s">
        <v>165</v>
      </c>
      <c r="C78" s="18" t="s">
        <v>38</v>
      </c>
      <c r="D78" s="18" t="n">
        <v>3</v>
      </c>
      <c r="E78" s="18" t="s">
        <v>29</v>
      </c>
      <c r="F78" s="21" t="n">
        <v>1</v>
      </c>
      <c r="G78" s="18" t="n">
        <v>49</v>
      </c>
      <c r="H78" s="18" t="n">
        <v>51</v>
      </c>
      <c r="I78" s="22" t="n">
        <v>5.04</v>
      </c>
      <c r="J78" s="22" t="n">
        <v>5.06</v>
      </c>
      <c r="K78" s="18" t="s">
        <v>166</v>
      </c>
      <c r="L78" s="23" t="n">
        <v>60</v>
      </c>
      <c r="M78" s="58" t="s">
        <v>496</v>
      </c>
      <c r="N78" s="58" t="s">
        <v>373</v>
      </c>
      <c r="O78" s="52" t="n">
        <v>0.0999</v>
      </c>
      <c r="P78" s="6" t="n">
        <v>0.241</v>
      </c>
      <c r="Q78" s="58" t="s">
        <v>488</v>
      </c>
      <c r="R78" s="23" t="n">
        <v>60</v>
      </c>
      <c r="S78" s="58" t="s">
        <v>497</v>
      </c>
      <c r="T78" s="58" t="s">
        <v>373</v>
      </c>
      <c r="U78" s="52" t="n">
        <v>0.1002</v>
      </c>
      <c r="V78" s="53" t="n">
        <v>11.5</v>
      </c>
      <c r="W78" s="54" t="s">
        <v>488</v>
      </c>
    </row>
    <row r="79" customFormat="false" ht="15.75" hidden="false" customHeight="false" outlineLevel="0" collapsed="false">
      <c r="A79" s="18" t="n">
        <v>389</v>
      </c>
      <c r="B79" s="18" t="s">
        <v>165</v>
      </c>
      <c r="C79" s="18" t="s">
        <v>38</v>
      </c>
      <c r="D79" s="18" t="n">
        <v>4</v>
      </c>
      <c r="E79" s="18" t="s">
        <v>29</v>
      </c>
      <c r="F79" s="21" t="n">
        <v>2</v>
      </c>
      <c r="G79" s="18" t="n">
        <v>120</v>
      </c>
      <c r="H79" s="18" t="n">
        <v>124</v>
      </c>
      <c r="I79" s="22" t="n">
        <v>10</v>
      </c>
      <c r="J79" s="22" t="n">
        <v>10.04</v>
      </c>
      <c r="K79" s="18" t="s">
        <v>168</v>
      </c>
      <c r="L79" s="23" t="n">
        <v>61</v>
      </c>
      <c r="M79" s="58" t="s">
        <v>498</v>
      </c>
      <c r="N79" s="58" t="s">
        <v>373</v>
      </c>
      <c r="O79" s="52" t="n">
        <v>0.1002</v>
      </c>
      <c r="P79" s="6" t="n">
        <v>0.156</v>
      </c>
      <c r="Q79" s="58" t="s">
        <v>488</v>
      </c>
      <c r="R79" s="23" t="n">
        <v>61</v>
      </c>
      <c r="S79" s="58" t="s">
        <v>499</v>
      </c>
      <c r="T79" s="58" t="s">
        <v>373</v>
      </c>
      <c r="U79" s="52" t="n">
        <v>0.1003</v>
      </c>
      <c r="V79" s="53" t="n">
        <v>11.7</v>
      </c>
      <c r="W79" s="54" t="s">
        <v>488</v>
      </c>
    </row>
    <row r="80" customFormat="false" ht="15.75" hidden="false" customHeight="false" outlineLevel="0" collapsed="false">
      <c r="A80" s="18" t="n">
        <v>389</v>
      </c>
      <c r="B80" s="18" t="s">
        <v>165</v>
      </c>
      <c r="C80" s="18" t="s">
        <v>38</v>
      </c>
      <c r="D80" s="18" t="n">
        <v>6</v>
      </c>
      <c r="E80" s="18" t="s">
        <v>29</v>
      </c>
      <c r="F80" s="21" t="n">
        <v>2</v>
      </c>
      <c r="G80" s="18" t="n">
        <v>67</v>
      </c>
      <c r="H80" s="18" t="n">
        <v>70</v>
      </c>
      <c r="I80" s="22" t="n">
        <v>14.92</v>
      </c>
      <c r="J80" s="22" t="n">
        <v>14.95</v>
      </c>
      <c r="K80" s="18" t="s">
        <v>170</v>
      </c>
      <c r="L80" s="23" t="n">
        <v>62</v>
      </c>
      <c r="M80" s="58" t="s">
        <v>500</v>
      </c>
      <c r="N80" s="58" t="s">
        <v>373</v>
      </c>
      <c r="O80" s="52" t="n">
        <v>0.1001</v>
      </c>
      <c r="P80" s="6" t="n">
        <v>0.178</v>
      </c>
      <c r="Q80" s="58" t="s">
        <v>488</v>
      </c>
      <c r="R80" s="23" t="n">
        <v>62</v>
      </c>
      <c r="S80" s="58" t="s">
        <v>501</v>
      </c>
      <c r="T80" s="58" t="s">
        <v>373</v>
      </c>
      <c r="U80" s="52" t="n">
        <v>0.1001</v>
      </c>
      <c r="V80" s="53" t="n">
        <v>11.4</v>
      </c>
      <c r="W80" s="54" t="s">
        <v>488</v>
      </c>
    </row>
    <row r="81" customFormat="false" ht="15.75" hidden="false" customHeight="false" outlineLevel="0" collapsed="false">
      <c r="A81" s="18" t="n">
        <v>389</v>
      </c>
      <c r="B81" s="18" t="s">
        <v>165</v>
      </c>
      <c r="C81" s="18" t="s">
        <v>38</v>
      </c>
      <c r="D81" s="18" t="n">
        <v>8</v>
      </c>
      <c r="E81" s="18" t="s">
        <v>29</v>
      </c>
      <c r="F81" s="21" t="n">
        <v>2</v>
      </c>
      <c r="G81" s="18" t="n">
        <v>24</v>
      </c>
      <c r="H81" s="18" t="n">
        <v>26</v>
      </c>
      <c r="I81" s="22" t="n">
        <v>20.01</v>
      </c>
      <c r="J81" s="22" t="n">
        <v>20.03</v>
      </c>
      <c r="K81" s="18" t="s">
        <v>172</v>
      </c>
      <c r="L81" s="23" t="n">
        <v>63</v>
      </c>
      <c r="M81" s="58" t="s">
        <v>502</v>
      </c>
      <c r="N81" s="58" t="s">
        <v>373</v>
      </c>
      <c r="O81" s="52" t="n">
        <v>0.0999</v>
      </c>
      <c r="P81" s="6" t="n">
        <v>0.146</v>
      </c>
      <c r="Q81" s="58" t="s">
        <v>488</v>
      </c>
      <c r="R81" s="23" t="n">
        <v>63</v>
      </c>
      <c r="S81" s="58" t="s">
        <v>503</v>
      </c>
      <c r="T81" s="58" t="s">
        <v>373</v>
      </c>
      <c r="U81" s="52" t="n">
        <v>0.1002</v>
      </c>
      <c r="V81" s="53" t="n">
        <v>11.5</v>
      </c>
      <c r="W81" s="54" t="s">
        <v>488</v>
      </c>
    </row>
    <row r="82" customFormat="false" ht="15.75" hidden="false" customHeight="false" outlineLevel="0" collapsed="false">
      <c r="A82" s="18" t="n">
        <v>389</v>
      </c>
      <c r="B82" s="18" t="s">
        <v>165</v>
      </c>
      <c r="C82" s="18" t="s">
        <v>38</v>
      </c>
      <c r="D82" s="18" t="n">
        <v>10</v>
      </c>
      <c r="E82" s="18" t="s">
        <v>29</v>
      </c>
      <c r="F82" s="21" t="n">
        <v>2</v>
      </c>
      <c r="G82" s="18" t="n">
        <v>28</v>
      </c>
      <c r="H82" s="18" t="n">
        <v>30</v>
      </c>
      <c r="I82" s="22" t="n">
        <v>25.03</v>
      </c>
      <c r="J82" s="22" t="n">
        <v>25.05</v>
      </c>
      <c r="K82" s="18" t="s">
        <v>175</v>
      </c>
      <c r="L82" s="23" t="n">
        <v>64</v>
      </c>
      <c r="M82" s="58" t="s">
        <v>504</v>
      </c>
      <c r="N82" s="58" t="s">
        <v>373</v>
      </c>
      <c r="O82" s="52" t="n">
        <v>0.1</v>
      </c>
      <c r="P82" s="6" t="n">
        <v>0.15</v>
      </c>
      <c r="Q82" s="58" t="s">
        <v>488</v>
      </c>
      <c r="R82" s="23" t="n">
        <v>64</v>
      </c>
      <c r="S82" s="58" t="s">
        <v>505</v>
      </c>
      <c r="T82" s="58" t="s">
        <v>373</v>
      </c>
      <c r="U82" s="52" t="n">
        <v>0.0999</v>
      </c>
      <c r="V82" s="53" t="n">
        <v>11.1</v>
      </c>
      <c r="W82" s="54" t="s">
        <v>488</v>
      </c>
    </row>
    <row r="83" customFormat="false" ht="15.75" hidden="false" customHeight="false" outlineLevel="0" collapsed="false">
      <c r="A83" s="18" t="n">
        <v>389</v>
      </c>
      <c r="B83" s="18" t="s">
        <v>165</v>
      </c>
      <c r="C83" s="18" t="s">
        <v>38</v>
      </c>
      <c r="D83" s="18" t="n">
        <v>13</v>
      </c>
      <c r="E83" s="18" t="s">
        <v>29</v>
      </c>
      <c r="F83" s="21" t="n">
        <v>1</v>
      </c>
      <c r="G83" s="18" t="n">
        <v>56</v>
      </c>
      <c r="H83" s="18" t="n">
        <v>58</v>
      </c>
      <c r="I83" s="22" t="n">
        <v>29.92</v>
      </c>
      <c r="J83" s="22" t="n">
        <v>29.94</v>
      </c>
      <c r="K83" s="18" t="s">
        <v>177</v>
      </c>
      <c r="L83" s="23" t="n">
        <v>65</v>
      </c>
      <c r="M83" s="58" t="s">
        <v>506</v>
      </c>
      <c r="N83" s="58" t="s">
        <v>373</v>
      </c>
      <c r="O83" s="52" t="n">
        <v>0.1001</v>
      </c>
      <c r="P83" s="6" t="n">
        <v>0.169</v>
      </c>
      <c r="Q83" s="58" t="s">
        <v>488</v>
      </c>
      <c r="R83" s="23" t="n">
        <v>65</v>
      </c>
      <c r="S83" s="58" t="s">
        <v>507</v>
      </c>
      <c r="T83" s="58" t="s">
        <v>373</v>
      </c>
      <c r="U83" s="52" t="n">
        <v>0.0998</v>
      </c>
      <c r="V83" s="53" t="n">
        <v>11.4</v>
      </c>
      <c r="W83" s="54" t="s">
        <v>488</v>
      </c>
    </row>
    <row r="84" customFormat="false" ht="15.75" hidden="false" customHeight="false" outlineLevel="0" collapsed="false">
      <c r="A84" s="18" t="n">
        <v>389</v>
      </c>
      <c r="B84" s="18" t="s">
        <v>165</v>
      </c>
      <c r="C84" s="18" t="s">
        <v>38</v>
      </c>
      <c r="D84" s="18" t="n">
        <v>17</v>
      </c>
      <c r="E84" s="18" t="s">
        <v>29</v>
      </c>
      <c r="F84" s="21" t="n">
        <v>1</v>
      </c>
      <c r="G84" s="18" t="n">
        <v>7</v>
      </c>
      <c r="H84" s="18" t="n">
        <v>10</v>
      </c>
      <c r="I84" s="22" t="n">
        <v>35.09</v>
      </c>
      <c r="J84" s="22" t="n">
        <v>35.12</v>
      </c>
      <c r="K84" s="18" t="s">
        <v>180</v>
      </c>
      <c r="L84" s="23" t="n">
        <v>66</v>
      </c>
      <c r="M84" s="58" t="s">
        <v>508</v>
      </c>
      <c r="N84" s="58" t="s">
        <v>373</v>
      </c>
      <c r="O84" s="52" t="n">
        <v>0.1</v>
      </c>
      <c r="P84" s="6" t="n">
        <v>0.167</v>
      </c>
      <c r="Q84" s="58" t="s">
        <v>488</v>
      </c>
      <c r="R84" s="23" t="n">
        <v>66</v>
      </c>
      <c r="S84" s="58" t="s">
        <v>509</v>
      </c>
      <c r="T84" s="58" t="s">
        <v>373</v>
      </c>
      <c r="U84" s="52" t="n">
        <v>0.1002</v>
      </c>
      <c r="V84" s="53" t="n">
        <v>11.9</v>
      </c>
      <c r="W84" s="54" t="s">
        <v>488</v>
      </c>
    </row>
    <row r="85" customFormat="false" ht="15.75" hidden="false" customHeight="false" outlineLevel="0" collapsed="false">
      <c r="A85" s="18" t="n">
        <v>389</v>
      </c>
      <c r="B85" s="18" t="s">
        <v>165</v>
      </c>
      <c r="C85" s="18" t="s">
        <v>38</v>
      </c>
      <c r="D85" s="18" t="n">
        <v>19</v>
      </c>
      <c r="E85" s="18" t="s">
        <v>29</v>
      </c>
      <c r="F85" s="21" t="n">
        <v>1</v>
      </c>
      <c r="G85" s="18" t="n">
        <v>106</v>
      </c>
      <c r="H85" s="18" t="n">
        <v>110</v>
      </c>
      <c r="I85" s="22" t="n">
        <v>39.83</v>
      </c>
      <c r="J85" s="22" t="n">
        <v>39.87</v>
      </c>
      <c r="K85" s="18" t="s">
        <v>183</v>
      </c>
      <c r="L85" s="23" t="n">
        <v>67</v>
      </c>
      <c r="M85" s="58" t="s">
        <v>510</v>
      </c>
      <c r="N85" s="58" t="s">
        <v>373</v>
      </c>
      <c r="O85" s="52" t="n">
        <v>0.1</v>
      </c>
      <c r="P85" s="6" t="n">
        <v>0.188</v>
      </c>
      <c r="Q85" s="58" t="s">
        <v>488</v>
      </c>
      <c r="R85" s="23" t="n">
        <v>67</v>
      </c>
      <c r="S85" s="58" t="s">
        <v>511</v>
      </c>
      <c r="T85" s="58" t="s">
        <v>373</v>
      </c>
      <c r="U85" s="52" t="n">
        <v>0.1002</v>
      </c>
      <c r="V85" s="53" t="n">
        <v>11.8</v>
      </c>
      <c r="W85" s="54" t="s">
        <v>488</v>
      </c>
    </row>
    <row r="86" customFormat="false" ht="15.75" hidden="false" customHeight="false" outlineLevel="0" collapsed="false">
      <c r="A86" s="18" t="n">
        <v>389</v>
      </c>
      <c r="B86" s="18" t="s">
        <v>165</v>
      </c>
      <c r="C86" s="18" t="s">
        <v>38</v>
      </c>
      <c r="D86" s="18" t="n">
        <v>22</v>
      </c>
      <c r="E86" s="18" t="s">
        <v>29</v>
      </c>
      <c r="F86" s="21" t="n">
        <v>1</v>
      </c>
      <c r="G86" s="18" t="n">
        <v>140.5</v>
      </c>
      <c r="H86" s="18" t="n">
        <v>142.5</v>
      </c>
      <c r="I86" s="22" t="n">
        <v>45.05</v>
      </c>
      <c r="J86" s="22" t="n">
        <v>45.07</v>
      </c>
      <c r="K86" s="18" t="s">
        <v>186</v>
      </c>
      <c r="L86" s="23" t="n">
        <v>68</v>
      </c>
      <c r="M86" s="58" t="s">
        <v>512</v>
      </c>
      <c r="N86" s="58" t="s">
        <v>373</v>
      </c>
      <c r="O86" s="52" t="n">
        <v>0.0999</v>
      </c>
      <c r="P86" s="6" t="n">
        <v>0.137</v>
      </c>
      <c r="Q86" s="58" t="s">
        <v>488</v>
      </c>
      <c r="R86" s="23" t="n">
        <v>68</v>
      </c>
      <c r="S86" s="58" t="s">
        <v>513</v>
      </c>
      <c r="T86" s="58" t="s">
        <v>373</v>
      </c>
      <c r="U86" s="52" t="n">
        <v>0.1001</v>
      </c>
      <c r="V86" s="53" t="n">
        <v>11.7</v>
      </c>
      <c r="W86" s="54" t="s">
        <v>488</v>
      </c>
    </row>
    <row r="87" customFormat="false" ht="15.75" hidden="false" customHeight="false" outlineLevel="0" collapsed="false">
      <c r="A87" s="18" t="n">
        <v>389</v>
      </c>
      <c r="B87" s="18" t="s">
        <v>27</v>
      </c>
      <c r="C87" s="18" t="s">
        <v>38</v>
      </c>
      <c r="D87" s="18" t="n">
        <v>1</v>
      </c>
      <c r="E87" s="18" t="s">
        <v>29</v>
      </c>
      <c r="F87" s="21" t="n">
        <v>1</v>
      </c>
      <c r="G87" s="18" t="n">
        <v>24</v>
      </c>
      <c r="H87" s="18" t="n">
        <v>27</v>
      </c>
      <c r="I87" s="22" t="n">
        <v>0.24</v>
      </c>
      <c r="J87" s="22" t="n">
        <v>0.27</v>
      </c>
      <c r="K87" s="18" t="s">
        <v>189</v>
      </c>
      <c r="L87" s="23" t="n">
        <v>69</v>
      </c>
      <c r="M87" s="58" t="s">
        <v>514</v>
      </c>
      <c r="N87" s="58" t="s">
        <v>373</v>
      </c>
      <c r="O87" s="52" t="n">
        <v>0.1001</v>
      </c>
      <c r="P87" s="6" t="n">
        <v>0.121</v>
      </c>
      <c r="Q87" s="58" t="s">
        <v>488</v>
      </c>
      <c r="R87" s="23" t="n">
        <v>69</v>
      </c>
      <c r="S87" s="58" t="s">
        <v>515</v>
      </c>
      <c r="T87" s="58" t="s">
        <v>373</v>
      </c>
      <c r="U87" s="52" t="n">
        <v>0.1002</v>
      </c>
      <c r="V87" s="53" t="n">
        <v>1.72</v>
      </c>
      <c r="W87" s="54" t="s">
        <v>488</v>
      </c>
    </row>
    <row r="88" customFormat="false" ht="15.75" hidden="false" customHeight="false" outlineLevel="0" collapsed="false">
      <c r="A88" s="18" t="n">
        <v>389</v>
      </c>
      <c r="B88" s="18" t="s">
        <v>27</v>
      </c>
      <c r="C88" s="18" t="s">
        <v>156</v>
      </c>
      <c r="D88" s="18" t="n">
        <v>3</v>
      </c>
      <c r="E88" s="18" t="s">
        <v>29</v>
      </c>
      <c r="F88" s="21" t="n">
        <v>1</v>
      </c>
      <c r="G88" s="18" t="n">
        <v>0</v>
      </c>
      <c r="H88" s="18" t="n">
        <v>2</v>
      </c>
      <c r="I88" s="22" t="n">
        <v>4.56</v>
      </c>
      <c r="J88" s="22" t="n">
        <v>4.58</v>
      </c>
      <c r="K88" s="18" t="s">
        <v>191</v>
      </c>
      <c r="L88" s="23" t="n">
        <v>70</v>
      </c>
      <c r="M88" s="58" t="s">
        <v>516</v>
      </c>
      <c r="N88" s="58" t="s">
        <v>373</v>
      </c>
      <c r="O88" s="52" t="n">
        <v>0.1001</v>
      </c>
      <c r="P88" s="6" t="n">
        <v>0.104</v>
      </c>
      <c r="Q88" s="58" t="s">
        <v>488</v>
      </c>
      <c r="R88" s="23" t="n">
        <v>70</v>
      </c>
      <c r="S88" s="58" t="s">
        <v>517</v>
      </c>
      <c r="T88" s="58" t="s">
        <v>373</v>
      </c>
      <c r="U88" s="52" t="n">
        <v>0.1</v>
      </c>
      <c r="V88" s="53" t="n">
        <v>0.787</v>
      </c>
      <c r="W88" s="54" t="s">
        <v>488</v>
      </c>
    </row>
    <row r="89" customFormat="false" ht="15.75" hidden="false" customHeight="false" outlineLevel="0" collapsed="false">
      <c r="L89" s="60"/>
      <c r="R89" s="60"/>
      <c r="V89" s="52"/>
    </row>
    <row r="90" customFormat="false" ht="15.75" hidden="false" customHeight="false" outlineLevel="0" collapsed="false">
      <c r="L90" s="60"/>
      <c r="M90" s="58" t="s">
        <v>366</v>
      </c>
      <c r="N90" s="58" t="s">
        <v>412</v>
      </c>
      <c r="O90" s="52" t="n">
        <v>0.9946</v>
      </c>
      <c r="P90" s="6" t="n">
        <v>0.838</v>
      </c>
      <c r="Q90" s="58" t="s">
        <v>488</v>
      </c>
      <c r="R90" s="60"/>
      <c r="S90" s="58" t="s">
        <v>371</v>
      </c>
      <c r="T90" s="58" t="s">
        <v>412</v>
      </c>
      <c r="U90" s="52" t="n">
        <v>0.0999</v>
      </c>
      <c r="V90" s="53" t="n">
        <v>11.8</v>
      </c>
      <c r="W90" s="54" t="s">
        <v>488</v>
      </c>
    </row>
    <row r="91" customFormat="false" ht="15.75" hidden="false" customHeight="false" outlineLevel="0" collapsed="false">
      <c r="L91" s="60"/>
      <c r="M91" s="58" t="s">
        <v>366</v>
      </c>
      <c r="N91" s="58" t="s">
        <v>412</v>
      </c>
      <c r="O91" s="52" t="n">
        <v>0.9944</v>
      </c>
      <c r="P91" s="6" t="n">
        <v>0.831</v>
      </c>
      <c r="Q91" s="58" t="s">
        <v>488</v>
      </c>
      <c r="R91" s="60"/>
      <c r="S91" s="58" t="s">
        <v>371</v>
      </c>
      <c r="T91" s="58" t="s">
        <v>412</v>
      </c>
      <c r="U91" s="52" t="n">
        <v>0.1002</v>
      </c>
      <c r="V91" s="53" t="n">
        <v>11.9</v>
      </c>
      <c r="W91" s="54" t="s">
        <v>488</v>
      </c>
    </row>
    <row r="92" customFormat="false" ht="15.75" hidden="false" customHeight="false" outlineLevel="0" collapsed="false">
      <c r="L92" s="60"/>
      <c r="M92" s="58" t="s">
        <v>370</v>
      </c>
      <c r="N92" s="58" t="s">
        <v>412</v>
      </c>
      <c r="O92" s="52" t="n">
        <v>0.1</v>
      </c>
      <c r="P92" s="6" t="n">
        <v>0.989</v>
      </c>
      <c r="Q92" s="58" t="s">
        <v>488</v>
      </c>
      <c r="R92" s="60"/>
      <c r="S92" s="58" t="s">
        <v>369</v>
      </c>
      <c r="T92" s="58" t="s">
        <v>412</v>
      </c>
      <c r="U92" s="52" t="n">
        <v>0.1</v>
      </c>
      <c r="V92" s="53" t="n">
        <v>5.06</v>
      </c>
      <c r="W92" s="54" t="s">
        <v>488</v>
      </c>
    </row>
    <row r="93" customFormat="false" ht="15.75" hidden="false" customHeight="false" outlineLevel="0" collapsed="false">
      <c r="L93" s="60"/>
      <c r="M93" s="58" t="s">
        <v>370</v>
      </c>
      <c r="N93" s="58" t="s">
        <v>412</v>
      </c>
      <c r="O93" s="52" t="n">
        <v>0.1002</v>
      </c>
      <c r="P93" s="6" t="n">
        <v>0.992</v>
      </c>
      <c r="Q93" s="58" t="s">
        <v>488</v>
      </c>
      <c r="R93" s="60"/>
      <c r="S93" s="58" t="s">
        <v>369</v>
      </c>
      <c r="T93" s="58" t="s">
        <v>412</v>
      </c>
      <c r="U93" s="52" t="n">
        <v>0.1002</v>
      </c>
      <c r="V93" s="53" t="n">
        <v>5.03</v>
      </c>
      <c r="W93" s="54" t="s">
        <v>488</v>
      </c>
    </row>
    <row r="94" customFormat="false" ht="15.75" hidden="false" customHeight="false" outlineLevel="0" collapsed="false">
      <c r="L94" s="60"/>
      <c r="R94" s="60"/>
      <c r="T94" s="52"/>
    </row>
    <row r="95" customFormat="false" ht="15.75" hidden="false" customHeight="false" outlineLevel="0" collapsed="false">
      <c r="L95" s="60"/>
      <c r="R95" s="60"/>
      <c r="T95" s="52"/>
    </row>
    <row r="96" customFormat="false" ht="15.75" hidden="false" customHeight="false" outlineLevel="0" collapsed="false">
      <c r="L96" s="60"/>
      <c r="R96" s="60"/>
    </row>
    <row r="97" customFormat="false" ht="15.75" hidden="false" customHeight="false" outlineLevel="0" collapsed="false">
      <c r="L97" s="60"/>
      <c r="R97" s="60"/>
    </row>
    <row r="98" customFormat="false" ht="15.75" hidden="false" customHeight="false" outlineLevel="0" collapsed="false">
      <c r="L98" s="60"/>
      <c r="R98" s="60"/>
    </row>
    <row r="99" customFormat="false" ht="15.75" hidden="false" customHeight="false" outlineLevel="0" collapsed="false">
      <c r="L99" s="60"/>
      <c r="R99" s="60"/>
    </row>
    <row r="100" customFormat="false" ht="15.75" hidden="false" customHeight="false" outlineLevel="0" collapsed="false">
      <c r="L100" s="60"/>
      <c r="R100" s="60"/>
    </row>
    <row r="101" customFormat="false" ht="15.75" hidden="false" customHeight="false" outlineLevel="0" collapsed="false">
      <c r="L101" s="60"/>
      <c r="R101" s="60"/>
    </row>
    <row r="102" customFormat="false" ht="15.75" hidden="false" customHeight="false" outlineLevel="0" collapsed="false">
      <c r="L102" s="60"/>
      <c r="R102" s="60"/>
    </row>
    <row r="103" customFormat="false" ht="15.75" hidden="false" customHeight="false" outlineLevel="0" collapsed="false">
      <c r="L103" s="60"/>
      <c r="R103" s="60"/>
    </row>
    <row r="104" customFormat="false" ht="15.75" hidden="false" customHeight="false" outlineLevel="0" collapsed="false">
      <c r="L104" s="60"/>
      <c r="R104" s="60"/>
    </row>
    <row r="105" customFormat="false" ht="15.75" hidden="false" customHeight="false" outlineLevel="0" collapsed="false">
      <c r="L105" s="60"/>
      <c r="R105" s="60"/>
    </row>
    <row r="106" customFormat="false" ht="15.75" hidden="false" customHeight="false" outlineLevel="0" collapsed="false">
      <c r="L106" s="60"/>
      <c r="R106" s="60"/>
    </row>
    <row r="107" customFormat="false" ht="15.75" hidden="false" customHeight="false" outlineLevel="0" collapsed="false">
      <c r="L107" s="60"/>
      <c r="R107" s="60"/>
    </row>
    <row r="108" customFormat="false" ht="15.75" hidden="false" customHeight="false" outlineLevel="0" collapsed="false">
      <c r="L108" s="60"/>
      <c r="R108" s="60"/>
    </row>
    <row r="109" customFormat="false" ht="15.75" hidden="false" customHeight="false" outlineLevel="0" collapsed="false">
      <c r="L109" s="60"/>
      <c r="R109" s="60"/>
    </row>
    <row r="110" customFormat="false" ht="15.75" hidden="false" customHeight="false" outlineLevel="0" collapsed="false">
      <c r="L110" s="60"/>
      <c r="R110" s="60"/>
    </row>
    <row r="111" customFormat="false" ht="15.75" hidden="false" customHeight="false" outlineLevel="0" collapsed="false">
      <c r="L111" s="60"/>
      <c r="R111" s="60"/>
    </row>
    <row r="112" customFormat="false" ht="15.75" hidden="false" customHeight="false" outlineLevel="0" collapsed="false">
      <c r="L112" s="60"/>
      <c r="R112" s="60"/>
    </row>
    <row r="113" customFormat="false" ht="15.75" hidden="false" customHeight="false" outlineLevel="0" collapsed="false">
      <c r="L113" s="60"/>
      <c r="R113" s="60"/>
    </row>
    <row r="114" customFormat="false" ht="15.75" hidden="false" customHeight="false" outlineLevel="0" collapsed="false">
      <c r="L114" s="60"/>
      <c r="R114" s="60"/>
    </row>
    <row r="115" customFormat="false" ht="15.75" hidden="false" customHeight="false" outlineLevel="0" collapsed="false">
      <c r="L115" s="60"/>
      <c r="R115" s="60"/>
    </row>
    <row r="116" customFormat="false" ht="15.75" hidden="false" customHeight="false" outlineLevel="0" collapsed="false">
      <c r="L116" s="60"/>
      <c r="R116" s="60"/>
    </row>
    <row r="117" customFormat="false" ht="15.75" hidden="false" customHeight="false" outlineLevel="0" collapsed="false">
      <c r="L117" s="60"/>
      <c r="R117" s="60"/>
    </row>
    <row r="118" customFormat="false" ht="15.75" hidden="false" customHeight="false" outlineLevel="0" collapsed="false">
      <c r="L118" s="60"/>
      <c r="R118" s="60"/>
    </row>
    <row r="119" customFormat="false" ht="15.75" hidden="false" customHeight="false" outlineLevel="0" collapsed="false">
      <c r="L119" s="60"/>
      <c r="R119" s="60"/>
    </row>
    <row r="120" customFormat="false" ht="15.75" hidden="false" customHeight="false" outlineLevel="0" collapsed="false">
      <c r="L120" s="60"/>
      <c r="R120" s="60"/>
    </row>
    <row r="121" customFormat="false" ht="15.75" hidden="false" customHeight="false" outlineLevel="0" collapsed="false">
      <c r="L121" s="60"/>
      <c r="R121" s="60"/>
    </row>
    <row r="122" customFormat="false" ht="15.75" hidden="false" customHeight="false" outlineLevel="0" collapsed="false">
      <c r="L122" s="60"/>
      <c r="R122" s="60"/>
    </row>
    <row r="123" customFormat="false" ht="15.75" hidden="false" customHeight="false" outlineLevel="0" collapsed="false">
      <c r="L123" s="60"/>
      <c r="R123" s="60"/>
    </row>
    <row r="124" customFormat="false" ht="15.75" hidden="false" customHeight="false" outlineLevel="0" collapsed="false">
      <c r="L124" s="60"/>
      <c r="R124" s="60"/>
    </row>
    <row r="125" customFormat="false" ht="15.75" hidden="false" customHeight="false" outlineLevel="0" collapsed="false">
      <c r="L125" s="60"/>
      <c r="R125" s="60"/>
    </row>
    <row r="126" customFormat="false" ht="15.75" hidden="false" customHeight="false" outlineLevel="0" collapsed="false">
      <c r="L126" s="60"/>
      <c r="R126" s="60"/>
    </row>
    <row r="127" customFormat="false" ht="15.75" hidden="false" customHeight="false" outlineLevel="0" collapsed="false">
      <c r="L127" s="60"/>
      <c r="R127" s="60"/>
    </row>
    <row r="128" customFormat="false" ht="15.75" hidden="false" customHeight="false" outlineLevel="0" collapsed="false">
      <c r="L128" s="60"/>
      <c r="R128" s="60"/>
    </row>
    <row r="129" customFormat="false" ht="15.75" hidden="false" customHeight="false" outlineLevel="0" collapsed="false">
      <c r="L129" s="60"/>
      <c r="R129" s="60"/>
    </row>
    <row r="130" customFormat="false" ht="15.75" hidden="false" customHeight="false" outlineLevel="0" collapsed="false">
      <c r="L130" s="60"/>
      <c r="R130" s="60"/>
    </row>
    <row r="131" customFormat="false" ht="15.75" hidden="false" customHeight="false" outlineLevel="0" collapsed="false">
      <c r="L131" s="60"/>
      <c r="R131" s="60"/>
    </row>
    <row r="132" customFormat="false" ht="15.75" hidden="false" customHeight="false" outlineLevel="0" collapsed="false">
      <c r="L132" s="60"/>
      <c r="R132" s="60"/>
    </row>
    <row r="133" customFormat="false" ht="15.75" hidden="false" customHeight="false" outlineLevel="0" collapsed="false">
      <c r="L133" s="60"/>
      <c r="R133" s="60"/>
    </row>
    <row r="134" customFormat="false" ht="15.75" hidden="false" customHeight="false" outlineLevel="0" collapsed="false">
      <c r="L134" s="60"/>
      <c r="R134" s="60"/>
    </row>
    <row r="135" customFormat="false" ht="15.75" hidden="false" customHeight="false" outlineLevel="0" collapsed="false">
      <c r="L135" s="60"/>
      <c r="R135" s="60"/>
    </row>
    <row r="136" customFormat="false" ht="15.75" hidden="false" customHeight="false" outlineLevel="0" collapsed="false">
      <c r="L136" s="60"/>
      <c r="R136" s="60"/>
    </row>
    <row r="137" customFormat="false" ht="15.75" hidden="false" customHeight="false" outlineLevel="0" collapsed="false">
      <c r="L137" s="60"/>
      <c r="R137" s="60"/>
    </row>
    <row r="138" customFormat="false" ht="15.75" hidden="false" customHeight="false" outlineLevel="0" collapsed="false">
      <c r="L138" s="60"/>
      <c r="R138" s="60"/>
    </row>
    <row r="139" customFormat="false" ht="15.75" hidden="false" customHeight="false" outlineLevel="0" collapsed="false">
      <c r="L139" s="60"/>
      <c r="R139" s="60"/>
    </row>
    <row r="140" customFormat="false" ht="15.75" hidden="false" customHeight="false" outlineLevel="0" collapsed="false">
      <c r="L140" s="60"/>
      <c r="R140" s="60"/>
    </row>
    <row r="141" customFormat="false" ht="15.75" hidden="false" customHeight="false" outlineLevel="0" collapsed="false">
      <c r="L141" s="60"/>
      <c r="R141" s="60"/>
    </row>
    <row r="142" customFormat="false" ht="15.75" hidden="false" customHeight="false" outlineLevel="0" collapsed="false">
      <c r="L142" s="60"/>
      <c r="R142" s="60"/>
    </row>
    <row r="143" customFormat="false" ht="15.75" hidden="false" customHeight="false" outlineLevel="0" collapsed="false">
      <c r="L143" s="60"/>
      <c r="R143" s="60"/>
    </row>
    <row r="144" customFormat="false" ht="15.75" hidden="false" customHeight="false" outlineLevel="0" collapsed="false">
      <c r="L144" s="60"/>
      <c r="R144" s="60"/>
    </row>
    <row r="145" customFormat="false" ht="15.75" hidden="false" customHeight="false" outlineLevel="0" collapsed="false">
      <c r="L145" s="60"/>
      <c r="R145" s="60"/>
    </row>
    <row r="146" customFormat="false" ht="15.75" hidden="false" customHeight="false" outlineLevel="0" collapsed="false">
      <c r="L146" s="60"/>
      <c r="R146" s="60"/>
    </row>
    <row r="147" customFormat="false" ht="15.75" hidden="false" customHeight="false" outlineLevel="0" collapsed="false">
      <c r="L147" s="60"/>
      <c r="R147" s="60"/>
    </row>
    <row r="148" customFormat="false" ht="15.75" hidden="false" customHeight="false" outlineLevel="0" collapsed="false">
      <c r="L148" s="60"/>
      <c r="R148" s="60"/>
    </row>
    <row r="149" customFormat="false" ht="15.75" hidden="false" customHeight="false" outlineLevel="0" collapsed="false">
      <c r="L149" s="60"/>
      <c r="R149" s="60"/>
    </row>
    <row r="150" customFormat="false" ht="15.75" hidden="false" customHeight="false" outlineLevel="0" collapsed="false">
      <c r="L150" s="60"/>
      <c r="R150" s="60"/>
    </row>
    <row r="151" customFormat="false" ht="15.75" hidden="false" customHeight="false" outlineLevel="0" collapsed="false">
      <c r="L151" s="60"/>
      <c r="R151" s="60"/>
    </row>
    <row r="152" customFormat="false" ht="15.75" hidden="false" customHeight="false" outlineLevel="0" collapsed="false">
      <c r="L152" s="60"/>
      <c r="R152" s="60"/>
    </row>
    <row r="153" customFormat="false" ht="15.75" hidden="false" customHeight="false" outlineLevel="0" collapsed="false">
      <c r="L153" s="60"/>
      <c r="R153" s="60"/>
    </row>
    <row r="154" customFormat="false" ht="15.75" hidden="false" customHeight="false" outlineLevel="0" collapsed="false">
      <c r="L154" s="60"/>
      <c r="R154" s="60"/>
    </row>
    <row r="155" customFormat="false" ht="15.75" hidden="false" customHeight="false" outlineLevel="0" collapsed="false">
      <c r="L155" s="60"/>
      <c r="R155" s="60"/>
    </row>
    <row r="156" customFormat="false" ht="15.75" hidden="false" customHeight="false" outlineLevel="0" collapsed="false">
      <c r="L156" s="60"/>
      <c r="R156" s="60"/>
    </row>
    <row r="157" customFormat="false" ht="15.75" hidden="false" customHeight="false" outlineLevel="0" collapsed="false">
      <c r="L157" s="60"/>
      <c r="R157" s="60"/>
    </row>
    <row r="158" customFormat="false" ht="15.75" hidden="false" customHeight="false" outlineLevel="0" collapsed="false">
      <c r="L158" s="60"/>
      <c r="R158" s="60"/>
    </row>
    <row r="159" customFormat="false" ht="15.75" hidden="false" customHeight="false" outlineLevel="0" collapsed="false">
      <c r="L159" s="60"/>
      <c r="R159" s="60"/>
    </row>
    <row r="160" customFormat="false" ht="15.75" hidden="false" customHeight="false" outlineLevel="0" collapsed="false">
      <c r="L160" s="60"/>
      <c r="R160" s="60"/>
    </row>
    <row r="161" customFormat="false" ht="15.75" hidden="false" customHeight="false" outlineLevel="0" collapsed="false">
      <c r="L161" s="60"/>
      <c r="R161" s="60"/>
    </row>
    <row r="162" customFormat="false" ht="15.75" hidden="false" customHeight="false" outlineLevel="0" collapsed="false">
      <c r="L162" s="60"/>
      <c r="R162" s="60"/>
    </row>
    <row r="163" customFormat="false" ht="15.75" hidden="false" customHeight="false" outlineLevel="0" collapsed="false">
      <c r="L163" s="60"/>
      <c r="R163" s="60"/>
    </row>
    <row r="164" customFormat="false" ht="15.75" hidden="false" customHeight="false" outlineLevel="0" collapsed="false">
      <c r="L164" s="60"/>
      <c r="R164" s="60"/>
    </row>
    <row r="165" customFormat="false" ht="15.75" hidden="false" customHeight="false" outlineLevel="0" collapsed="false">
      <c r="L165" s="60"/>
      <c r="R165" s="60"/>
    </row>
    <row r="166" customFormat="false" ht="15.75" hidden="false" customHeight="false" outlineLevel="0" collapsed="false">
      <c r="L166" s="60"/>
      <c r="R166" s="60"/>
    </row>
    <row r="167" customFormat="false" ht="15.75" hidden="false" customHeight="false" outlineLevel="0" collapsed="false">
      <c r="L167" s="60"/>
      <c r="R167" s="60"/>
    </row>
    <row r="168" customFormat="false" ht="15.75" hidden="false" customHeight="false" outlineLevel="0" collapsed="false">
      <c r="L168" s="60"/>
      <c r="R168" s="60"/>
    </row>
    <row r="169" customFormat="false" ht="15.75" hidden="false" customHeight="false" outlineLevel="0" collapsed="false">
      <c r="L169" s="60"/>
      <c r="R169" s="60"/>
    </row>
    <row r="170" customFormat="false" ht="15.75" hidden="false" customHeight="false" outlineLevel="0" collapsed="false">
      <c r="L170" s="60"/>
      <c r="R170" s="60"/>
    </row>
    <row r="171" customFormat="false" ht="15.75" hidden="false" customHeight="false" outlineLevel="0" collapsed="false">
      <c r="L171" s="60"/>
      <c r="R171" s="60"/>
    </row>
    <row r="172" customFormat="false" ht="15.75" hidden="false" customHeight="false" outlineLevel="0" collapsed="false">
      <c r="L172" s="60"/>
      <c r="R172" s="60"/>
    </row>
    <row r="173" customFormat="false" ht="15.75" hidden="false" customHeight="false" outlineLevel="0" collapsed="false">
      <c r="L173" s="60"/>
      <c r="R173" s="60"/>
    </row>
    <row r="174" customFormat="false" ht="15.75" hidden="false" customHeight="false" outlineLevel="0" collapsed="false">
      <c r="L174" s="60"/>
      <c r="R174" s="60"/>
    </row>
    <row r="175" customFormat="false" ht="15.75" hidden="false" customHeight="false" outlineLevel="0" collapsed="false">
      <c r="L175" s="60"/>
      <c r="R175" s="60"/>
    </row>
    <row r="176" customFormat="false" ht="15.75" hidden="false" customHeight="false" outlineLevel="0" collapsed="false">
      <c r="L176" s="60"/>
      <c r="R176" s="60"/>
    </row>
    <row r="177" customFormat="false" ht="15.75" hidden="false" customHeight="false" outlineLevel="0" collapsed="false">
      <c r="L177" s="60"/>
      <c r="R177" s="60"/>
    </row>
    <row r="178" customFormat="false" ht="15.75" hidden="false" customHeight="false" outlineLevel="0" collapsed="false">
      <c r="L178" s="60"/>
      <c r="R178" s="60"/>
    </row>
    <row r="179" customFormat="false" ht="15.75" hidden="false" customHeight="false" outlineLevel="0" collapsed="false">
      <c r="L179" s="60"/>
      <c r="R179" s="60"/>
    </row>
    <row r="180" customFormat="false" ht="15.75" hidden="false" customHeight="false" outlineLevel="0" collapsed="false">
      <c r="L180" s="60"/>
      <c r="R180" s="60"/>
    </row>
    <row r="181" customFormat="false" ht="15.75" hidden="false" customHeight="false" outlineLevel="0" collapsed="false">
      <c r="L181" s="60"/>
      <c r="R181" s="60"/>
    </row>
    <row r="182" customFormat="false" ht="15.75" hidden="false" customHeight="false" outlineLevel="0" collapsed="false">
      <c r="L182" s="60"/>
      <c r="R182" s="60"/>
    </row>
    <row r="183" customFormat="false" ht="15.75" hidden="false" customHeight="false" outlineLevel="0" collapsed="false">
      <c r="L183" s="60"/>
      <c r="R183" s="60"/>
    </row>
    <row r="184" customFormat="false" ht="15.75" hidden="false" customHeight="false" outlineLevel="0" collapsed="false">
      <c r="L184" s="60"/>
      <c r="R184" s="60"/>
    </row>
    <row r="185" customFormat="false" ht="15.75" hidden="false" customHeight="false" outlineLevel="0" collapsed="false">
      <c r="L185" s="60"/>
      <c r="R185" s="60"/>
    </row>
    <row r="186" customFormat="false" ht="15.75" hidden="false" customHeight="false" outlineLevel="0" collapsed="false">
      <c r="L186" s="60"/>
      <c r="R186" s="60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A1:AC186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0.66796875" defaultRowHeight="15.7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1" width="8.16"/>
    <col collapsed="false" customWidth="true" hidden="false" outlineLevel="0" max="4" min="3" style="1" width="5.16"/>
    <col collapsed="false" customWidth="true" hidden="false" outlineLevel="0" max="5" min="5" style="1" width="7.67"/>
    <col collapsed="false" customWidth="true" hidden="false" outlineLevel="0" max="6" min="6" style="3" width="4.67"/>
    <col collapsed="false" customWidth="true" hidden="false" outlineLevel="0" max="7" min="7" style="1" width="7.33"/>
    <col collapsed="false" customWidth="true" hidden="false" outlineLevel="0" max="8" min="8" style="1" width="7.67"/>
    <col collapsed="false" customWidth="true" hidden="false" outlineLevel="0" max="10" min="9" style="4" width="8"/>
    <col collapsed="false" customWidth="true" hidden="false" outlineLevel="0" max="11" min="11" style="1" width="34.51"/>
    <col collapsed="false" customWidth="true" hidden="false" outlineLevel="0" max="12" min="12" style="51" width="6.33"/>
    <col collapsed="false" customWidth="true" hidden="false" outlineLevel="0" max="13" min="13" style="6" width="21.5"/>
    <col collapsed="false" customWidth="true" hidden="false" outlineLevel="0" max="14" min="14" style="6" width="15"/>
    <col collapsed="false" customWidth="true" hidden="false" outlineLevel="0" max="15" min="15" style="52" width="19.83"/>
    <col collapsed="false" customWidth="true" hidden="false" outlineLevel="0" max="17" min="17" style="6" width="10.51"/>
    <col collapsed="false" customWidth="true" hidden="false" outlineLevel="0" max="18" min="18" style="51" width="6.33"/>
    <col collapsed="false" customWidth="true" hidden="false" outlineLevel="0" max="19" min="19" style="6" width="18.67"/>
    <col collapsed="false" customWidth="true" hidden="false" outlineLevel="0" max="20" min="20" style="6" width="20"/>
    <col collapsed="false" customWidth="true" hidden="false" outlineLevel="0" max="21" min="21" style="52" width="14.52"/>
    <col collapsed="false" customWidth="true" hidden="false" outlineLevel="0" max="22" min="22" style="6" width="11.5"/>
    <col collapsed="false" customWidth="true" hidden="false" outlineLevel="0" max="23" min="23" style="6" width="10.51"/>
    <col collapsed="false" customWidth="true" hidden="false" outlineLevel="0" max="24" min="24" style="6" width="17.83"/>
    <col collapsed="false" customWidth="true" hidden="false" outlineLevel="0" max="25" min="25" style="6" width="20.51"/>
    <col collapsed="false" customWidth="true" hidden="false" outlineLevel="0" max="26" min="26" style="6" width="9.67"/>
    <col collapsed="false" customWidth="true" hidden="false" outlineLevel="0" max="27" min="27" style="6" width="18.5"/>
    <col collapsed="false" customWidth="true" hidden="false" outlineLevel="0" max="28" min="28" style="6" width="21"/>
  </cols>
  <sheetData>
    <row r="1" customFormat="false" ht="25.35" hidden="false" customHeight="false" outlineLevel="0" collapsed="false">
      <c r="A1" s="11" t="s">
        <v>4</v>
      </c>
      <c r="B1" s="11" t="s">
        <v>5</v>
      </c>
      <c r="C1" s="11" t="s">
        <v>6</v>
      </c>
      <c r="D1" s="11" t="s">
        <v>7</v>
      </c>
      <c r="E1" s="11" t="s">
        <v>8</v>
      </c>
      <c r="F1" s="11" t="s">
        <v>9</v>
      </c>
      <c r="G1" s="11" t="s">
        <v>10</v>
      </c>
      <c r="H1" s="11" t="s">
        <v>11</v>
      </c>
      <c r="I1" s="12" t="s">
        <v>12</v>
      </c>
      <c r="J1" s="12" t="s">
        <v>13</v>
      </c>
      <c r="K1" s="11" t="s">
        <v>14</v>
      </c>
      <c r="L1" s="11" t="s">
        <v>15</v>
      </c>
      <c r="M1" s="56" t="s">
        <v>360</v>
      </c>
      <c r="N1" s="56" t="s">
        <v>361</v>
      </c>
      <c r="O1" s="56" t="s">
        <v>362</v>
      </c>
      <c r="P1" s="56" t="s">
        <v>363</v>
      </c>
      <c r="Q1" s="56" t="s">
        <v>364</v>
      </c>
      <c r="R1" s="11" t="s">
        <v>15</v>
      </c>
      <c r="S1" s="56" t="s">
        <v>360</v>
      </c>
      <c r="T1" s="56" t="s">
        <v>361</v>
      </c>
      <c r="U1" s="56" t="s">
        <v>362</v>
      </c>
      <c r="V1" s="56" t="s">
        <v>365</v>
      </c>
      <c r="W1" s="56" t="s">
        <v>364</v>
      </c>
      <c r="X1" s="57"/>
      <c r="Y1" s="57"/>
      <c r="Z1" s="57"/>
      <c r="AA1" s="57"/>
      <c r="AB1" s="57"/>
      <c r="AC1" s="57"/>
    </row>
    <row r="2" customFormat="false" ht="15.75" hidden="false" customHeight="false" outlineLevel="0" collapsed="false">
      <c r="M2" s="58" t="s">
        <v>366</v>
      </c>
      <c r="N2" s="58" t="s">
        <v>367</v>
      </c>
      <c r="O2" s="52" t="n">
        <v>0.9942</v>
      </c>
      <c r="P2" s="6" t="n">
        <v>0.866</v>
      </c>
      <c r="Q2" s="58" t="s">
        <v>518</v>
      </c>
      <c r="S2" s="58" t="s">
        <v>369</v>
      </c>
      <c r="T2" s="58" t="s">
        <v>367</v>
      </c>
      <c r="U2" s="52" t="n">
        <v>0.0998</v>
      </c>
      <c r="V2" s="6" t="n">
        <v>4.99</v>
      </c>
      <c r="W2" s="58" t="s">
        <v>519</v>
      </c>
      <c r="AA2" s="57"/>
      <c r="AB2" s="57"/>
      <c r="AC2" s="57"/>
    </row>
    <row r="3" customFormat="false" ht="15.75" hidden="false" customHeight="false" outlineLevel="0" collapsed="false">
      <c r="M3" s="58" t="s">
        <v>370</v>
      </c>
      <c r="N3" s="58" t="s">
        <v>367</v>
      </c>
      <c r="O3" s="52" t="n">
        <v>0.1001</v>
      </c>
      <c r="P3" s="6" t="n">
        <v>0.998</v>
      </c>
      <c r="Q3" s="58" t="s">
        <v>518</v>
      </c>
      <c r="S3" s="58" t="s">
        <v>369</v>
      </c>
      <c r="T3" s="58" t="s">
        <v>367</v>
      </c>
      <c r="U3" s="52" t="n">
        <v>0.1001</v>
      </c>
      <c r="V3" s="6" t="n">
        <v>5</v>
      </c>
      <c r="W3" s="58" t="s">
        <v>519</v>
      </c>
      <c r="AA3" s="57"/>
      <c r="AB3" s="57"/>
      <c r="AC3" s="57"/>
    </row>
    <row r="4" customFormat="false" ht="15.75" hidden="false" customHeight="false" outlineLevel="0" collapsed="false">
      <c r="M4" s="58" t="s">
        <v>370</v>
      </c>
      <c r="N4" s="58" t="s">
        <v>367</v>
      </c>
      <c r="O4" s="52" t="n">
        <v>0.1001</v>
      </c>
      <c r="P4" s="6" t="n">
        <v>0.996</v>
      </c>
      <c r="Q4" s="58" t="s">
        <v>518</v>
      </c>
      <c r="S4" s="58" t="s">
        <v>371</v>
      </c>
      <c r="T4" s="58" t="s">
        <v>367</v>
      </c>
      <c r="U4" s="52" t="n">
        <v>0.1002</v>
      </c>
      <c r="V4" s="6" t="n">
        <v>12</v>
      </c>
      <c r="W4" s="58" t="s">
        <v>519</v>
      </c>
      <c r="AA4" s="57"/>
      <c r="AB4" s="57"/>
      <c r="AC4" s="57"/>
    </row>
    <row r="5" customFormat="false" ht="15.75" hidden="false" customHeight="false" outlineLevel="0" collapsed="false">
      <c r="S5" s="58" t="s">
        <v>371</v>
      </c>
      <c r="T5" s="58" t="s">
        <v>367</v>
      </c>
      <c r="U5" s="52" t="n">
        <v>0.1</v>
      </c>
      <c r="V5" s="6" t="n">
        <v>11.9</v>
      </c>
      <c r="W5" s="58" t="s">
        <v>519</v>
      </c>
      <c r="AA5" s="57"/>
      <c r="AB5" s="57"/>
      <c r="AC5" s="57"/>
    </row>
    <row r="6" customFormat="false" ht="15.75" hidden="false" customHeight="false" outlineLevel="0" collapsed="false">
      <c r="AA6" s="57"/>
      <c r="AB6" s="57"/>
      <c r="AC6" s="57"/>
    </row>
    <row r="7" customFormat="false" ht="15.75" hidden="false" customHeight="false" outlineLevel="0" collapsed="false">
      <c r="A7" s="18" t="n">
        <v>389</v>
      </c>
      <c r="B7" s="31" t="n">
        <v>99</v>
      </c>
      <c r="C7" s="18" t="s">
        <v>28</v>
      </c>
      <c r="D7" s="31" t="n">
        <v>4</v>
      </c>
      <c r="E7" s="18" t="s">
        <v>29</v>
      </c>
      <c r="F7" s="21" t="n">
        <v>1</v>
      </c>
      <c r="G7" s="19" t="n">
        <v>14</v>
      </c>
      <c r="H7" s="19" t="n">
        <v>17</v>
      </c>
      <c r="I7" s="18" t="n">
        <v>5.39</v>
      </c>
      <c r="J7" s="32" t="n">
        <v>5.42</v>
      </c>
      <c r="K7" s="18" t="s">
        <v>194</v>
      </c>
      <c r="L7" s="23" t="n">
        <v>71</v>
      </c>
      <c r="M7" s="58" t="s">
        <v>520</v>
      </c>
      <c r="N7" s="58" t="s">
        <v>373</v>
      </c>
      <c r="O7" s="52" t="n">
        <v>0.0999</v>
      </c>
      <c r="P7" s="6" t="n">
        <v>0.195</v>
      </c>
      <c r="Q7" s="58" t="s">
        <v>518</v>
      </c>
      <c r="R7" s="23" t="n">
        <v>71</v>
      </c>
      <c r="S7" s="58" t="s">
        <v>521</v>
      </c>
      <c r="T7" s="58" t="s">
        <v>373</v>
      </c>
      <c r="U7" s="52" t="n">
        <v>0.1002</v>
      </c>
      <c r="V7" s="6" t="n">
        <v>11.6</v>
      </c>
      <c r="W7" s="58" t="s">
        <v>519</v>
      </c>
      <c r="AA7" s="57"/>
      <c r="AB7" s="57"/>
      <c r="AC7" s="57"/>
    </row>
    <row r="8" customFormat="false" ht="15.75" hidden="false" customHeight="false" outlineLevel="0" collapsed="false">
      <c r="A8" s="18" t="n">
        <v>389</v>
      </c>
      <c r="B8" s="31" t="n">
        <v>99</v>
      </c>
      <c r="C8" s="18" t="s">
        <v>28</v>
      </c>
      <c r="D8" s="31" t="n">
        <v>8</v>
      </c>
      <c r="E8" s="18" t="s">
        <v>29</v>
      </c>
      <c r="F8" s="21" t="n">
        <v>1</v>
      </c>
      <c r="G8" s="19" t="n">
        <v>4</v>
      </c>
      <c r="H8" s="19" t="n">
        <v>10</v>
      </c>
      <c r="I8" s="18" t="n">
        <v>10.02</v>
      </c>
      <c r="J8" s="32" t="n">
        <v>10.08</v>
      </c>
      <c r="K8" s="18" t="s">
        <v>197</v>
      </c>
      <c r="L8" s="23" t="n">
        <v>72</v>
      </c>
      <c r="M8" s="58" t="s">
        <v>522</v>
      </c>
      <c r="N8" s="58" t="s">
        <v>373</v>
      </c>
      <c r="O8" s="52" t="n">
        <v>0.1002</v>
      </c>
      <c r="P8" s="6" t="n">
        <v>0.177</v>
      </c>
      <c r="Q8" s="58" t="s">
        <v>518</v>
      </c>
      <c r="R8" s="23" t="n">
        <v>72</v>
      </c>
      <c r="S8" s="58" t="s">
        <v>523</v>
      </c>
      <c r="T8" s="58" t="s">
        <v>373</v>
      </c>
      <c r="U8" s="52" t="n">
        <v>0.1001</v>
      </c>
      <c r="V8" s="6" t="n">
        <v>11.6</v>
      </c>
      <c r="W8" s="58" t="s">
        <v>519</v>
      </c>
    </row>
    <row r="9" customFormat="false" ht="15.75" hidden="false" customHeight="false" outlineLevel="0" collapsed="false">
      <c r="A9" s="18" t="n">
        <v>389</v>
      </c>
      <c r="B9" s="31" t="n">
        <v>99</v>
      </c>
      <c r="C9" s="18" t="s">
        <v>199</v>
      </c>
      <c r="D9" s="31" t="n">
        <v>2</v>
      </c>
      <c r="E9" s="18" t="s">
        <v>29</v>
      </c>
      <c r="F9" s="21" t="n">
        <v>1</v>
      </c>
      <c r="G9" s="19" t="n">
        <v>10</v>
      </c>
      <c r="H9" s="19" t="n">
        <v>13</v>
      </c>
      <c r="I9" s="18" t="n">
        <v>30.99</v>
      </c>
      <c r="J9" s="32" t="n">
        <v>31.02</v>
      </c>
      <c r="K9" s="18" t="s">
        <v>200</v>
      </c>
      <c r="L9" s="23" t="n">
        <v>73</v>
      </c>
      <c r="M9" s="58" t="s">
        <v>524</v>
      </c>
      <c r="N9" s="58" t="s">
        <v>373</v>
      </c>
      <c r="O9" s="52" t="n">
        <v>0.1002</v>
      </c>
      <c r="P9" s="6" t="n">
        <v>0.145</v>
      </c>
      <c r="Q9" s="58" t="s">
        <v>518</v>
      </c>
      <c r="R9" s="23" t="n">
        <v>73</v>
      </c>
      <c r="S9" s="58" t="s">
        <v>525</v>
      </c>
      <c r="T9" s="58" t="s">
        <v>373</v>
      </c>
      <c r="U9" s="52" t="n">
        <v>0.0999</v>
      </c>
      <c r="V9" s="6" t="n">
        <v>11.3</v>
      </c>
      <c r="W9" s="58" t="s">
        <v>519</v>
      </c>
    </row>
    <row r="10" customFormat="false" ht="15.75" hidden="false" customHeight="false" outlineLevel="0" collapsed="false">
      <c r="A10" s="18" t="n">
        <v>389</v>
      </c>
      <c r="B10" s="31" t="n">
        <v>99</v>
      </c>
      <c r="C10" s="18" t="s">
        <v>199</v>
      </c>
      <c r="D10" s="31" t="n">
        <v>8</v>
      </c>
      <c r="E10" s="18" t="s">
        <v>29</v>
      </c>
      <c r="F10" s="21" t="n">
        <v>1</v>
      </c>
      <c r="G10" s="19" t="n">
        <v>4</v>
      </c>
      <c r="H10" s="19" t="n">
        <v>7</v>
      </c>
      <c r="I10" s="18" t="n">
        <v>36.34</v>
      </c>
      <c r="J10" s="32" t="n">
        <v>36.37</v>
      </c>
      <c r="K10" s="18" t="s">
        <v>203</v>
      </c>
      <c r="L10" s="23" t="n">
        <v>74</v>
      </c>
      <c r="M10" s="58" t="s">
        <v>526</v>
      </c>
      <c r="N10" s="58" t="s">
        <v>373</v>
      </c>
      <c r="O10" s="52" t="n">
        <v>0.0999</v>
      </c>
      <c r="P10" s="6" t="n">
        <v>0.217</v>
      </c>
      <c r="Q10" s="58" t="s">
        <v>518</v>
      </c>
      <c r="R10" s="23" t="n">
        <v>74</v>
      </c>
      <c r="S10" s="58" t="s">
        <v>527</v>
      </c>
      <c r="T10" s="58" t="s">
        <v>373</v>
      </c>
      <c r="U10" s="52" t="n">
        <v>0.1001</v>
      </c>
      <c r="V10" s="6" t="n">
        <v>11.8</v>
      </c>
      <c r="W10" s="58" t="s">
        <v>519</v>
      </c>
    </row>
    <row r="11" customFormat="false" ht="15.75" hidden="false" customHeight="false" outlineLevel="0" collapsed="false">
      <c r="A11" s="18" t="n">
        <v>389</v>
      </c>
      <c r="B11" s="31" t="n">
        <v>99</v>
      </c>
      <c r="C11" s="18" t="s">
        <v>199</v>
      </c>
      <c r="D11" s="31" t="n">
        <v>12</v>
      </c>
      <c r="E11" s="18" t="s">
        <v>29</v>
      </c>
      <c r="F11" s="21" t="n">
        <v>1</v>
      </c>
      <c r="G11" s="19" t="n">
        <v>68</v>
      </c>
      <c r="H11" s="19" t="n">
        <v>70</v>
      </c>
      <c r="I11" s="18" t="n">
        <v>41.63</v>
      </c>
      <c r="J11" s="32" t="n">
        <v>41.65</v>
      </c>
      <c r="K11" s="18" t="s">
        <v>205</v>
      </c>
      <c r="L11" s="23" t="n">
        <v>75</v>
      </c>
      <c r="M11" s="58" t="s">
        <v>528</v>
      </c>
      <c r="N11" s="58" t="s">
        <v>373</v>
      </c>
      <c r="O11" s="52" t="n">
        <v>0.0999</v>
      </c>
      <c r="P11" s="6" t="n">
        <v>0.15</v>
      </c>
      <c r="Q11" s="58" t="s">
        <v>518</v>
      </c>
      <c r="R11" s="23" t="n">
        <v>75</v>
      </c>
      <c r="S11" s="58" t="s">
        <v>529</v>
      </c>
      <c r="T11" s="58" t="s">
        <v>373</v>
      </c>
      <c r="U11" s="52" t="n">
        <v>0.1</v>
      </c>
      <c r="V11" s="6" t="n">
        <v>11.5</v>
      </c>
      <c r="W11" s="58" t="s">
        <v>519</v>
      </c>
    </row>
    <row r="12" customFormat="false" ht="15.75" hidden="false" customHeight="false" outlineLevel="0" collapsed="false">
      <c r="A12" s="18" t="n">
        <v>389</v>
      </c>
      <c r="B12" s="31" t="n">
        <v>99</v>
      </c>
      <c r="C12" s="18" t="s">
        <v>199</v>
      </c>
      <c r="D12" s="31" t="n">
        <v>17</v>
      </c>
      <c r="E12" s="18" t="s">
        <v>29</v>
      </c>
      <c r="F12" s="21" t="n">
        <v>1</v>
      </c>
      <c r="G12" s="19" t="n">
        <v>116</v>
      </c>
      <c r="H12" s="19" t="n">
        <v>118</v>
      </c>
      <c r="I12" s="18" t="n">
        <v>52.15</v>
      </c>
      <c r="J12" s="32" t="n">
        <v>52.17</v>
      </c>
      <c r="K12" s="18" t="s">
        <v>207</v>
      </c>
      <c r="L12" s="23" t="n">
        <v>76</v>
      </c>
      <c r="M12" s="58" t="s">
        <v>530</v>
      </c>
      <c r="N12" s="58" t="s">
        <v>373</v>
      </c>
      <c r="O12" s="52" t="n">
        <v>0.0999</v>
      </c>
      <c r="P12" s="6" t="n">
        <v>0.159</v>
      </c>
      <c r="Q12" s="58" t="s">
        <v>518</v>
      </c>
      <c r="R12" s="23" t="n">
        <v>76</v>
      </c>
      <c r="S12" s="58" t="s">
        <v>531</v>
      </c>
      <c r="T12" s="58" t="s">
        <v>373</v>
      </c>
      <c r="U12" s="52" t="n">
        <v>0.1</v>
      </c>
      <c r="V12" s="6" t="n">
        <v>0.941</v>
      </c>
      <c r="W12" s="58" t="s">
        <v>519</v>
      </c>
    </row>
    <row r="13" customFormat="false" ht="15.75" hidden="false" customHeight="false" outlineLevel="0" collapsed="false">
      <c r="A13" s="18" t="n">
        <v>389</v>
      </c>
      <c r="B13" s="31" t="n">
        <v>99</v>
      </c>
      <c r="C13" s="18" t="s">
        <v>199</v>
      </c>
      <c r="D13" s="31" t="n">
        <v>25</v>
      </c>
      <c r="E13" s="18" t="s">
        <v>29</v>
      </c>
      <c r="F13" s="21" t="n">
        <v>1</v>
      </c>
      <c r="G13" s="19" t="n">
        <v>41</v>
      </c>
      <c r="H13" s="19" t="n">
        <v>43</v>
      </c>
      <c r="I13" s="18" t="n">
        <v>56.63</v>
      </c>
      <c r="J13" s="32" t="n">
        <v>56.65</v>
      </c>
      <c r="K13" s="18" t="s">
        <v>209</v>
      </c>
      <c r="L13" s="23" t="n">
        <v>77</v>
      </c>
      <c r="M13" s="58" t="s">
        <v>532</v>
      </c>
      <c r="N13" s="58" t="s">
        <v>373</v>
      </c>
      <c r="O13" s="52" t="n">
        <v>0.1002</v>
      </c>
      <c r="P13" s="6" t="n">
        <v>0.125</v>
      </c>
      <c r="Q13" s="58" t="s">
        <v>518</v>
      </c>
      <c r="R13" s="23" t="n">
        <v>77</v>
      </c>
      <c r="S13" s="58" t="s">
        <v>533</v>
      </c>
      <c r="T13" s="58" t="s">
        <v>373</v>
      </c>
      <c r="U13" s="52" t="n">
        <v>0.1</v>
      </c>
      <c r="V13" s="6" t="n">
        <v>0.727</v>
      </c>
      <c r="W13" s="58" t="s">
        <v>519</v>
      </c>
    </row>
    <row r="14" customFormat="false" ht="15.75" hidden="false" customHeight="false" outlineLevel="0" collapsed="false">
      <c r="A14" s="18" t="n">
        <v>389</v>
      </c>
      <c r="B14" s="31" t="n">
        <v>99</v>
      </c>
      <c r="C14" s="18" t="s">
        <v>199</v>
      </c>
      <c r="D14" s="31" t="n">
        <v>29</v>
      </c>
      <c r="E14" s="18" t="s">
        <v>29</v>
      </c>
      <c r="F14" s="21" t="n">
        <v>1</v>
      </c>
      <c r="G14" s="19" t="n">
        <v>15</v>
      </c>
      <c r="H14" s="19" t="n">
        <v>18</v>
      </c>
      <c r="I14" s="18" t="n">
        <v>62.57</v>
      </c>
      <c r="J14" s="32" t="n">
        <v>62.6</v>
      </c>
      <c r="K14" s="18" t="s">
        <v>211</v>
      </c>
      <c r="L14" s="23" t="n">
        <v>78</v>
      </c>
      <c r="M14" s="58" t="s">
        <v>534</v>
      </c>
      <c r="N14" s="58" t="s">
        <v>373</v>
      </c>
      <c r="O14" s="52" t="n">
        <v>0.1002</v>
      </c>
      <c r="P14" s="6" t="n">
        <v>0.12</v>
      </c>
      <c r="Q14" s="58" t="s">
        <v>518</v>
      </c>
      <c r="R14" s="23" t="n">
        <v>78</v>
      </c>
      <c r="S14" s="58" t="s">
        <v>535</v>
      </c>
      <c r="T14" s="58" t="s">
        <v>373</v>
      </c>
      <c r="U14" s="52" t="n">
        <v>0.1</v>
      </c>
      <c r="V14" s="6" t="n">
        <v>0.768</v>
      </c>
      <c r="W14" s="58" t="s">
        <v>519</v>
      </c>
    </row>
    <row r="15" customFormat="false" ht="15.75" hidden="false" customHeight="false" outlineLevel="0" collapsed="false">
      <c r="A15" s="18" t="n">
        <v>389</v>
      </c>
      <c r="B15" s="31" t="n">
        <v>102</v>
      </c>
      <c r="C15" s="18" t="s">
        <v>38</v>
      </c>
      <c r="D15" s="31" t="n">
        <v>3</v>
      </c>
      <c r="E15" s="18" t="s">
        <v>29</v>
      </c>
      <c r="F15" s="21" t="n">
        <v>1</v>
      </c>
      <c r="G15" s="19" t="n">
        <v>43</v>
      </c>
      <c r="H15" s="19" t="n">
        <v>45</v>
      </c>
      <c r="I15" s="18" t="n">
        <v>2.31</v>
      </c>
      <c r="J15" s="32" t="n">
        <v>2.33</v>
      </c>
      <c r="K15" s="18" t="s">
        <v>214</v>
      </c>
      <c r="L15" s="23" t="n">
        <v>79</v>
      </c>
      <c r="M15" s="58" t="s">
        <v>536</v>
      </c>
      <c r="N15" s="58" t="s">
        <v>373</v>
      </c>
      <c r="O15" s="52" t="n">
        <v>0.0999</v>
      </c>
      <c r="P15" s="6" t="n">
        <v>0.205</v>
      </c>
      <c r="Q15" s="58" t="s">
        <v>518</v>
      </c>
      <c r="R15" s="23" t="n">
        <v>79</v>
      </c>
      <c r="S15" s="58" t="s">
        <v>537</v>
      </c>
      <c r="T15" s="58" t="s">
        <v>373</v>
      </c>
      <c r="U15" s="52" t="n">
        <v>0.0998</v>
      </c>
      <c r="V15" s="6" t="n">
        <v>10.9</v>
      </c>
      <c r="W15" s="58" t="s">
        <v>519</v>
      </c>
    </row>
    <row r="16" customFormat="false" ht="15.75" hidden="false" customHeight="false" outlineLevel="0" collapsed="false">
      <c r="A16" s="18" t="n">
        <v>389</v>
      </c>
      <c r="B16" s="31" t="n">
        <v>102</v>
      </c>
      <c r="C16" s="18" t="s">
        <v>38</v>
      </c>
      <c r="D16" s="31" t="n">
        <v>8</v>
      </c>
      <c r="E16" s="18" t="s">
        <v>29</v>
      </c>
      <c r="F16" s="21" t="n">
        <v>1</v>
      </c>
      <c r="G16" s="19" t="n">
        <v>49</v>
      </c>
      <c r="H16" s="19" t="n">
        <v>52</v>
      </c>
      <c r="I16" s="18" t="n">
        <v>10.99</v>
      </c>
      <c r="J16" s="32" t="n">
        <v>11.02</v>
      </c>
      <c r="K16" s="18" t="s">
        <v>216</v>
      </c>
      <c r="L16" s="23" t="n">
        <v>80</v>
      </c>
      <c r="M16" s="58" t="s">
        <v>538</v>
      </c>
      <c r="N16" s="58" t="s">
        <v>373</v>
      </c>
      <c r="O16" s="52" t="n">
        <v>0.1003</v>
      </c>
      <c r="P16" s="6" t="n">
        <v>0.223</v>
      </c>
      <c r="Q16" s="58" t="s">
        <v>518</v>
      </c>
      <c r="R16" s="23" t="n">
        <v>80</v>
      </c>
      <c r="S16" s="58" t="s">
        <v>539</v>
      </c>
      <c r="T16" s="58" t="s">
        <v>373</v>
      </c>
      <c r="U16" s="52" t="n">
        <v>0.1001</v>
      </c>
      <c r="V16" s="6" t="n">
        <v>10.8</v>
      </c>
      <c r="W16" s="58" t="s">
        <v>519</v>
      </c>
    </row>
    <row r="17" customFormat="false" ht="15.75" hidden="false" customHeight="false" outlineLevel="0" collapsed="false">
      <c r="A17" s="18" t="n">
        <v>389</v>
      </c>
      <c r="B17" s="31" t="n">
        <v>102</v>
      </c>
      <c r="C17" s="18" t="s">
        <v>38</v>
      </c>
      <c r="D17" s="31" t="n">
        <v>10</v>
      </c>
      <c r="E17" s="18" t="s">
        <v>29</v>
      </c>
      <c r="F17" s="21" t="n">
        <v>1</v>
      </c>
      <c r="G17" s="19" t="n">
        <v>41</v>
      </c>
      <c r="H17" s="19" t="n">
        <v>43</v>
      </c>
      <c r="I17" s="18" t="n">
        <v>16.05</v>
      </c>
      <c r="J17" s="32" t="n">
        <v>16.07</v>
      </c>
      <c r="K17" s="18" t="s">
        <v>218</v>
      </c>
      <c r="L17" s="23" t="n">
        <v>81</v>
      </c>
      <c r="M17" s="58" t="s">
        <v>540</v>
      </c>
      <c r="N17" s="58" t="s">
        <v>373</v>
      </c>
      <c r="O17" s="52" t="n">
        <v>0.1001</v>
      </c>
      <c r="P17" s="6" t="n">
        <v>0.226</v>
      </c>
      <c r="Q17" s="58" t="s">
        <v>518</v>
      </c>
      <c r="R17" s="23" t="n">
        <v>81</v>
      </c>
      <c r="S17" s="58" t="s">
        <v>541</v>
      </c>
      <c r="T17" s="58" t="s">
        <v>373</v>
      </c>
      <c r="U17" s="52" t="n">
        <v>0.1001</v>
      </c>
      <c r="V17" s="6" t="n">
        <v>10.2</v>
      </c>
      <c r="W17" s="58" t="s">
        <v>519</v>
      </c>
    </row>
    <row r="18" customFormat="false" ht="15.75" hidden="false" customHeight="false" outlineLevel="0" collapsed="false">
      <c r="A18" s="18" t="n">
        <v>389</v>
      </c>
      <c r="B18" s="31" t="n">
        <v>102</v>
      </c>
      <c r="C18" s="18" t="s">
        <v>38</v>
      </c>
      <c r="D18" s="31" t="n">
        <v>12</v>
      </c>
      <c r="E18" s="18" t="s">
        <v>29</v>
      </c>
      <c r="F18" s="21" t="n">
        <v>1</v>
      </c>
      <c r="G18" s="19" t="n">
        <v>35</v>
      </c>
      <c r="H18" s="19" t="n">
        <v>37</v>
      </c>
      <c r="I18" s="18" t="n">
        <v>21.5</v>
      </c>
      <c r="J18" s="32" t="n">
        <v>21.52</v>
      </c>
      <c r="K18" s="18" t="s">
        <v>220</v>
      </c>
      <c r="L18" s="23" t="n">
        <v>82</v>
      </c>
      <c r="M18" s="58" t="s">
        <v>542</v>
      </c>
      <c r="N18" s="58" t="s">
        <v>373</v>
      </c>
      <c r="O18" s="52" t="n">
        <v>0.0998</v>
      </c>
      <c r="P18" s="6" t="n">
        <v>0.352</v>
      </c>
      <c r="Q18" s="58" t="s">
        <v>518</v>
      </c>
      <c r="R18" s="23" t="n">
        <v>82</v>
      </c>
      <c r="S18" s="58" t="s">
        <v>543</v>
      </c>
      <c r="T18" s="58" t="s">
        <v>373</v>
      </c>
      <c r="U18" s="52" t="n">
        <v>0.0998</v>
      </c>
      <c r="V18" s="6" t="n">
        <v>10.4</v>
      </c>
      <c r="W18" s="58" t="s">
        <v>519</v>
      </c>
    </row>
    <row r="19" customFormat="false" ht="15.75" hidden="false" customHeight="false" outlineLevel="0" collapsed="false">
      <c r="A19" s="18" t="n">
        <v>389</v>
      </c>
      <c r="B19" s="31" t="n">
        <v>107</v>
      </c>
      <c r="C19" s="18" t="s">
        <v>38</v>
      </c>
      <c r="D19" s="31" t="n">
        <v>5</v>
      </c>
      <c r="E19" s="18" t="s">
        <v>29</v>
      </c>
      <c r="F19" s="21" t="n">
        <v>1</v>
      </c>
      <c r="G19" s="19" t="n">
        <v>11</v>
      </c>
      <c r="H19" s="19" t="n">
        <v>13</v>
      </c>
      <c r="I19" s="18" t="n">
        <v>4.01</v>
      </c>
      <c r="J19" s="32" t="n">
        <v>4.03</v>
      </c>
      <c r="K19" s="18" t="s">
        <v>222</v>
      </c>
      <c r="L19" s="23" t="n">
        <v>83</v>
      </c>
      <c r="M19" s="58" t="s">
        <v>544</v>
      </c>
      <c r="N19" s="58" t="s">
        <v>373</v>
      </c>
      <c r="O19" s="52" t="n">
        <v>0.1002</v>
      </c>
      <c r="P19" s="6" t="n">
        <v>0.154</v>
      </c>
      <c r="Q19" s="58" t="s">
        <v>518</v>
      </c>
      <c r="R19" s="23" t="n">
        <v>83</v>
      </c>
      <c r="S19" s="58" t="s">
        <v>545</v>
      </c>
      <c r="T19" s="58" t="s">
        <v>373</v>
      </c>
      <c r="U19" s="52" t="n">
        <v>0.1001</v>
      </c>
      <c r="V19" s="6" t="n">
        <v>11.7</v>
      </c>
      <c r="W19" s="58" t="s">
        <v>519</v>
      </c>
    </row>
    <row r="20" customFormat="false" ht="15.75" hidden="false" customHeight="false" outlineLevel="0" collapsed="false">
      <c r="A20" s="18" t="n">
        <v>389</v>
      </c>
      <c r="B20" s="31" t="n">
        <v>107</v>
      </c>
      <c r="C20" s="18" t="s">
        <v>38</v>
      </c>
      <c r="D20" s="31" t="n">
        <v>7</v>
      </c>
      <c r="E20" s="18" t="s">
        <v>29</v>
      </c>
      <c r="F20" s="21" t="n">
        <v>1</v>
      </c>
      <c r="G20" s="19" t="n">
        <v>34</v>
      </c>
      <c r="H20" s="19" t="n">
        <v>36</v>
      </c>
      <c r="I20" s="18" t="n">
        <v>9.64</v>
      </c>
      <c r="J20" s="32" t="n">
        <v>9.66</v>
      </c>
      <c r="K20" s="18" t="s">
        <v>224</v>
      </c>
      <c r="L20" s="23" t="n">
        <v>84</v>
      </c>
      <c r="M20" s="58" t="s">
        <v>546</v>
      </c>
      <c r="N20" s="58" t="s">
        <v>373</v>
      </c>
      <c r="O20" s="52" t="n">
        <v>0.1001</v>
      </c>
      <c r="P20" s="6" t="n">
        <v>0.109</v>
      </c>
      <c r="Q20" s="58" t="s">
        <v>518</v>
      </c>
      <c r="R20" s="23" t="n">
        <v>84</v>
      </c>
      <c r="S20" s="58" t="s">
        <v>547</v>
      </c>
      <c r="T20" s="58" t="s">
        <v>373</v>
      </c>
      <c r="U20" s="52" t="n">
        <v>0.1</v>
      </c>
      <c r="V20" s="6" t="n">
        <v>0.722</v>
      </c>
      <c r="W20" s="58" t="s">
        <v>519</v>
      </c>
    </row>
    <row r="21" customFormat="false" ht="15.75" hidden="false" customHeight="false" outlineLevel="0" collapsed="false">
      <c r="A21" s="18" t="n">
        <v>389</v>
      </c>
      <c r="B21" s="31" t="n">
        <v>106</v>
      </c>
      <c r="C21" s="18" t="s">
        <v>38</v>
      </c>
      <c r="D21" s="31" t="n">
        <v>3</v>
      </c>
      <c r="E21" s="18" t="s">
        <v>29</v>
      </c>
      <c r="F21" s="21" t="n">
        <v>1</v>
      </c>
      <c r="G21" s="19" t="n">
        <v>30</v>
      </c>
      <c r="H21" s="19" t="n">
        <v>32</v>
      </c>
      <c r="I21" s="18" t="n">
        <v>4.98</v>
      </c>
      <c r="J21" s="32" t="n">
        <v>5</v>
      </c>
      <c r="K21" s="18" t="s">
        <v>227</v>
      </c>
      <c r="L21" s="23" t="n">
        <v>85</v>
      </c>
      <c r="M21" s="58" t="s">
        <v>548</v>
      </c>
      <c r="N21" s="58" t="s">
        <v>373</v>
      </c>
      <c r="O21" s="52" t="n">
        <v>0.1</v>
      </c>
      <c r="P21" s="6" t="n">
        <v>0.185</v>
      </c>
      <c r="Q21" s="58" t="s">
        <v>518</v>
      </c>
      <c r="R21" s="23" t="n">
        <v>85</v>
      </c>
      <c r="S21" s="58" t="s">
        <v>549</v>
      </c>
      <c r="T21" s="58" t="s">
        <v>373</v>
      </c>
      <c r="U21" s="52" t="n">
        <v>0.1</v>
      </c>
      <c r="V21" s="6" t="n">
        <v>11.3</v>
      </c>
      <c r="W21" s="58" t="s">
        <v>519</v>
      </c>
    </row>
    <row r="22" customFormat="false" ht="15.75" hidden="false" customHeight="false" outlineLevel="0" collapsed="false">
      <c r="A22" s="18" t="n">
        <v>389</v>
      </c>
      <c r="B22" s="31" t="n">
        <v>106</v>
      </c>
      <c r="C22" s="18" t="s">
        <v>57</v>
      </c>
      <c r="D22" s="31" t="n">
        <v>9</v>
      </c>
      <c r="E22" s="18" t="s">
        <v>29</v>
      </c>
      <c r="F22" s="21" t="n">
        <v>1</v>
      </c>
      <c r="G22" s="19" t="n">
        <v>25</v>
      </c>
      <c r="H22" s="19" t="n">
        <v>29</v>
      </c>
      <c r="I22" s="18" t="n">
        <v>12.5</v>
      </c>
      <c r="J22" s="32" t="n">
        <v>12.54</v>
      </c>
      <c r="K22" s="18" t="s">
        <v>230</v>
      </c>
      <c r="L22" s="23" t="n">
        <v>86</v>
      </c>
      <c r="M22" s="58" t="s">
        <v>550</v>
      </c>
      <c r="N22" s="58" t="s">
        <v>373</v>
      </c>
      <c r="O22" s="52" t="n">
        <v>0.1</v>
      </c>
      <c r="P22" s="6" t="n">
        <v>0.155</v>
      </c>
      <c r="Q22" s="58" t="s">
        <v>518</v>
      </c>
      <c r="R22" s="23" t="n">
        <v>86</v>
      </c>
      <c r="S22" s="58" t="s">
        <v>551</v>
      </c>
      <c r="T22" s="58" t="s">
        <v>373</v>
      </c>
      <c r="U22" s="52" t="n">
        <v>0.0998</v>
      </c>
      <c r="V22" s="6" t="n">
        <v>11.3</v>
      </c>
      <c r="W22" s="58" t="s">
        <v>519</v>
      </c>
    </row>
    <row r="23" customFormat="false" ht="15.75" hidden="false" customHeight="false" outlineLevel="0" collapsed="false">
      <c r="A23" s="18" t="n">
        <v>389</v>
      </c>
      <c r="B23" s="31" t="n">
        <v>108</v>
      </c>
      <c r="C23" s="18" t="s">
        <v>57</v>
      </c>
      <c r="D23" s="31" t="n">
        <v>9</v>
      </c>
      <c r="E23" s="18" t="s">
        <v>29</v>
      </c>
      <c r="F23" s="21" t="n">
        <v>1</v>
      </c>
      <c r="G23" s="19" t="n">
        <v>8</v>
      </c>
      <c r="H23" s="19" t="n">
        <v>10</v>
      </c>
      <c r="I23" s="18" t="n">
        <v>7.44</v>
      </c>
      <c r="J23" s="32" t="n">
        <v>7.46</v>
      </c>
      <c r="K23" s="18" t="s">
        <v>232</v>
      </c>
      <c r="L23" s="23" t="n">
        <v>87</v>
      </c>
      <c r="M23" s="58" t="s">
        <v>552</v>
      </c>
      <c r="N23" s="58" t="s">
        <v>373</v>
      </c>
      <c r="O23" s="52" t="n">
        <v>0.1</v>
      </c>
      <c r="P23" s="6" t="n">
        <v>0.257</v>
      </c>
      <c r="Q23" s="58" t="s">
        <v>518</v>
      </c>
      <c r="R23" s="23" t="n">
        <v>87</v>
      </c>
      <c r="S23" s="58" t="s">
        <v>553</v>
      </c>
      <c r="T23" s="58" t="s">
        <v>373</v>
      </c>
      <c r="U23" s="52" t="n">
        <v>0.1002</v>
      </c>
      <c r="V23" s="6" t="n">
        <v>11.6</v>
      </c>
      <c r="W23" s="58" t="s">
        <v>519</v>
      </c>
    </row>
    <row r="24" customFormat="false" ht="15.75" hidden="false" customHeight="false" outlineLevel="0" collapsed="false">
      <c r="A24" s="18" t="n">
        <v>389</v>
      </c>
      <c r="B24" s="31" t="n">
        <v>108</v>
      </c>
      <c r="C24" s="18" t="s">
        <v>57</v>
      </c>
      <c r="D24" s="31" t="n">
        <v>16</v>
      </c>
      <c r="E24" s="18" t="s">
        <v>29</v>
      </c>
      <c r="F24" s="21" t="n">
        <v>1</v>
      </c>
      <c r="G24" s="19" t="n">
        <v>9</v>
      </c>
      <c r="H24" s="19" t="n">
        <v>11</v>
      </c>
      <c r="I24" s="18" t="n">
        <v>12.56</v>
      </c>
      <c r="J24" s="32" t="n">
        <v>12.58</v>
      </c>
      <c r="K24" s="18" t="s">
        <v>234</v>
      </c>
      <c r="L24" s="23" t="n">
        <v>88</v>
      </c>
      <c r="M24" s="58" t="s">
        <v>554</v>
      </c>
      <c r="N24" s="58" t="s">
        <v>373</v>
      </c>
      <c r="O24" s="52" t="n">
        <v>0.0999</v>
      </c>
      <c r="P24" s="6" t="n">
        <v>0.228</v>
      </c>
      <c r="Q24" s="58" t="s">
        <v>518</v>
      </c>
      <c r="R24" s="23" t="n">
        <v>88</v>
      </c>
      <c r="S24" s="58" t="s">
        <v>555</v>
      </c>
      <c r="T24" s="58" t="s">
        <v>373</v>
      </c>
      <c r="U24" s="52" t="n">
        <v>0.1001</v>
      </c>
      <c r="V24" s="6" t="n">
        <v>11.6</v>
      </c>
      <c r="W24" s="58" t="s">
        <v>519</v>
      </c>
    </row>
    <row r="25" customFormat="false" ht="15.75" hidden="false" customHeight="false" outlineLevel="0" collapsed="false">
      <c r="A25" s="18" t="n">
        <v>389</v>
      </c>
      <c r="B25" s="31" t="n">
        <v>108</v>
      </c>
      <c r="C25" s="18" t="s">
        <v>57</v>
      </c>
      <c r="D25" s="31" t="n">
        <v>28</v>
      </c>
      <c r="E25" s="18" t="s">
        <v>29</v>
      </c>
      <c r="F25" s="21" t="n">
        <v>1</v>
      </c>
      <c r="G25" s="19" t="n">
        <v>51</v>
      </c>
      <c r="H25" s="19" t="n">
        <v>55</v>
      </c>
      <c r="I25" s="18" t="n">
        <v>25.76</v>
      </c>
      <c r="J25" s="32" t="n">
        <v>25.8</v>
      </c>
      <c r="K25" s="18" t="s">
        <v>237</v>
      </c>
      <c r="L25" s="23" t="n">
        <v>89</v>
      </c>
      <c r="M25" s="58" t="s">
        <v>556</v>
      </c>
      <c r="N25" s="58" t="s">
        <v>373</v>
      </c>
      <c r="O25" s="52" t="n">
        <v>0.1003</v>
      </c>
      <c r="P25" s="6" t="n">
        <v>0.176</v>
      </c>
      <c r="Q25" s="58" t="s">
        <v>518</v>
      </c>
      <c r="R25" s="23" t="n">
        <v>89</v>
      </c>
      <c r="S25" s="58" t="s">
        <v>557</v>
      </c>
      <c r="T25" s="58" t="s">
        <v>373</v>
      </c>
      <c r="U25" s="52" t="n">
        <v>0.1</v>
      </c>
      <c r="V25" s="6" t="n">
        <v>11.4</v>
      </c>
      <c r="W25" s="58" t="s">
        <v>519</v>
      </c>
    </row>
    <row r="26" customFormat="false" ht="15.75" hidden="false" customHeight="false" outlineLevel="0" collapsed="false">
      <c r="A26" s="18" t="n">
        <v>389</v>
      </c>
      <c r="B26" s="31" t="n">
        <v>108</v>
      </c>
      <c r="C26" s="18" t="s">
        <v>57</v>
      </c>
      <c r="D26" s="31" t="n">
        <v>29</v>
      </c>
      <c r="E26" s="18" t="s">
        <v>29</v>
      </c>
      <c r="F26" s="21" t="n">
        <v>2</v>
      </c>
      <c r="G26" s="19" t="n">
        <v>58.5</v>
      </c>
      <c r="H26" s="19" t="n">
        <v>60.5</v>
      </c>
      <c r="I26" s="18" t="n">
        <v>27.99</v>
      </c>
      <c r="J26" s="32" t="n">
        <v>28.01</v>
      </c>
      <c r="K26" s="18" t="s">
        <v>239</v>
      </c>
      <c r="L26" s="23" t="n">
        <v>90</v>
      </c>
      <c r="M26" s="58" t="s">
        <v>558</v>
      </c>
      <c r="N26" s="58" t="s">
        <v>373</v>
      </c>
      <c r="O26" s="52" t="n">
        <v>0.0999</v>
      </c>
      <c r="P26" s="6" t="n">
        <v>0.202</v>
      </c>
      <c r="Q26" s="58" t="s">
        <v>518</v>
      </c>
      <c r="R26" s="23" t="n">
        <v>90</v>
      </c>
      <c r="S26" s="58" t="s">
        <v>559</v>
      </c>
      <c r="T26" s="58" t="s">
        <v>373</v>
      </c>
      <c r="U26" s="52" t="n">
        <v>0.1001</v>
      </c>
      <c r="V26" s="6" t="n">
        <v>11.4</v>
      </c>
      <c r="W26" s="58" t="s">
        <v>519</v>
      </c>
    </row>
    <row r="27" customFormat="false" ht="15.75" hidden="false" customHeight="false" outlineLevel="0" collapsed="false">
      <c r="A27" s="18" t="n">
        <v>389</v>
      </c>
      <c r="B27" s="31" t="s">
        <v>241</v>
      </c>
      <c r="C27" s="18" t="s">
        <v>38</v>
      </c>
      <c r="D27" s="18" t="n">
        <v>11</v>
      </c>
      <c r="E27" s="18" t="s">
        <v>29</v>
      </c>
      <c r="F27" s="21" t="n">
        <v>1</v>
      </c>
      <c r="G27" s="18" t="n">
        <v>36</v>
      </c>
      <c r="H27" s="18" t="n">
        <v>38</v>
      </c>
      <c r="I27" s="22" t="n">
        <v>10.42</v>
      </c>
      <c r="J27" s="22" t="n">
        <v>10.44</v>
      </c>
      <c r="K27" s="18" t="s">
        <v>242</v>
      </c>
      <c r="L27" s="23" t="n">
        <v>91</v>
      </c>
      <c r="M27" s="58" t="s">
        <v>560</v>
      </c>
      <c r="N27" s="58" t="s">
        <v>373</v>
      </c>
      <c r="O27" s="52" t="n">
        <v>0.1003</v>
      </c>
      <c r="P27" s="6" t="n">
        <v>0.157</v>
      </c>
      <c r="Q27" s="58" t="s">
        <v>518</v>
      </c>
      <c r="R27" s="23" t="n">
        <v>91</v>
      </c>
      <c r="S27" s="58" t="s">
        <v>561</v>
      </c>
      <c r="T27" s="58" t="s">
        <v>373</v>
      </c>
      <c r="U27" s="52" t="n">
        <v>0.0999</v>
      </c>
      <c r="V27" s="6" t="n">
        <v>11.4</v>
      </c>
      <c r="W27" s="58" t="s">
        <v>519</v>
      </c>
    </row>
    <row r="28" customFormat="false" ht="15.75" hidden="false" customHeight="false" outlineLevel="0" collapsed="false">
      <c r="A28" s="18" t="n">
        <v>389</v>
      </c>
      <c r="B28" s="31" t="s">
        <v>241</v>
      </c>
      <c r="C28" s="18" t="s">
        <v>38</v>
      </c>
      <c r="D28" s="18" t="n">
        <v>16</v>
      </c>
      <c r="E28" s="18" t="s">
        <v>29</v>
      </c>
      <c r="F28" s="21" t="n">
        <v>1</v>
      </c>
      <c r="G28" s="18" t="n">
        <v>29</v>
      </c>
      <c r="H28" s="18" t="n">
        <v>31</v>
      </c>
      <c r="I28" s="22" t="n">
        <v>15.68</v>
      </c>
      <c r="J28" s="22" t="n">
        <v>15.7</v>
      </c>
      <c r="K28" s="18" t="s">
        <v>244</v>
      </c>
      <c r="L28" s="23" t="n">
        <v>92</v>
      </c>
      <c r="M28" s="58" t="s">
        <v>562</v>
      </c>
      <c r="N28" s="58" t="s">
        <v>373</v>
      </c>
      <c r="O28" s="52" t="n">
        <v>0.1002</v>
      </c>
      <c r="P28" s="6" t="n">
        <v>0.106</v>
      </c>
      <c r="Q28" s="58" t="s">
        <v>518</v>
      </c>
      <c r="R28" s="23" t="n">
        <v>92</v>
      </c>
      <c r="S28" s="58" t="s">
        <v>563</v>
      </c>
      <c r="T28" s="58" t="s">
        <v>373</v>
      </c>
      <c r="U28" s="52" t="n">
        <v>0.1003</v>
      </c>
      <c r="V28" s="6" t="n">
        <v>0.907</v>
      </c>
      <c r="W28" s="58" t="s">
        <v>519</v>
      </c>
    </row>
    <row r="30" customFormat="false" ht="15.75" hidden="false" customHeight="false" outlineLevel="0" collapsed="false">
      <c r="M30" s="58" t="s">
        <v>366</v>
      </c>
      <c r="N30" s="58" t="s">
        <v>412</v>
      </c>
      <c r="O30" s="52" t="n">
        <v>0.9923</v>
      </c>
      <c r="P30" s="6" t="n">
        <v>0.862</v>
      </c>
      <c r="Q30" s="58" t="s">
        <v>518</v>
      </c>
      <c r="S30" s="58" t="s">
        <v>371</v>
      </c>
      <c r="T30" s="58" t="s">
        <v>412</v>
      </c>
      <c r="U30" s="52" t="n">
        <v>0.1</v>
      </c>
      <c r="V30" s="6" t="n">
        <v>11.9</v>
      </c>
      <c r="W30" s="58" t="s">
        <v>519</v>
      </c>
    </row>
    <row r="31" customFormat="false" ht="15.75" hidden="false" customHeight="false" outlineLevel="0" collapsed="false">
      <c r="M31" s="58" t="s">
        <v>366</v>
      </c>
      <c r="N31" s="58" t="s">
        <v>412</v>
      </c>
      <c r="O31" s="52" t="n">
        <v>0.9942</v>
      </c>
      <c r="P31" s="6" t="n">
        <v>0.865</v>
      </c>
      <c r="Q31" s="58" t="s">
        <v>518</v>
      </c>
      <c r="S31" s="58" t="s">
        <v>371</v>
      </c>
      <c r="T31" s="58" t="s">
        <v>412</v>
      </c>
      <c r="U31" s="52" t="n">
        <v>0.1001</v>
      </c>
      <c r="V31" s="6" t="n">
        <v>11.9</v>
      </c>
      <c r="W31" s="58" t="s">
        <v>519</v>
      </c>
    </row>
    <row r="32" customFormat="false" ht="15.75" hidden="false" customHeight="false" outlineLevel="0" collapsed="false">
      <c r="M32" s="58" t="s">
        <v>370</v>
      </c>
      <c r="N32" s="58" t="s">
        <v>412</v>
      </c>
      <c r="O32" s="52" t="n">
        <v>0.1001</v>
      </c>
      <c r="P32" s="6" t="n">
        <v>0.992</v>
      </c>
      <c r="Q32" s="58" t="s">
        <v>518</v>
      </c>
      <c r="S32" s="58" t="s">
        <v>369</v>
      </c>
      <c r="T32" s="58" t="s">
        <v>412</v>
      </c>
      <c r="U32" s="52" t="n">
        <v>0.1</v>
      </c>
      <c r="V32" s="6" t="n">
        <v>5</v>
      </c>
      <c r="W32" s="58" t="s">
        <v>519</v>
      </c>
    </row>
    <row r="33" customFormat="false" ht="15.75" hidden="false" customHeight="false" outlineLevel="0" collapsed="false">
      <c r="M33" s="58" t="s">
        <v>370</v>
      </c>
      <c r="N33" s="58" t="s">
        <v>412</v>
      </c>
      <c r="O33" s="52" t="n">
        <v>0.1002</v>
      </c>
      <c r="P33" s="6" t="n">
        <v>0.998</v>
      </c>
      <c r="Q33" s="58" t="s">
        <v>518</v>
      </c>
      <c r="S33" s="58" t="s">
        <v>369</v>
      </c>
      <c r="T33" s="58" t="s">
        <v>412</v>
      </c>
      <c r="U33" s="52" t="n">
        <v>0.0999</v>
      </c>
      <c r="V33" s="6" t="n">
        <v>4.99</v>
      </c>
      <c r="W33" s="58" t="s">
        <v>519</v>
      </c>
    </row>
    <row r="34" customFormat="false" ht="15.75" hidden="false" customHeight="false" outlineLevel="0" collapsed="false">
      <c r="S34" s="58" t="s">
        <v>370</v>
      </c>
      <c r="T34" s="58" t="s">
        <v>412</v>
      </c>
      <c r="U34" s="52" t="n">
        <v>0.1</v>
      </c>
      <c r="V34" s="6" t="n">
        <v>0.996</v>
      </c>
      <c r="W34" s="58" t="s">
        <v>564</v>
      </c>
    </row>
    <row r="36" customFormat="false" ht="15.75" hidden="false" customHeight="false" outlineLevel="0" collapsed="false">
      <c r="A36" s="18" t="n">
        <v>389</v>
      </c>
      <c r="B36" s="31" t="s">
        <v>241</v>
      </c>
      <c r="C36" s="18" t="s">
        <v>57</v>
      </c>
      <c r="D36" s="18" t="n">
        <v>4</v>
      </c>
      <c r="E36" s="18" t="s">
        <v>29</v>
      </c>
      <c r="F36" s="21" t="n">
        <v>1</v>
      </c>
      <c r="G36" s="18" t="n">
        <v>1</v>
      </c>
      <c r="H36" s="18" t="n">
        <v>3</v>
      </c>
      <c r="I36" s="22" t="n">
        <v>5.2</v>
      </c>
      <c r="J36" s="22" t="n">
        <v>5.22</v>
      </c>
      <c r="K36" s="18" t="s">
        <v>246</v>
      </c>
      <c r="L36" s="23" t="n">
        <v>93</v>
      </c>
      <c r="M36" s="58" t="s">
        <v>565</v>
      </c>
      <c r="N36" s="58" t="s">
        <v>373</v>
      </c>
      <c r="O36" s="52" t="n">
        <v>0.0999</v>
      </c>
      <c r="P36" s="6" t="n">
        <v>0.177</v>
      </c>
      <c r="Q36" s="58" t="s">
        <v>518</v>
      </c>
      <c r="R36" s="23" t="n">
        <v>93</v>
      </c>
      <c r="S36" s="58" t="s">
        <v>566</v>
      </c>
      <c r="T36" s="58" t="s">
        <v>373</v>
      </c>
      <c r="U36" s="52" t="n">
        <v>0.0999</v>
      </c>
      <c r="V36" s="6" t="n">
        <v>11.5</v>
      </c>
      <c r="W36" s="58" t="s">
        <v>519</v>
      </c>
    </row>
    <row r="37" customFormat="false" ht="15.75" hidden="false" customHeight="false" outlineLevel="0" collapsed="false">
      <c r="A37" s="18" t="n">
        <v>389</v>
      </c>
      <c r="B37" s="31" t="s">
        <v>241</v>
      </c>
      <c r="C37" s="18" t="s">
        <v>57</v>
      </c>
      <c r="D37" s="18" t="n">
        <v>8</v>
      </c>
      <c r="E37" s="18" t="s">
        <v>29</v>
      </c>
      <c r="F37" s="21" t="n">
        <v>1</v>
      </c>
      <c r="G37" s="18" t="n">
        <v>94</v>
      </c>
      <c r="H37" s="18" t="n">
        <v>97</v>
      </c>
      <c r="I37" s="22" t="n">
        <v>11.53</v>
      </c>
      <c r="J37" s="22" t="n">
        <v>11.56</v>
      </c>
      <c r="K37" s="18" t="s">
        <v>248</v>
      </c>
      <c r="L37" s="23" t="n">
        <v>94</v>
      </c>
      <c r="M37" s="58" t="s">
        <v>567</v>
      </c>
      <c r="N37" s="58" t="s">
        <v>373</v>
      </c>
      <c r="O37" s="52" t="n">
        <v>0.1001</v>
      </c>
      <c r="P37" s="6" t="n">
        <v>0.11</v>
      </c>
      <c r="Q37" s="58" t="s">
        <v>518</v>
      </c>
      <c r="R37" s="23" t="n">
        <v>94</v>
      </c>
      <c r="S37" s="58" t="s">
        <v>567</v>
      </c>
      <c r="T37" s="58" t="s">
        <v>373</v>
      </c>
      <c r="U37" s="52" t="n">
        <v>0.1002</v>
      </c>
      <c r="V37" s="6" t="n">
        <v>1.91</v>
      </c>
      <c r="W37" s="58" t="s">
        <v>519</v>
      </c>
    </row>
    <row r="38" customFormat="false" ht="15.75" hidden="false" customHeight="false" outlineLevel="0" collapsed="false">
      <c r="A38" s="18" t="n">
        <v>389</v>
      </c>
      <c r="B38" s="31" t="s">
        <v>241</v>
      </c>
      <c r="C38" s="18" t="s">
        <v>57</v>
      </c>
      <c r="D38" s="18" t="n">
        <v>9</v>
      </c>
      <c r="E38" s="18" t="s">
        <v>29</v>
      </c>
      <c r="F38" s="21" t="n">
        <v>2</v>
      </c>
      <c r="G38" s="18" t="n">
        <v>76</v>
      </c>
      <c r="H38" s="18" t="n">
        <v>78</v>
      </c>
      <c r="I38" s="22" t="n">
        <v>15.6</v>
      </c>
      <c r="J38" s="22" t="n">
        <v>15.62</v>
      </c>
      <c r="K38" s="18" t="s">
        <v>250</v>
      </c>
      <c r="L38" s="23" t="n">
        <v>95</v>
      </c>
      <c r="M38" s="58" t="s">
        <v>568</v>
      </c>
      <c r="N38" s="58" t="s">
        <v>373</v>
      </c>
      <c r="O38" s="52" t="n">
        <v>0.1003</v>
      </c>
      <c r="P38" s="6" t="n">
        <v>0.116</v>
      </c>
      <c r="Q38" s="58" t="s">
        <v>518</v>
      </c>
      <c r="R38" s="23" t="n">
        <v>95</v>
      </c>
      <c r="S38" s="58" t="s">
        <v>569</v>
      </c>
      <c r="T38" s="58" t="s">
        <v>373</v>
      </c>
      <c r="U38" s="52" t="n">
        <v>0.1003</v>
      </c>
      <c r="V38" s="6" t="n">
        <v>0.745</v>
      </c>
      <c r="W38" s="58" t="s">
        <v>519</v>
      </c>
    </row>
    <row r="39" customFormat="false" ht="15.75" hidden="false" customHeight="false" outlineLevel="0" collapsed="false">
      <c r="A39" s="18" t="n">
        <v>389</v>
      </c>
      <c r="B39" s="31" t="s">
        <v>252</v>
      </c>
      <c r="C39" s="18" t="s">
        <v>38</v>
      </c>
      <c r="D39" s="18" t="n">
        <v>15</v>
      </c>
      <c r="E39" s="18" t="s">
        <v>29</v>
      </c>
      <c r="F39" s="21" t="n">
        <v>1</v>
      </c>
      <c r="G39" s="18" t="n">
        <v>47</v>
      </c>
      <c r="H39" s="18" t="n">
        <v>48.5</v>
      </c>
      <c r="I39" s="22" t="n">
        <v>10.37</v>
      </c>
      <c r="J39" s="22" t="n">
        <v>10.39</v>
      </c>
      <c r="K39" s="18" t="s">
        <v>253</v>
      </c>
      <c r="L39" s="23" t="n">
        <v>96</v>
      </c>
      <c r="M39" s="58" t="s">
        <v>570</v>
      </c>
      <c r="N39" s="58" t="s">
        <v>373</v>
      </c>
      <c r="O39" s="52" t="n">
        <v>0.0999</v>
      </c>
      <c r="P39" s="6" t="n">
        <v>0.143</v>
      </c>
      <c r="Q39" s="58" t="s">
        <v>518</v>
      </c>
      <c r="R39" s="23" t="n">
        <v>96</v>
      </c>
      <c r="S39" s="58" t="s">
        <v>571</v>
      </c>
      <c r="T39" s="58" t="s">
        <v>373</v>
      </c>
      <c r="U39" s="52" t="n">
        <v>0.1003</v>
      </c>
      <c r="V39" s="6" t="n">
        <v>10.6</v>
      </c>
      <c r="W39" s="58" t="s">
        <v>519</v>
      </c>
    </row>
    <row r="40" customFormat="false" ht="15.75" hidden="false" customHeight="false" outlineLevel="0" collapsed="false">
      <c r="A40" s="18" t="n">
        <v>389</v>
      </c>
      <c r="B40" s="31" t="s">
        <v>252</v>
      </c>
      <c r="C40" s="18" t="s">
        <v>38</v>
      </c>
      <c r="D40" s="18" t="n">
        <v>23</v>
      </c>
      <c r="E40" s="18" t="s">
        <v>29</v>
      </c>
      <c r="F40" s="21" t="n">
        <v>1</v>
      </c>
      <c r="G40" s="18" t="n">
        <v>22</v>
      </c>
      <c r="H40" s="18" t="n">
        <v>26</v>
      </c>
      <c r="I40" s="22" t="n">
        <v>16.04</v>
      </c>
      <c r="J40" s="22" t="n">
        <v>16.08</v>
      </c>
      <c r="K40" s="18" t="s">
        <v>255</v>
      </c>
      <c r="L40" s="23" t="n">
        <v>97</v>
      </c>
      <c r="M40" s="58" t="s">
        <v>572</v>
      </c>
      <c r="N40" s="58" t="s">
        <v>373</v>
      </c>
      <c r="O40" s="52" t="n">
        <v>0.1003</v>
      </c>
      <c r="P40" s="6" t="n">
        <v>0.197</v>
      </c>
      <c r="Q40" s="58" t="s">
        <v>518</v>
      </c>
      <c r="R40" s="23" t="n">
        <v>97</v>
      </c>
      <c r="S40" s="58" t="s">
        <v>573</v>
      </c>
      <c r="T40" s="58" t="s">
        <v>373</v>
      </c>
      <c r="U40" s="52" t="n">
        <v>0.1003</v>
      </c>
      <c r="V40" s="6" t="n">
        <v>10.8</v>
      </c>
      <c r="W40" s="58" t="s">
        <v>519</v>
      </c>
    </row>
    <row r="41" customFormat="false" ht="15.75" hidden="false" customHeight="false" outlineLevel="0" collapsed="false">
      <c r="A41" s="18" t="n">
        <v>389</v>
      </c>
      <c r="B41" s="31" t="s">
        <v>252</v>
      </c>
      <c r="C41" s="18" t="s">
        <v>57</v>
      </c>
      <c r="D41" s="18" t="n">
        <v>4</v>
      </c>
      <c r="E41" s="18" t="s">
        <v>29</v>
      </c>
      <c r="F41" s="21" t="n">
        <v>1</v>
      </c>
      <c r="G41" s="18" t="n">
        <v>30</v>
      </c>
      <c r="H41" s="18" t="n">
        <v>32</v>
      </c>
      <c r="I41" s="22" t="n">
        <v>5.07</v>
      </c>
      <c r="J41" s="22" t="n">
        <v>5.09</v>
      </c>
      <c r="K41" s="18" t="s">
        <v>257</v>
      </c>
      <c r="L41" s="23" t="n">
        <v>98</v>
      </c>
      <c r="M41" s="58" t="s">
        <v>574</v>
      </c>
      <c r="N41" s="58" t="s">
        <v>373</v>
      </c>
      <c r="O41" s="52" t="n">
        <v>0.1</v>
      </c>
      <c r="P41" s="6" t="n">
        <v>0.338</v>
      </c>
      <c r="Q41" s="58" t="s">
        <v>518</v>
      </c>
      <c r="R41" s="23" t="n">
        <v>98</v>
      </c>
      <c r="S41" s="58" t="s">
        <v>575</v>
      </c>
      <c r="T41" s="58" t="s">
        <v>373</v>
      </c>
      <c r="U41" s="52" t="n">
        <v>0.1002</v>
      </c>
      <c r="V41" s="6" t="n">
        <v>8.42</v>
      </c>
      <c r="W41" s="58" t="s">
        <v>519</v>
      </c>
    </row>
    <row r="42" customFormat="false" ht="15.75" hidden="false" customHeight="false" outlineLevel="0" collapsed="false">
      <c r="A42" s="18" t="n">
        <v>389</v>
      </c>
      <c r="B42" s="31" t="s">
        <v>252</v>
      </c>
      <c r="C42" s="18" t="s">
        <v>57</v>
      </c>
      <c r="D42" s="18" t="n">
        <v>5</v>
      </c>
      <c r="E42" s="18" t="s">
        <v>29</v>
      </c>
      <c r="F42" s="21" t="n">
        <v>1</v>
      </c>
      <c r="G42" s="18" t="n">
        <v>32</v>
      </c>
      <c r="H42" s="18" t="n">
        <v>34</v>
      </c>
      <c r="I42" s="22" t="n">
        <v>17.18</v>
      </c>
      <c r="J42" s="22" t="n">
        <v>17.2</v>
      </c>
      <c r="K42" s="18" t="s">
        <v>259</v>
      </c>
      <c r="L42" s="23" t="n">
        <v>99</v>
      </c>
      <c r="M42" s="58" t="s">
        <v>576</v>
      </c>
      <c r="N42" s="58" t="s">
        <v>373</v>
      </c>
      <c r="O42" s="52" t="n">
        <v>0.0998</v>
      </c>
      <c r="P42" s="6" t="n">
        <v>0.245</v>
      </c>
      <c r="Q42" s="58" t="s">
        <v>518</v>
      </c>
      <c r="R42" s="23" t="n">
        <v>99</v>
      </c>
      <c r="S42" s="58" t="s">
        <v>577</v>
      </c>
      <c r="T42" s="58" t="s">
        <v>373</v>
      </c>
      <c r="U42" s="52" t="n">
        <v>0.1</v>
      </c>
      <c r="V42" s="6" t="n">
        <v>11.1</v>
      </c>
      <c r="W42" s="58" t="s">
        <v>519</v>
      </c>
    </row>
    <row r="43" customFormat="false" ht="15.75" hidden="false" customHeight="false" outlineLevel="0" collapsed="false">
      <c r="A43" s="18" t="n">
        <v>389</v>
      </c>
      <c r="B43" s="31" t="s">
        <v>252</v>
      </c>
      <c r="C43" s="18" t="s">
        <v>57</v>
      </c>
      <c r="D43" s="18" t="n">
        <v>16</v>
      </c>
      <c r="E43" s="18" t="s">
        <v>29</v>
      </c>
      <c r="F43" s="21" t="n">
        <v>1</v>
      </c>
      <c r="G43" s="18" t="n">
        <v>46</v>
      </c>
      <c r="H43" s="18" t="n">
        <v>48</v>
      </c>
      <c r="I43" s="22" t="n">
        <v>22.8</v>
      </c>
      <c r="J43" s="22" t="n">
        <v>22.82</v>
      </c>
      <c r="K43" s="18" t="s">
        <v>262</v>
      </c>
      <c r="L43" s="23" t="n">
        <v>100</v>
      </c>
      <c r="M43" s="58" t="s">
        <v>578</v>
      </c>
      <c r="N43" s="58" t="s">
        <v>373</v>
      </c>
      <c r="O43" s="52" t="n">
        <v>0.1001</v>
      </c>
      <c r="P43" s="6" t="n">
        <v>0.169</v>
      </c>
      <c r="Q43" s="58" t="s">
        <v>518</v>
      </c>
      <c r="R43" s="23" t="n">
        <v>100</v>
      </c>
      <c r="S43" s="58" t="s">
        <v>579</v>
      </c>
      <c r="T43" s="58" t="s">
        <v>373</v>
      </c>
      <c r="U43" s="52" t="n">
        <v>0.1002</v>
      </c>
      <c r="V43" s="6" t="n">
        <v>10.1</v>
      </c>
      <c r="W43" s="58" t="s">
        <v>519</v>
      </c>
    </row>
    <row r="44" customFormat="false" ht="15.75" hidden="false" customHeight="false" outlineLevel="0" collapsed="false">
      <c r="A44" s="18" t="n">
        <v>389</v>
      </c>
      <c r="B44" s="31" t="s">
        <v>252</v>
      </c>
      <c r="C44" s="18" t="s">
        <v>57</v>
      </c>
      <c r="D44" s="18" t="n">
        <v>19</v>
      </c>
      <c r="E44" s="18" t="s">
        <v>29</v>
      </c>
      <c r="F44" s="21" t="n">
        <v>1</v>
      </c>
      <c r="G44" s="18" t="n">
        <v>116</v>
      </c>
      <c r="H44" s="18" t="n">
        <v>119</v>
      </c>
      <c r="I44" s="22" t="n">
        <v>29.26</v>
      </c>
      <c r="J44" s="22" t="n">
        <v>29.29</v>
      </c>
      <c r="K44" s="18" t="s">
        <v>264</v>
      </c>
      <c r="L44" s="23" t="n">
        <v>101</v>
      </c>
      <c r="M44" s="58" t="s">
        <v>580</v>
      </c>
      <c r="N44" s="58" t="s">
        <v>373</v>
      </c>
      <c r="O44" s="52" t="n">
        <v>0.0999</v>
      </c>
      <c r="P44" s="6" t="n">
        <v>0.108</v>
      </c>
      <c r="Q44" s="58" t="s">
        <v>518</v>
      </c>
      <c r="R44" s="23" t="n">
        <v>101</v>
      </c>
      <c r="S44" s="58" t="s">
        <v>581</v>
      </c>
      <c r="T44" s="58" t="s">
        <v>373</v>
      </c>
      <c r="U44" s="52" t="n">
        <v>0.0998</v>
      </c>
      <c r="V44" s="6" t="n">
        <v>0.712</v>
      </c>
      <c r="W44" s="58" t="s">
        <v>519</v>
      </c>
    </row>
    <row r="45" customFormat="false" ht="15.75" hidden="false" customHeight="false" outlineLevel="0" collapsed="false">
      <c r="A45" s="18" t="n">
        <v>389</v>
      </c>
      <c r="B45" s="31" t="s">
        <v>252</v>
      </c>
      <c r="C45" s="18" t="s">
        <v>57</v>
      </c>
      <c r="D45" s="18" t="n">
        <v>21</v>
      </c>
      <c r="E45" s="18" t="s">
        <v>29</v>
      </c>
      <c r="F45" s="33" t="n">
        <v>1</v>
      </c>
      <c r="G45" s="18" t="n">
        <v>26</v>
      </c>
      <c r="H45" s="18" t="n">
        <v>31</v>
      </c>
      <c r="I45" s="22" t="n">
        <v>32.74</v>
      </c>
      <c r="J45" s="22" t="n">
        <v>32.79</v>
      </c>
      <c r="K45" s="18" t="s">
        <v>266</v>
      </c>
      <c r="L45" s="23" t="n">
        <v>102</v>
      </c>
      <c r="M45" s="58" t="s">
        <v>582</v>
      </c>
      <c r="N45" s="58" t="s">
        <v>373</v>
      </c>
      <c r="O45" s="52" t="n">
        <v>0.1003</v>
      </c>
      <c r="P45" s="6" t="n">
        <v>0.109</v>
      </c>
      <c r="Q45" s="58" t="s">
        <v>518</v>
      </c>
      <c r="R45" s="23" t="n">
        <v>102</v>
      </c>
      <c r="S45" s="58" t="s">
        <v>583</v>
      </c>
      <c r="T45" s="58" t="s">
        <v>373</v>
      </c>
      <c r="U45" s="52" t="n">
        <v>0.1003</v>
      </c>
      <c r="V45" s="6" t="n">
        <v>0.684</v>
      </c>
      <c r="W45" s="58" t="s">
        <v>519</v>
      </c>
    </row>
    <row r="46" customFormat="false" ht="15.75" hidden="false" customHeight="false" outlineLevel="0" collapsed="false">
      <c r="A46" s="18" t="n">
        <v>389</v>
      </c>
      <c r="B46" s="31" t="s">
        <v>252</v>
      </c>
      <c r="C46" s="18" t="s">
        <v>57</v>
      </c>
      <c r="D46" s="18" t="n">
        <v>25</v>
      </c>
      <c r="E46" s="18" t="s">
        <v>29</v>
      </c>
      <c r="F46" s="33" t="n">
        <v>1</v>
      </c>
      <c r="G46" s="18" t="n">
        <v>91</v>
      </c>
      <c r="H46" s="18" t="n">
        <v>95</v>
      </c>
      <c r="I46" s="22" t="n">
        <v>38.52</v>
      </c>
      <c r="J46" s="22" t="n">
        <v>38.56</v>
      </c>
      <c r="K46" s="18" t="s">
        <v>268</v>
      </c>
      <c r="L46" s="23" t="n">
        <v>103</v>
      </c>
      <c r="M46" s="58" t="s">
        <v>584</v>
      </c>
      <c r="N46" s="58" t="s">
        <v>373</v>
      </c>
      <c r="O46" s="52" t="n">
        <v>0.1001</v>
      </c>
      <c r="P46" s="6" t="n">
        <v>0.103</v>
      </c>
      <c r="Q46" s="58" t="s">
        <v>518</v>
      </c>
      <c r="R46" s="23" t="n">
        <v>103</v>
      </c>
      <c r="S46" s="58" t="s">
        <v>585</v>
      </c>
      <c r="T46" s="58" t="s">
        <v>373</v>
      </c>
      <c r="U46" s="52" t="n">
        <v>0.0998</v>
      </c>
      <c r="V46" s="6" t="n">
        <v>0.696</v>
      </c>
      <c r="W46" s="58" t="s">
        <v>519</v>
      </c>
    </row>
    <row r="47" customFormat="false" ht="15.75" hidden="false" customHeight="false" outlineLevel="0" collapsed="false">
      <c r="A47" s="18" t="n">
        <v>389</v>
      </c>
      <c r="B47" s="31" t="s">
        <v>252</v>
      </c>
      <c r="C47" s="18" t="s">
        <v>57</v>
      </c>
      <c r="D47" s="18" t="n">
        <v>25</v>
      </c>
      <c r="E47" s="18" t="s">
        <v>29</v>
      </c>
      <c r="F47" s="21" t="n">
        <v>1</v>
      </c>
      <c r="G47" s="18" t="n">
        <v>131.5</v>
      </c>
      <c r="H47" s="18" t="n">
        <v>134.5</v>
      </c>
      <c r="I47" s="22" t="n">
        <v>38.93</v>
      </c>
      <c r="J47" s="22" t="n">
        <v>38.96</v>
      </c>
      <c r="K47" s="18" t="s">
        <v>270</v>
      </c>
      <c r="L47" s="23" t="n">
        <v>104</v>
      </c>
      <c r="M47" s="58" t="s">
        <v>586</v>
      </c>
      <c r="N47" s="58" t="s">
        <v>373</v>
      </c>
      <c r="O47" s="52" t="n">
        <v>0.1001</v>
      </c>
      <c r="P47" s="6" t="n">
        <v>0.108</v>
      </c>
      <c r="Q47" s="58" t="s">
        <v>518</v>
      </c>
      <c r="R47" s="23" t="n">
        <v>104</v>
      </c>
      <c r="S47" s="58" t="s">
        <v>587</v>
      </c>
      <c r="T47" s="58" t="s">
        <v>373</v>
      </c>
      <c r="U47" s="52" t="n">
        <v>0.0999</v>
      </c>
      <c r="V47" s="6" t="n">
        <v>0.697</v>
      </c>
      <c r="W47" s="58" t="s">
        <v>519</v>
      </c>
    </row>
    <row r="48" customFormat="false" ht="15.75" hidden="false" customHeight="false" outlineLevel="0" collapsed="false">
      <c r="A48" s="18" t="n">
        <v>389</v>
      </c>
      <c r="B48" s="31" t="s">
        <v>252</v>
      </c>
      <c r="C48" s="18" t="s">
        <v>57</v>
      </c>
      <c r="D48" s="18" t="n">
        <v>26</v>
      </c>
      <c r="E48" s="18" t="s">
        <v>29</v>
      </c>
      <c r="F48" s="21" t="n">
        <v>2</v>
      </c>
      <c r="G48" s="18" t="n">
        <v>12</v>
      </c>
      <c r="H48" s="18" t="n">
        <v>14</v>
      </c>
      <c r="I48" s="22" t="n">
        <v>42</v>
      </c>
      <c r="J48" s="22" t="n">
        <v>42.02</v>
      </c>
      <c r="K48" s="18" t="s">
        <v>272</v>
      </c>
      <c r="L48" s="23" t="n">
        <v>105</v>
      </c>
      <c r="M48" s="58" t="s">
        <v>588</v>
      </c>
      <c r="N48" s="58" t="s">
        <v>373</v>
      </c>
      <c r="O48" s="52" t="n">
        <v>0.1002</v>
      </c>
      <c r="P48" s="6" t="n">
        <v>0.118</v>
      </c>
      <c r="Q48" s="58" t="s">
        <v>518</v>
      </c>
      <c r="R48" s="23" t="n">
        <v>105</v>
      </c>
      <c r="S48" s="58" t="s">
        <v>589</v>
      </c>
      <c r="T48" s="58" t="s">
        <v>373</v>
      </c>
      <c r="U48" s="52" t="n">
        <v>0.1</v>
      </c>
      <c r="V48" s="6" t="n">
        <v>0.694</v>
      </c>
      <c r="W48" s="58" t="s">
        <v>519</v>
      </c>
    </row>
    <row r="49" customFormat="false" ht="15.75" hidden="false" customHeight="false" outlineLevel="0" collapsed="false">
      <c r="A49" s="18" t="n">
        <v>389</v>
      </c>
      <c r="B49" s="31" t="s">
        <v>274</v>
      </c>
      <c r="C49" s="18" t="s">
        <v>38</v>
      </c>
      <c r="D49" s="18" t="n">
        <v>7</v>
      </c>
      <c r="E49" s="18" t="s">
        <v>29</v>
      </c>
      <c r="F49" s="21" t="n">
        <v>1</v>
      </c>
      <c r="G49" s="18" t="n">
        <v>11</v>
      </c>
      <c r="H49" s="18" t="n">
        <v>14</v>
      </c>
      <c r="I49" s="22" t="n">
        <v>5.63</v>
      </c>
      <c r="J49" s="22" t="n">
        <v>5.66</v>
      </c>
      <c r="K49" s="18" t="s">
        <v>275</v>
      </c>
      <c r="L49" s="23" t="n">
        <v>106</v>
      </c>
      <c r="M49" s="58" t="s">
        <v>590</v>
      </c>
      <c r="N49" s="58" t="s">
        <v>373</v>
      </c>
      <c r="O49" s="52" t="n">
        <v>0.1001</v>
      </c>
      <c r="P49" s="6" t="n">
        <v>0.158</v>
      </c>
      <c r="Q49" s="58" t="s">
        <v>518</v>
      </c>
      <c r="R49" s="23" t="n">
        <v>106</v>
      </c>
      <c r="S49" s="58" t="s">
        <v>591</v>
      </c>
      <c r="T49" s="58" t="s">
        <v>373</v>
      </c>
      <c r="U49" s="52" t="n">
        <v>0.0998</v>
      </c>
      <c r="V49" s="6" t="n">
        <v>11.2</v>
      </c>
      <c r="W49" s="58" t="s">
        <v>519</v>
      </c>
    </row>
    <row r="50" customFormat="false" ht="15.75" hidden="false" customHeight="false" outlineLevel="0" collapsed="false">
      <c r="A50" s="18" t="n">
        <v>389</v>
      </c>
      <c r="B50" s="31" t="s">
        <v>274</v>
      </c>
      <c r="C50" s="18" t="s">
        <v>38</v>
      </c>
      <c r="D50" s="18" t="n">
        <v>10</v>
      </c>
      <c r="E50" s="18" t="s">
        <v>29</v>
      </c>
      <c r="F50" s="21" t="n">
        <v>1</v>
      </c>
      <c r="G50" s="18" t="n">
        <v>13</v>
      </c>
      <c r="H50" s="18" t="n">
        <v>15</v>
      </c>
      <c r="I50" s="22" t="n">
        <v>10.5</v>
      </c>
      <c r="J50" s="22" t="n">
        <v>10.52</v>
      </c>
      <c r="K50" s="18" t="s">
        <v>278</v>
      </c>
      <c r="L50" s="23" t="n">
        <v>107</v>
      </c>
      <c r="M50" s="58" t="s">
        <v>592</v>
      </c>
      <c r="N50" s="58" t="s">
        <v>373</v>
      </c>
      <c r="O50" s="52" t="n">
        <v>0.1002</v>
      </c>
      <c r="P50" s="6" t="n">
        <v>0.16</v>
      </c>
      <c r="Q50" s="58" t="s">
        <v>518</v>
      </c>
      <c r="R50" s="23" t="n">
        <v>107</v>
      </c>
      <c r="S50" s="58" t="s">
        <v>593</v>
      </c>
      <c r="T50" s="58" t="s">
        <v>373</v>
      </c>
      <c r="U50" s="52" t="n">
        <v>0.1001</v>
      </c>
      <c r="V50" s="6" t="n">
        <v>11.8</v>
      </c>
      <c r="W50" s="58" t="s">
        <v>519</v>
      </c>
    </row>
    <row r="51" customFormat="false" ht="15.75" hidden="false" customHeight="false" outlineLevel="0" collapsed="false">
      <c r="A51" s="18" t="n">
        <v>389</v>
      </c>
      <c r="B51" s="31" t="s">
        <v>274</v>
      </c>
      <c r="C51" s="18" t="s">
        <v>38</v>
      </c>
      <c r="D51" s="18" t="n">
        <v>14</v>
      </c>
      <c r="E51" s="18" t="s">
        <v>29</v>
      </c>
      <c r="F51" s="21" t="n">
        <v>1</v>
      </c>
      <c r="G51" s="18" t="n">
        <v>33</v>
      </c>
      <c r="H51" s="18" t="n">
        <v>36</v>
      </c>
      <c r="I51" s="22" t="n">
        <v>15.83</v>
      </c>
      <c r="J51" s="22" t="n">
        <v>15.86</v>
      </c>
      <c r="K51" s="18" t="s">
        <v>280</v>
      </c>
      <c r="L51" s="23" t="n">
        <v>108</v>
      </c>
      <c r="M51" s="58" t="s">
        <v>594</v>
      </c>
      <c r="N51" s="58" t="s">
        <v>373</v>
      </c>
      <c r="O51" s="52" t="n">
        <v>0.1003</v>
      </c>
      <c r="P51" s="6" t="n">
        <v>0.15</v>
      </c>
      <c r="Q51" s="58" t="s">
        <v>518</v>
      </c>
      <c r="R51" s="23" t="n">
        <v>108</v>
      </c>
      <c r="S51" s="58" t="s">
        <v>595</v>
      </c>
      <c r="T51" s="58" t="s">
        <v>373</v>
      </c>
      <c r="U51" s="52" t="n">
        <v>0.1002</v>
      </c>
      <c r="V51" s="6" t="n">
        <v>11.6</v>
      </c>
      <c r="W51" s="58" t="s">
        <v>519</v>
      </c>
    </row>
    <row r="52" customFormat="false" ht="15.75" hidden="false" customHeight="false" outlineLevel="0" collapsed="false">
      <c r="A52" s="18" t="n">
        <v>389</v>
      </c>
      <c r="B52" s="31" t="s">
        <v>274</v>
      </c>
      <c r="C52" s="18" t="s">
        <v>38</v>
      </c>
      <c r="D52" s="18" t="n">
        <v>17</v>
      </c>
      <c r="E52" s="18" t="s">
        <v>29</v>
      </c>
      <c r="F52" s="21" t="n">
        <v>1</v>
      </c>
      <c r="G52" s="18" t="n">
        <v>9</v>
      </c>
      <c r="H52" s="18" t="n">
        <v>11</v>
      </c>
      <c r="I52" s="22" t="n">
        <v>20.6</v>
      </c>
      <c r="J52" s="22" t="n">
        <v>20.62</v>
      </c>
      <c r="K52" s="18" t="s">
        <v>282</v>
      </c>
      <c r="L52" s="23" t="n">
        <v>109</v>
      </c>
      <c r="M52" s="58" t="s">
        <v>596</v>
      </c>
      <c r="N52" s="58" t="s">
        <v>373</v>
      </c>
      <c r="O52" s="52" t="n">
        <v>0.0999</v>
      </c>
      <c r="P52" s="6" t="n">
        <v>0.177</v>
      </c>
      <c r="Q52" s="58" t="s">
        <v>518</v>
      </c>
      <c r="R52" s="23" t="n">
        <v>109</v>
      </c>
      <c r="S52" s="58" t="s">
        <v>597</v>
      </c>
      <c r="T52" s="58" t="s">
        <v>373</v>
      </c>
      <c r="U52" s="52" t="n">
        <v>0.1002</v>
      </c>
      <c r="V52" s="6" t="n">
        <v>11.6</v>
      </c>
      <c r="W52" s="58" t="s">
        <v>519</v>
      </c>
    </row>
    <row r="53" customFormat="false" ht="15.75" hidden="false" customHeight="false" outlineLevel="0" collapsed="false">
      <c r="A53" s="18" t="n">
        <v>389</v>
      </c>
      <c r="B53" s="31" t="s">
        <v>274</v>
      </c>
      <c r="C53" s="18" t="s">
        <v>38</v>
      </c>
      <c r="D53" s="18" t="n">
        <v>26</v>
      </c>
      <c r="E53" s="18" t="s">
        <v>29</v>
      </c>
      <c r="F53" s="21" t="n">
        <v>1</v>
      </c>
      <c r="G53" s="18" t="n">
        <v>12</v>
      </c>
      <c r="H53" s="18" t="n">
        <v>14</v>
      </c>
      <c r="I53" s="22" t="n">
        <v>30.77</v>
      </c>
      <c r="J53" s="22" t="n">
        <v>30.79</v>
      </c>
      <c r="K53" s="18" t="s">
        <v>284</v>
      </c>
      <c r="L53" s="23" t="n">
        <v>110</v>
      </c>
      <c r="M53" s="58" t="s">
        <v>598</v>
      </c>
      <c r="N53" s="58" t="s">
        <v>373</v>
      </c>
      <c r="O53" s="52" t="n">
        <v>0.0998</v>
      </c>
      <c r="P53" s="6" t="n">
        <v>0.158</v>
      </c>
      <c r="Q53" s="58" t="s">
        <v>518</v>
      </c>
      <c r="R53" s="23" t="n">
        <v>110</v>
      </c>
      <c r="S53" s="58" t="s">
        <v>599</v>
      </c>
      <c r="T53" s="58" t="s">
        <v>373</v>
      </c>
      <c r="U53" s="52" t="n">
        <v>0.1</v>
      </c>
      <c r="V53" s="6" t="n">
        <v>11.1</v>
      </c>
      <c r="W53" s="58" t="s">
        <v>519</v>
      </c>
    </row>
    <row r="54" customFormat="false" ht="15.75" hidden="false" customHeight="false" outlineLevel="0" collapsed="false">
      <c r="A54" s="18" t="n">
        <v>389</v>
      </c>
      <c r="B54" s="31" t="s">
        <v>274</v>
      </c>
      <c r="C54" s="18" t="s">
        <v>38</v>
      </c>
      <c r="D54" s="18" t="n">
        <v>29</v>
      </c>
      <c r="E54" s="18" t="s">
        <v>29</v>
      </c>
      <c r="F54" s="21" t="n">
        <v>1</v>
      </c>
      <c r="G54" s="18" t="n">
        <v>10</v>
      </c>
      <c r="H54" s="18" t="n">
        <v>12</v>
      </c>
      <c r="I54" s="22" t="n">
        <v>37.69</v>
      </c>
      <c r="J54" s="22" t="n">
        <v>37.71</v>
      </c>
      <c r="K54" s="18" t="s">
        <v>287</v>
      </c>
      <c r="L54" s="23" t="n">
        <v>111</v>
      </c>
      <c r="M54" s="58" t="s">
        <v>600</v>
      </c>
      <c r="N54" s="58" t="s">
        <v>373</v>
      </c>
      <c r="O54" s="52" t="n">
        <v>0.0999</v>
      </c>
      <c r="P54" s="6" t="n">
        <v>0.143</v>
      </c>
      <c r="Q54" s="58" t="s">
        <v>518</v>
      </c>
      <c r="R54" s="23" t="n">
        <v>111</v>
      </c>
      <c r="S54" s="58" t="s">
        <v>601</v>
      </c>
      <c r="T54" s="58" t="s">
        <v>373</v>
      </c>
      <c r="U54" s="52" t="n">
        <v>0.1003</v>
      </c>
      <c r="V54" s="6" t="n">
        <v>11.2</v>
      </c>
      <c r="W54" s="58" t="s">
        <v>519</v>
      </c>
    </row>
    <row r="55" customFormat="false" ht="15.75" hidden="false" customHeight="false" outlineLevel="0" collapsed="false">
      <c r="A55" s="18" t="n">
        <v>389</v>
      </c>
      <c r="B55" s="31" t="s">
        <v>290</v>
      </c>
      <c r="C55" s="18" t="s">
        <v>38</v>
      </c>
      <c r="D55" s="18" t="n">
        <v>4</v>
      </c>
      <c r="E55" s="18" t="s">
        <v>29</v>
      </c>
      <c r="F55" s="21" t="n">
        <v>1</v>
      </c>
      <c r="G55" s="18" t="n">
        <v>3</v>
      </c>
      <c r="H55" s="18" t="n">
        <v>9</v>
      </c>
      <c r="I55" s="22" t="n">
        <v>7.46</v>
      </c>
      <c r="J55" s="22" t="n">
        <v>7.52</v>
      </c>
      <c r="K55" s="18" t="s">
        <v>291</v>
      </c>
      <c r="L55" s="23" t="n">
        <v>112</v>
      </c>
      <c r="M55" s="58" t="s">
        <v>602</v>
      </c>
      <c r="N55" s="58" t="s">
        <v>373</v>
      </c>
      <c r="O55" s="52" t="n">
        <v>0.1</v>
      </c>
      <c r="P55" s="6" t="n">
        <v>0.279</v>
      </c>
      <c r="Q55" s="58" t="s">
        <v>518</v>
      </c>
      <c r="R55" s="23" t="n">
        <v>112</v>
      </c>
      <c r="S55" s="58" t="s">
        <v>603</v>
      </c>
      <c r="T55" s="58" t="s">
        <v>373</v>
      </c>
      <c r="U55" s="52" t="n">
        <v>0.0998</v>
      </c>
      <c r="V55" s="6" t="n">
        <v>11.2</v>
      </c>
      <c r="W55" s="58" t="s">
        <v>519</v>
      </c>
    </row>
    <row r="56" customFormat="false" ht="15.75" hidden="false" customHeight="false" outlineLevel="0" collapsed="false">
      <c r="A56" s="18" t="n">
        <v>389</v>
      </c>
      <c r="B56" s="31" t="s">
        <v>290</v>
      </c>
      <c r="C56" s="18" t="s">
        <v>38</v>
      </c>
      <c r="D56" s="18" t="n">
        <v>11</v>
      </c>
      <c r="E56" s="18" t="s">
        <v>29</v>
      </c>
      <c r="F56" s="21" t="n">
        <v>1</v>
      </c>
      <c r="G56" s="18" t="n">
        <v>80</v>
      </c>
      <c r="H56" s="18" t="n">
        <v>84</v>
      </c>
      <c r="I56" s="22" t="n">
        <v>22.96</v>
      </c>
      <c r="J56" s="22" t="n">
        <v>23</v>
      </c>
      <c r="K56" s="18" t="s">
        <v>294</v>
      </c>
      <c r="L56" s="23" t="n">
        <v>113</v>
      </c>
      <c r="M56" s="58" t="s">
        <v>604</v>
      </c>
      <c r="N56" s="58" t="s">
        <v>373</v>
      </c>
      <c r="O56" s="52" t="n">
        <v>0.1</v>
      </c>
      <c r="P56" s="6" t="n">
        <v>0.109</v>
      </c>
      <c r="Q56" s="58" t="s">
        <v>518</v>
      </c>
      <c r="R56" s="23" t="n">
        <v>113</v>
      </c>
      <c r="S56" s="58" t="s">
        <v>605</v>
      </c>
      <c r="T56" s="58" t="s">
        <v>373</v>
      </c>
      <c r="U56" s="52" t="n">
        <v>0.0998</v>
      </c>
      <c r="V56" s="6" t="n">
        <v>0.7</v>
      </c>
      <c r="W56" s="58" t="s">
        <v>519</v>
      </c>
    </row>
    <row r="57" customFormat="false" ht="15.75" hidden="false" customHeight="false" outlineLevel="0" collapsed="false">
      <c r="A57" s="18" t="n">
        <v>389</v>
      </c>
      <c r="B57" s="31" t="s">
        <v>296</v>
      </c>
      <c r="C57" s="18" t="s">
        <v>38</v>
      </c>
      <c r="D57" s="18" t="n">
        <v>9</v>
      </c>
      <c r="E57" s="18" t="s">
        <v>29</v>
      </c>
      <c r="F57" s="21" t="n">
        <v>1</v>
      </c>
      <c r="G57" s="18" t="n">
        <v>21</v>
      </c>
      <c r="H57" s="18" t="n">
        <v>24</v>
      </c>
      <c r="I57" s="22" t="n">
        <v>10.18</v>
      </c>
      <c r="J57" s="22" t="n">
        <v>10.21</v>
      </c>
      <c r="K57" s="18" t="s">
        <v>297</v>
      </c>
      <c r="L57" s="23" t="n">
        <v>114</v>
      </c>
      <c r="M57" s="58" t="s">
        <v>606</v>
      </c>
      <c r="N57" s="58" t="s">
        <v>373</v>
      </c>
      <c r="O57" s="52" t="n">
        <v>0.1</v>
      </c>
      <c r="P57" s="6" t="n">
        <v>0.159</v>
      </c>
      <c r="Q57" s="58" t="s">
        <v>518</v>
      </c>
      <c r="R57" s="23" t="n">
        <v>114</v>
      </c>
      <c r="S57" s="58" t="s">
        <v>607</v>
      </c>
      <c r="T57" s="58" t="s">
        <v>373</v>
      </c>
      <c r="U57" s="52" t="n">
        <v>0.1001</v>
      </c>
      <c r="V57" s="6" t="n">
        <v>0.738</v>
      </c>
      <c r="W57" s="58" t="s">
        <v>519</v>
      </c>
    </row>
    <row r="59" customFormat="false" ht="15.75" hidden="false" customHeight="false" outlineLevel="0" collapsed="false">
      <c r="M59" s="58" t="s">
        <v>366</v>
      </c>
      <c r="N59" s="58" t="s">
        <v>412</v>
      </c>
      <c r="O59" s="52" t="n">
        <v>0.9945</v>
      </c>
      <c r="P59" s="6" t="n">
        <v>0.861</v>
      </c>
      <c r="Q59" s="58" t="s">
        <v>518</v>
      </c>
      <c r="S59" s="58" t="s">
        <v>371</v>
      </c>
      <c r="T59" s="58" t="s">
        <v>373</v>
      </c>
      <c r="U59" s="52" t="n">
        <v>0.0999</v>
      </c>
      <c r="V59" s="6" t="n">
        <v>11.8</v>
      </c>
      <c r="W59" s="58" t="s">
        <v>519</v>
      </c>
    </row>
    <row r="60" customFormat="false" ht="15.75" hidden="false" customHeight="false" outlineLevel="0" collapsed="false">
      <c r="M60" s="58" t="s">
        <v>370</v>
      </c>
      <c r="N60" s="58" t="s">
        <v>412</v>
      </c>
      <c r="O60" s="52" t="n">
        <v>0.1</v>
      </c>
      <c r="P60" s="6" t="n">
        <v>0.993</v>
      </c>
      <c r="Q60" s="58" t="s">
        <v>518</v>
      </c>
      <c r="S60" s="58" t="s">
        <v>369</v>
      </c>
      <c r="T60" s="58" t="s">
        <v>373</v>
      </c>
      <c r="U60" s="52" t="n">
        <v>0.0998</v>
      </c>
      <c r="V60" s="6" t="n">
        <v>4.97</v>
      </c>
      <c r="W60" s="58" t="s">
        <v>519</v>
      </c>
    </row>
    <row r="62" customFormat="false" ht="15.75" hidden="false" customHeight="false" outlineLevel="0" collapsed="false">
      <c r="A62" s="18" t="n">
        <v>389</v>
      </c>
      <c r="B62" s="31" t="n">
        <v>106</v>
      </c>
      <c r="C62" s="18" t="s">
        <v>57</v>
      </c>
      <c r="D62" s="31" t="n">
        <v>9</v>
      </c>
      <c r="E62" s="18" t="s">
        <v>29</v>
      </c>
      <c r="F62" s="21" t="n">
        <v>1</v>
      </c>
      <c r="G62" s="19" t="n">
        <v>25</v>
      </c>
      <c r="H62" s="19" t="n">
        <v>29</v>
      </c>
      <c r="I62" s="18" t="n">
        <v>12.5</v>
      </c>
      <c r="J62" s="32" t="n">
        <v>12.54</v>
      </c>
      <c r="K62" s="18" t="s">
        <v>230</v>
      </c>
      <c r="L62" s="23" t="s">
        <v>608</v>
      </c>
      <c r="R62" s="23" t="s">
        <v>608</v>
      </c>
      <c r="S62" s="58" t="s">
        <v>609</v>
      </c>
      <c r="T62" s="58" t="s">
        <v>610</v>
      </c>
      <c r="U62" s="52" t="n">
        <v>0.1001</v>
      </c>
      <c r="V62" s="6" t="n">
        <v>11.3</v>
      </c>
      <c r="W62" s="58" t="s">
        <v>519</v>
      </c>
    </row>
    <row r="63" customFormat="false" ht="15.75" hidden="false" customHeight="false" outlineLevel="0" collapsed="false">
      <c r="A63" s="18" t="n">
        <v>389</v>
      </c>
      <c r="B63" s="31" t="s">
        <v>296</v>
      </c>
      <c r="C63" s="18" t="s">
        <v>38</v>
      </c>
      <c r="D63" s="18" t="n">
        <v>9</v>
      </c>
      <c r="E63" s="18" t="s">
        <v>29</v>
      </c>
      <c r="F63" s="21" t="n">
        <v>1</v>
      </c>
      <c r="G63" s="18" t="n">
        <v>21</v>
      </c>
      <c r="H63" s="18" t="n">
        <v>24</v>
      </c>
      <c r="I63" s="22" t="n">
        <v>10.18</v>
      </c>
      <c r="J63" s="22" t="n">
        <v>10.21</v>
      </c>
      <c r="K63" s="18" t="s">
        <v>297</v>
      </c>
      <c r="L63" s="23" t="s">
        <v>611</v>
      </c>
      <c r="R63" s="23" t="s">
        <v>611</v>
      </c>
      <c r="S63" s="58" t="s">
        <v>612</v>
      </c>
      <c r="T63" s="58" t="s">
        <v>610</v>
      </c>
      <c r="U63" s="52" t="n">
        <v>0.1</v>
      </c>
      <c r="V63" s="6" t="n">
        <v>0.741</v>
      </c>
      <c r="W63" s="58" t="s">
        <v>519</v>
      </c>
    </row>
    <row r="64" customFormat="false" ht="15.75" hidden="false" customHeight="false" outlineLevel="0" collapsed="false">
      <c r="L64" s="60"/>
      <c r="R64" s="60"/>
    </row>
    <row r="65" customFormat="false" ht="15.75" hidden="false" customHeight="false" outlineLevel="0" collapsed="false">
      <c r="L65" s="60"/>
      <c r="R65" s="60"/>
    </row>
    <row r="66" customFormat="false" ht="15.75" hidden="false" customHeight="false" outlineLevel="0" collapsed="false">
      <c r="L66" s="60"/>
      <c r="R66" s="60"/>
    </row>
    <row r="67" customFormat="false" ht="15.75" hidden="false" customHeight="false" outlineLevel="0" collapsed="false">
      <c r="L67" s="60"/>
      <c r="R67" s="60"/>
    </row>
    <row r="68" customFormat="false" ht="15.75" hidden="false" customHeight="false" outlineLevel="0" collapsed="false">
      <c r="L68" s="60"/>
      <c r="R68" s="60"/>
    </row>
    <row r="69" customFormat="false" ht="15.75" hidden="false" customHeight="false" outlineLevel="0" collapsed="false">
      <c r="L69" s="60"/>
      <c r="R69" s="60"/>
    </row>
    <row r="70" customFormat="false" ht="15.75" hidden="false" customHeight="false" outlineLevel="0" collapsed="false">
      <c r="L70" s="60"/>
      <c r="R70" s="60"/>
    </row>
    <row r="71" customFormat="false" ht="15.75" hidden="false" customHeight="false" outlineLevel="0" collapsed="false">
      <c r="L71" s="60"/>
      <c r="R71" s="60"/>
    </row>
    <row r="72" customFormat="false" ht="15.75" hidden="false" customHeight="false" outlineLevel="0" collapsed="false">
      <c r="L72" s="60"/>
      <c r="R72" s="60"/>
    </row>
    <row r="73" customFormat="false" ht="15.75" hidden="false" customHeight="false" outlineLevel="0" collapsed="false">
      <c r="L73" s="60"/>
      <c r="R73" s="60"/>
    </row>
    <row r="74" customFormat="false" ht="15.75" hidden="false" customHeight="false" outlineLevel="0" collapsed="false">
      <c r="L74" s="60"/>
      <c r="R74" s="60"/>
    </row>
    <row r="75" customFormat="false" ht="15.75" hidden="false" customHeight="false" outlineLevel="0" collapsed="false">
      <c r="L75" s="60"/>
      <c r="R75" s="60"/>
    </row>
    <row r="76" customFormat="false" ht="15.75" hidden="false" customHeight="false" outlineLevel="0" collapsed="false">
      <c r="L76" s="60"/>
      <c r="R76" s="60"/>
    </row>
    <row r="77" customFormat="false" ht="15.75" hidden="false" customHeight="false" outlineLevel="0" collapsed="false">
      <c r="L77" s="60"/>
      <c r="R77" s="60"/>
    </row>
    <row r="78" customFormat="false" ht="15.75" hidden="false" customHeight="false" outlineLevel="0" collapsed="false">
      <c r="L78" s="60"/>
      <c r="R78" s="60"/>
    </row>
    <row r="79" customFormat="false" ht="15.75" hidden="false" customHeight="false" outlineLevel="0" collapsed="false">
      <c r="L79" s="60"/>
      <c r="R79" s="60"/>
    </row>
    <row r="80" customFormat="false" ht="15.75" hidden="false" customHeight="false" outlineLevel="0" collapsed="false">
      <c r="L80" s="60"/>
      <c r="R80" s="60"/>
    </row>
    <row r="81" customFormat="false" ht="15.75" hidden="false" customHeight="false" outlineLevel="0" collapsed="false">
      <c r="L81" s="60"/>
      <c r="R81" s="60"/>
    </row>
    <row r="82" customFormat="false" ht="15.75" hidden="false" customHeight="false" outlineLevel="0" collapsed="false">
      <c r="L82" s="60"/>
      <c r="R82" s="60"/>
    </row>
    <row r="83" customFormat="false" ht="15.75" hidden="false" customHeight="false" outlineLevel="0" collapsed="false">
      <c r="L83" s="60"/>
      <c r="R83" s="60"/>
    </row>
    <row r="84" customFormat="false" ht="15.75" hidden="false" customHeight="false" outlineLevel="0" collapsed="false">
      <c r="L84" s="60"/>
      <c r="R84" s="60"/>
    </row>
    <row r="85" customFormat="false" ht="15.75" hidden="false" customHeight="false" outlineLevel="0" collapsed="false">
      <c r="L85" s="60"/>
      <c r="R85" s="60"/>
    </row>
    <row r="86" customFormat="false" ht="15.75" hidden="false" customHeight="false" outlineLevel="0" collapsed="false">
      <c r="L86" s="60"/>
      <c r="R86" s="60"/>
    </row>
    <row r="87" customFormat="false" ht="15.75" hidden="false" customHeight="false" outlineLevel="0" collapsed="false">
      <c r="L87" s="60"/>
      <c r="R87" s="60"/>
    </row>
    <row r="88" customFormat="false" ht="15.75" hidden="false" customHeight="false" outlineLevel="0" collapsed="false">
      <c r="L88" s="60"/>
      <c r="R88" s="60"/>
    </row>
    <row r="89" customFormat="false" ht="15.75" hidden="false" customHeight="false" outlineLevel="0" collapsed="false">
      <c r="L89" s="60"/>
      <c r="R89" s="60"/>
    </row>
    <row r="90" customFormat="false" ht="15.75" hidden="false" customHeight="false" outlineLevel="0" collapsed="false">
      <c r="L90" s="60"/>
      <c r="R90" s="60"/>
    </row>
    <row r="91" customFormat="false" ht="15.75" hidden="false" customHeight="false" outlineLevel="0" collapsed="false">
      <c r="L91" s="60"/>
      <c r="R91" s="60"/>
    </row>
    <row r="92" customFormat="false" ht="15.75" hidden="false" customHeight="false" outlineLevel="0" collapsed="false">
      <c r="L92" s="60"/>
      <c r="R92" s="60"/>
    </row>
    <row r="93" customFormat="false" ht="15.75" hidden="false" customHeight="false" outlineLevel="0" collapsed="false">
      <c r="L93" s="60"/>
      <c r="R93" s="60"/>
    </row>
    <row r="94" customFormat="false" ht="15.75" hidden="false" customHeight="false" outlineLevel="0" collapsed="false">
      <c r="L94" s="60"/>
      <c r="R94" s="60"/>
    </row>
    <row r="95" customFormat="false" ht="15.75" hidden="false" customHeight="false" outlineLevel="0" collapsed="false">
      <c r="L95" s="60"/>
      <c r="N95" s="52"/>
      <c r="R95" s="60"/>
      <c r="T95" s="52"/>
    </row>
    <row r="96" customFormat="false" ht="15.75" hidden="false" customHeight="false" outlineLevel="0" collapsed="false">
      <c r="L96" s="60"/>
      <c r="R96" s="60"/>
    </row>
    <row r="97" customFormat="false" ht="15.75" hidden="false" customHeight="false" outlineLevel="0" collapsed="false">
      <c r="L97" s="60"/>
      <c r="R97" s="60"/>
    </row>
    <row r="98" customFormat="false" ht="15.75" hidden="false" customHeight="false" outlineLevel="0" collapsed="false">
      <c r="L98" s="60"/>
      <c r="R98" s="60"/>
    </row>
    <row r="99" customFormat="false" ht="15.75" hidden="false" customHeight="false" outlineLevel="0" collapsed="false">
      <c r="L99" s="60"/>
      <c r="R99" s="60"/>
    </row>
    <row r="100" customFormat="false" ht="15.75" hidden="false" customHeight="false" outlineLevel="0" collapsed="false">
      <c r="L100" s="60"/>
      <c r="R100" s="60"/>
    </row>
    <row r="101" customFormat="false" ht="15.75" hidden="false" customHeight="false" outlineLevel="0" collapsed="false">
      <c r="L101" s="60"/>
      <c r="R101" s="60"/>
    </row>
    <row r="102" customFormat="false" ht="15.75" hidden="false" customHeight="false" outlineLevel="0" collapsed="false">
      <c r="L102" s="60"/>
      <c r="R102" s="60"/>
    </row>
    <row r="103" customFormat="false" ht="15.75" hidden="false" customHeight="false" outlineLevel="0" collapsed="false">
      <c r="L103" s="60"/>
      <c r="R103" s="60"/>
    </row>
    <row r="104" customFormat="false" ht="15.75" hidden="false" customHeight="false" outlineLevel="0" collapsed="false">
      <c r="L104" s="60"/>
      <c r="R104" s="60"/>
    </row>
    <row r="105" customFormat="false" ht="15.75" hidden="false" customHeight="false" outlineLevel="0" collapsed="false">
      <c r="L105" s="60"/>
      <c r="R105" s="60"/>
    </row>
    <row r="106" customFormat="false" ht="15.75" hidden="false" customHeight="false" outlineLevel="0" collapsed="false">
      <c r="L106" s="60"/>
      <c r="R106" s="60"/>
    </row>
    <row r="107" customFormat="false" ht="15.75" hidden="false" customHeight="false" outlineLevel="0" collapsed="false">
      <c r="L107" s="60"/>
      <c r="R107" s="60"/>
    </row>
    <row r="108" customFormat="false" ht="15.75" hidden="false" customHeight="false" outlineLevel="0" collapsed="false">
      <c r="L108" s="60"/>
      <c r="R108" s="60"/>
    </row>
    <row r="109" customFormat="false" ht="15.75" hidden="false" customHeight="false" outlineLevel="0" collapsed="false">
      <c r="L109" s="60"/>
      <c r="R109" s="60"/>
    </row>
    <row r="110" customFormat="false" ht="15.75" hidden="false" customHeight="false" outlineLevel="0" collapsed="false">
      <c r="L110" s="60"/>
      <c r="R110" s="60"/>
    </row>
    <row r="111" customFormat="false" ht="15.75" hidden="false" customHeight="false" outlineLevel="0" collapsed="false">
      <c r="L111" s="60"/>
      <c r="R111" s="60"/>
    </row>
    <row r="112" customFormat="false" ht="15.75" hidden="false" customHeight="false" outlineLevel="0" collapsed="false">
      <c r="L112" s="60"/>
      <c r="R112" s="60"/>
    </row>
    <row r="113" customFormat="false" ht="15.75" hidden="false" customHeight="false" outlineLevel="0" collapsed="false">
      <c r="L113" s="60"/>
      <c r="R113" s="60"/>
    </row>
    <row r="114" customFormat="false" ht="15.75" hidden="false" customHeight="false" outlineLevel="0" collapsed="false">
      <c r="L114" s="60"/>
      <c r="R114" s="60"/>
    </row>
    <row r="115" customFormat="false" ht="15.75" hidden="false" customHeight="false" outlineLevel="0" collapsed="false">
      <c r="L115" s="60"/>
      <c r="R115" s="60"/>
    </row>
    <row r="116" customFormat="false" ht="15.75" hidden="false" customHeight="false" outlineLevel="0" collapsed="false">
      <c r="L116" s="60"/>
      <c r="R116" s="60"/>
    </row>
    <row r="117" customFormat="false" ht="15.75" hidden="false" customHeight="false" outlineLevel="0" collapsed="false">
      <c r="L117" s="60"/>
      <c r="R117" s="60"/>
    </row>
    <row r="118" customFormat="false" ht="15.75" hidden="false" customHeight="false" outlineLevel="0" collapsed="false">
      <c r="L118" s="60"/>
      <c r="R118" s="60"/>
    </row>
    <row r="119" customFormat="false" ht="15.75" hidden="false" customHeight="false" outlineLevel="0" collapsed="false">
      <c r="L119" s="60"/>
      <c r="R119" s="60"/>
    </row>
    <row r="120" customFormat="false" ht="15.75" hidden="false" customHeight="false" outlineLevel="0" collapsed="false">
      <c r="L120" s="60"/>
      <c r="R120" s="60"/>
    </row>
    <row r="121" customFormat="false" ht="15.75" hidden="false" customHeight="false" outlineLevel="0" collapsed="false">
      <c r="L121" s="60"/>
      <c r="R121" s="60"/>
    </row>
    <row r="122" customFormat="false" ht="15.75" hidden="false" customHeight="false" outlineLevel="0" collapsed="false">
      <c r="L122" s="60"/>
      <c r="R122" s="60"/>
    </row>
    <row r="123" customFormat="false" ht="15.75" hidden="false" customHeight="false" outlineLevel="0" collapsed="false">
      <c r="L123" s="60"/>
      <c r="R123" s="60"/>
    </row>
    <row r="124" customFormat="false" ht="15.75" hidden="false" customHeight="false" outlineLevel="0" collapsed="false">
      <c r="L124" s="60"/>
      <c r="R124" s="60"/>
    </row>
    <row r="125" customFormat="false" ht="15.75" hidden="false" customHeight="false" outlineLevel="0" collapsed="false">
      <c r="L125" s="60"/>
      <c r="R125" s="60"/>
    </row>
    <row r="126" customFormat="false" ht="15.75" hidden="false" customHeight="false" outlineLevel="0" collapsed="false">
      <c r="L126" s="60"/>
      <c r="R126" s="60"/>
    </row>
    <row r="127" customFormat="false" ht="15.75" hidden="false" customHeight="false" outlineLevel="0" collapsed="false">
      <c r="L127" s="60"/>
      <c r="R127" s="60"/>
    </row>
    <row r="128" customFormat="false" ht="15.75" hidden="false" customHeight="false" outlineLevel="0" collapsed="false">
      <c r="L128" s="60"/>
      <c r="R128" s="60"/>
    </row>
    <row r="129" customFormat="false" ht="15.75" hidden="false" customHeight="false" outlineLevel="0" collapsed="false">
      <c r="L129" s="60"/>
      <c r="R129" s="60"/>
    </row>
    <row r="130" customFormat="false" ht="15.75" hidden="false" customHeight="false" outlineLevel="0" collapsed="false">
      <c r="L130" s="60"/>
      <c r="R130" s="60"/>
    </row>
    <row r="131" customFormat="false" ht="15.75" hidden="false" customHeight="false" outlineLevel="0" collapsed="false">
      <c r="L131" s="60"/>
      <c r="R131" s="60"/>
    </row>
    <row r="132" customFormat="false" ht="15.75" hidden="false" customHeight="false" outlineLevel="0" collapsed="false">
      <c r="L132" s="60"/>
      <c r="R132" s="60"/>
    </row>
    <row r="133" customFormat="false" ht="15.75" hidden="false" customHeight="false" outlineLevel="0" collapsed="false">
      <c r="L133" s="60"/>
      <c r="R133" s="60"/>
    </row>
    <row r="134" customFormat="false" ht="15.75" hidden="false" customHeight="false" outlineLevel="0" collapsed="false">
      <c r="L134" s="60"/>
      <c r="R134" s="60"/>
    </row>
    <row r="135" customFormat="false" ht="15.75" hidden="false" customHeight="false" outlineLevel="0" collapsed="false">
      <c r="L135" s="60"/>
      <c r="R135" s="60"/>
    </row>
    <row r="136" customFormat="false" ht="15.75" hidden="false" customHeight="false" outlineLevel="0" collapsed="false">
      <c r="L136" s="60"/>
      <c r="R136" s="60"/>
    </row>
    <row r="137" customFormat="false" ht="15.75" hidden="false" customHeight="false" outlineLevel="0" collapsed="false">
      <c r="L137" s="60"/>
      <c r="R137" s="60"/>
    </row>
    <row r="138" customFormat="false" ht="15.75" hidden="false" customHeight="false" outlineLevel="0" collapsed="false">
      <c r="L138" s="60"/>
      <c r="R138" s="60"/>
    </row>
    <row r="139" customFormat="false" ht="15.75" hidden="false" customHeight="false" outlineLevel="0" collapsed="false">
      <c r="L139" s="60"/>
      <c r="R139" s="60"/>
    </row>
    <row r="140" customFormat="false" ht="15.75" hidden="false" customHeight="false" outlineLevel="0" collapsed="false">
      <c r="L140" s="60"/>
      <c r="R140" s="60"/>
    </row>
    <row r="141" customFormat="false" ht="15.75" hidden="false" customHeight="false" outlineLevel="0" collapsed="false">
      <c r="L141" s="60"/>
      <c r="R141" s="60"/>
    </row>
    <row r="142" customFormat="false" ht="15.75" hidden="false" customHeight="false" outlineLevel="0" collapsed="false">
      <c r="L142" s="60"/>
      <c r="R142" s="60"/>
    </row>
    <row r="143" customFormat="false" ht="15.75" hidden="false" customHeight="false" outlineLevel="0" collapsed="false">
      <c r="L143" s="60"/>
      <c r="R143" s="60"/>
    </row>
    <row r="144" customFormat="false" ht="15.75" hidden="false" customHeight="false" outlineLevel="0" collapsed="false">
      <c r="L144" s="60"/>
      <c r="R144" s="60"/>
    </row>
    <row r="145" customFormat="false" ht="15.75" hidden="false" customHeight="false" outlineLevel="0" collapsed="false">
      <c r="L145" s="60"/>
      <c r="R145" s="60"/>
    </row>
    <row r="146" customFormat="false" ht="15.75" hidden="false" customHeight="false" outlineLevel="0" collapsed="false">
      <c r="L146" s="60"/>
      <c r="R146" s="60"/>
    </row>
    <row r="147" customFormat="false" ht="15.75" hidden="false" customHeight="false" outlineLevel="0" collapsed="false">
      <c r="L147" s="60"/>
      <c r="R147" s="60"/>
    </row>
    <row r="148" customFormat="false" ht="15.75" hidden="false" customHeight="false" outlineLevel="0" collapsed="false">
      <c r="L148" s="60"/>
      <c r="R148" s="60"/>
    </row>
    <row r="149" customFormat="false" ht="15.75" hidden="false" customHeight="false" outlineLevel="0" collapsed="false">
      <c r="L149" s="60"/>
      <c r="R149" s="60"/>
    </row>
    <row r="150" customFormat="false" ht="15.75" hidden="false" customHeight="false" outlineLevel="0" collapsed="false">
      <c r="L150" s="60"/>
      <c r="R150" s="60"/>
    </row>
    <row r="151" customFormat="false" ht="15.75" hidden="false" customHeight="false" outlineLevel="0" collapsed="false">
      <c r="L151" s="60"/>
      <c r="R151" s="60"/>
    </row>
    <row r="152" customFormat="false" ht="15.75" hidden="false" customHeight="false" outlineLevel="0" collapsed="false">
      <c r="L152" s="60"/>
      <c r="R152" s="60"/>
    </row>
    <row r="153" customFormat="false" ht="15.75" hidden="false" customHeight="false" outlineLevel="0" collapsed="false">
      <c r="L153" s="60"/>
      <c r="R153" s="60"/>
    </row>
    <row r="154" customFormat="false" ht="15.75" hidden="false" customHeight="false" outlineLevel="0" collapsed="false">
      <c r="L154" s="60"/>
      <c r="R154" s="60"/>
    </row>
    <row r="155" customFormat="false" ht="15.75" hidden="false" customHeight="false" outlineLevel="0" collapsed="false">
      <c r="L155" s="60"/>
      <c r="R155" s="60"/>
    </row>
    <row r="156" customFormat="false" ht="15.75" hidden="false" customHeight="false" outlineLevel="0" collapsed="false">
      <c r="L156" s="60"/>
      <c r="R156" s="60"/>
    </row>
    <row r="157" customFormat="false" ht="15.75" hidden="false" customHeight="false" outlineLevel="0" collapsed="false">
      <c r="L157" s="60"/>
      <c r="R157" s="60"/>
    </row>
    <row r="158" customFormat="false" ht="15.75" hidden="false" customHeight="false" outlineLevel="0" collapsed="false">
      <c r="L158" s="60"/>
      <c r="R158" s="60"/>
    </row>
    <row r="159" customFormat="false" ht="15.75" hidden="false" customHeight="false" outlineLevel="0" collapsed="false">
      <c r="L159" s="60"/>
      <c r="R159" s="60"/>
    </row>
    <row r="160" customFormat="false" ht="15.75" hidden="false" customHeight="false" outlineLevel="0" collapsed="false">
      <c r="L160" s="60"/>
      <c r="R160" s="60"/>
    </row>
    <row r="161" customFormat="false" ht="15.75" hidden="false" customHeight="false" outlineLevel="0" collapsed="false">
      <c r="L161" s="60"/>
      <c r="R161" s="60"/>
    </row>
    <row r="162" customFormat="false" ht="15.75" hidden="false" customHeight="false" outlineLevel="0" collapsed="false">
      <c r="L162" s="60"/>
      <c r="R162" s="60"/>
    </row>
    <row r="163" customFormat="false" ht="15.75" hidden="false" customHeight="false" outlineLevel="0" collapsed="false">
      <c r="L163" s="60"/>
      <c r="R163" s="60"/>
    </row>
    <row r="164" customFormat="false" ht="15.75" hidden="false" customHeight="false" outlineLevel="0" collapsed="false">
      <c r="L164" s="60"/>
      <c r="R164" s="60"/>
    </row>
    <row r="165" customFormat="false" ht="15.75" hidden="false" customHeight="false" outlineLevel="0" collapsed="false">
      <c r="L165" s="60"/>
      <c r="R165" s="60"/>
    </row>
    <row r="166" customFormat="false" ht="15.75" hidden="false" customHeight="false" outlineLevel="0" collapsed="false">
      <c r="L166" s="60"/>
      <c r="R166" s="60"/>
    </row>
    <row r="167" customFormat="false" ht="15.75" hidden="false" customHeight="false" outlineLevel="0" collapsed="false">
      <c r="L167" s="60"/>
      <c r="R167" s="60"/>
    </row>
    <row r="168" customFormat="false" ht="15.75" hidden="false" customHeight="false" outlineLevel="0" collapsed="false">
      <c r="L168" s="60"/>
      <c r="R168" s="60"/>
    </row>
    <row r="169" customFormat="false" ht="15.75" hidden="false" customHeight="false" outlineLevel="0" collapsed="false">
      <c r="L169" s="60"/>
      <c r="R169" s="60"/>
    </row>
    <row r="170" customFormat="false" ht="15.75" hidden="false" customHeight="false" outlineLevel="0" collapsed="false">
      <c r="L170" s="60"/>
      <c r="R170" s="60"/>
    </row>
    <row r="171" customFormat="false" ht="15.75" hidden="false" customHeight="false" outlineLevel="0" collapsed="false">
      <c r="L171" s="60"/>
      <c r="R171" s="60"/>
    </row>
    <row r="172" customFormat="false" ht="15.75" hidden="false" customHeight="false" outlineLevel="0" collapsed="false">
      <c r="L172" s="60"/>
      <c r="R172" s="60"/>
    </row>
    <row r="173" customFormat="false" ht="15.75" hidden="false" customHeight="false" outlineLevel="0" collapsed="false">
      <c r="L173" s="60"/>
      <c r="R173" s="60"/>
    </row>
    <row r="174" customFormat="false" ht="15.75" hidden="false" customHeight="false" outlineLevel="0" collapsed="false">
      <c r="L174" s="60"/>
      <c r="R174" s="60"/>
    </row>
    <row r="175" customFormat="false" ht="15.75" hidden="false" customHeight="false" outlineLevel="0" collapsed="false">
      <c r="L175" s="60"/>
      <c r="R175" s="60"/>
    </row>
    <row r="176" customFormat="false" ht="15.75" hidden="false" customHeight="false" outlineLevel="0" collapsed="false">
      <c r="L176" s="60"/>
      <c r="R176" s="60"/>
    </row>
    <row r="177" customFormat="false" ht="15.75" hidden="false" customHeight="false" outlineLevel="0" collapsed="false">
      <c r="L177" s="60"/>
      <c r="R177" s="60"/>
    </row>
    <row r="178" customFormat="false" ht="15.75" hidden="false" customHeight="false" outlineLevel="0" collapsed="false">
      <c r="L178" s="60"/>
      <c r="R178" s="60"/>
    </row>
    <row r="179" customFormat="false" ht="15.75" hidden="false" customHeight="false" outlineLevel="0" collapsed="false">
      <c r="L179" s="60"/>
      <c r="R179" s="60"/>
    </row>
    <row r="180" customFormat="false" ht="15.75" hidden="false" customHeight="false" outlineLevel="0" collapsed="false">
      <c r="L180" s="60"/>
      <c r="R180" s="60"/>
    </row>
    <row r="181" customFormat="false" ht="15.75" hidden="false" customHeight="false" outlineLevel="0" collapsed="false">
      <c r="L181" s="60"/>
      <c r="R181" s="60"/>
    </row>
    <row r="182" customFormat="false" ht="15.75" hidden="false" customHeight="false" outlineLevel="0" collapsed="false">
      <c r="L182" s="60"/>
      <c r="R182" s="60"/>
    </row>
    <row r="183" customFormat="false" ht="15.75" hidden="false" customHeight="false" outlineLevel="0" collapsed="false">
      <c r="L183" s="60"/>
      <c r="R183" s="60"/>
    </row>
    <row r="184" customFormat="false" ht="15.75" hidden="false" customHeight="false" outlineLevel="0" collapsed="false">
      <c r="L184" s="60"/>
      <c r="R184" s="60"/>
    </row>
    <row r="185" customFormat="false" ht="15.75" hidden="false" customHeight="false" outlineLevel="0" collapsed="false">
      <c r="L185" s="60"/>
      <c r="R185" s="60"/>
    </row>
    <row r="186" customFormat="false" ht="15.75" hidden="false" customHeight="false" outlineLevel="0" collapsed="false">
      <c r="L186" s="60"/>
      <c r="R186" s="60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K1048576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1.53515625" defaultRowHeight="13.8" zeroHeight="false" outlineLevelRow="0" outlineLevelCol="0"/>
  <cols>
    <col collapsed="false" customWidth="true" hidden="false" outlineLevel="0" max="16" min="16" style="53" width="14.73"/>
  </cols>
  <sheetData>
    <row r="1" customFormat="false" ht="37.3" hidden="false" customHeight="false" outlineLevel="0" collapsed="false">
      <c r="A1" s="11" t="s">
        <v>4</v>
      </c>
      <c r="B1" s="11" t="s">
        <v>5</v>
      </c>
      <c r="C1" s="11" t="s">
        <v>6</v>
      </c>
      <c r="D1" s="11" t="s">
        <v>7</v>
      </c>
      <c r="E1" s="11" t="s">
        <v>8</v>
      </c>
      <c r="F1" s="11" t="s">
        <v>9</v>
      </c>
      <c r="G1" s="11" t="s">
        <v>10</v>
      </c>
      <c r="H1" s="11" t="s">
        <v>11</v>
      </c>
      <c r="I1" s="12" t="s">
        <v>12</v>
      </c>
      <c r="J1" s="12" t="s">
        <v>13</v>
      </c>
      <c r="K1" s="11" t="s">
        <v>14</v>
      </c>
      <c r="L1" s="11" t="s">
        <v>15</v>
      </c>
      <c r="M1" s="56" t="s">
        <v>360</v>
      </c>
      <c r="N1" s="56" t="s">
        <v>361</v>
      </c>
      <c r="O1" s="56" t="s">
        <v>362</v>
      </c>
      <c r="P1" s="61" t="s">
        <v>363</v>
      </c>
      <c r="Q1" s="56" t="s">
        <v>364</v>
      </c>
      <c r="R1" s="11" t="s">
        <v>15</v>
      </c>
      <c r="S1" s="56" t="s">
        <v>360</v>
      </c>
      <c r="T1" s="56" t="s">
        <v>361</v>
      </c>
      <c r="U1" s="56" t="s">
        <v>362</v>
      </c>
      <c r="V1" s="56" t="s">
        <v>365</v>
      </c>
      <c r="W1" s="56" t="s">
        <v>364</v>
      </c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</row>
    <row r="2" customFormat="false" ht="15" hidden="false" customHeight="false" outlineLevel="0" collapsed="false">
      <c r="A2" s="1"/>
      <c r="B2" s="1"/>
      <c r="C2" s="1"/>
      <c r="D2" s="1"/>
      <c r="E2" s="1"/>
      <c r="F2" s="3"/>
      <c r="G2" s="1"/>
      <c r="H2" s="1"/>
      <c r="I2" s="4"/>
      <c r="J2" s="4"/>
      <c r="K2" s="1"/>
      <c r="L2" s="51"/>
      <c r="M2" s="6" t="s">
        <v>366</v>
      </c>
      <c r="N2" s="6" t="s">
        <v>367</v>
      </c>
      <c r="O2" s="52" t="n">
        <v>0.9941</v>
      </c>
      <c r="P2" s="53" t="n">
        <v>0.828</v>
      </c>
      <c r="Q2" s="6" t="s">
        <v>368</v>
      </c>
      <c r="R2" s="51"/>
      <c r="S2" s="6" t="s">
        <v>369</v>
      </c>
      <c r="T2" s="6" t="s">
        <v>367</v>
      </c>
      <c r="U2" s="52" t="n">
        <v>0.0999</v>
      </c>
      <c r="V2" s="53" t="n">
        <v>4.98</v>
      </c>
      <c r="W2" s="54" t="s">
        <v>368</v>
      </c>
      <c r="Y2" s="53"/>
      <c r="Z2" s="55"/>
      <c r="AA2" s="55"/>
      <c r="AB2" s="55"/>
      <c r="AC2" s="55"/>
      <c r="AD2" s="55"/>
      <c r="AE2" s="55"/>
      <c r="AI2" s="57"/>
      <c r="AJ2" s="57"/>
      <c r="AK2" s="57"/>
    </row>
    <row r="3" customFormat="false" ht="15" hidden="false" customHeight="false" outlineLevel="0" collapsed="false">
      <c r="A3" s="1"/>
      <c r="B3" s="1"/>
      <c r="C3" s="1"/>
      <c r="D3" s="1"/>
      <c r="E3" s="1"/>
      <c r="F3" s="3"/>
      <c r="G3" s="1"/>
      <c r="H3" s="1"/>
      <c r="I3" s="4"/>
      <c r="J3" s="4"/>
      <c r="K3" s="1"/>
      <c r="L3" s="51"/>
      <c r="M3" s="6" t="s">
        <v>370</v>
      </c>
      <c r="N3" s="6" t="s">
        <v>367</v>
      </c>
      <c r="O3" s="52" t="n">
        <v>0.1</v>
      </c>
      <c r="P3" s="53" t="n">
        <v>0.999</v>
      </c>
      <c r="Q3" s="6" t="s">
        <v>368</v>
      </c>
      <c r="R3" s="51"/>
      <c r="S3" s="6" t="s">
        <v>369</v>
      </c>
      <c r="T3" s="6" t="s">
        <v>367</v>
      </c>
      <c r="U3" s="52" t="n">
        <v>0.1</v>
      </c>
      <c r="V3" s="53" t="n">
        <v>5.02</v>
      </c>
      <c r="W3" s="54" t="s">
        <v>368</v>
      </c>
      <c r="Y3" s="53"/>
      <c r="Z3" s="55"/>
      <c r="AA3" s="55"/>
      <c r="AB3" s="55"/>
      <c r="AC3" s="55"/>
      <c r="AD3" s="55"/>
      <c r="AE3" s="55"/>
      <c r="AI3" s="57"/>
      <c r="AJ3" s="57"/>
      <c r="AK3" s="57"/>
    </row>
    <row r="4" customFormat="false" ht="15" hidden="false" customHeight="false" outlineLevel="0" collapsed="false">
      <c r="A4" s="1"/>
      <c r="B4" s="1"/>
      <c r="C4" s="1"/>
      <c r="D4" s="1"/>
      <c r="E4" s="1"/>
      <c r="F4" s="3"/>
      <c r="G4" s="1"/>
      <c r="H4" s="1"/>
      <c r="I4" s="4"/>
      <c r="J4" s="4"/>
      <c r="K4" s="1"/>
      <c r="L4" s="51"/>
      <c r="M4" s="6" t="s">
        <v>370</v>
      </c>
      <c r="N4" s="6" t="s">
        <v>367</v>
      </c>
      <c r="O4" s="52" t="n">
        <v>0.0999</v>
      </c>
      <c r="P4" s="53" t="n">
        <v>0.986</v>
      </c>
      <c r="Q4" s="6" t="s">
        <v>368</v>
      </c>
      <c r="R4" s="51"/>
      <c r="S4" s="6" t="s">
        <v>371</v>
      </c>
      <c r="T4" s="6" t="s">
        <v>367</v>
      </c>
      <c r="U4" s="52" t="n">
        <v>0.1001</v>
      </c>
      <c r="V4" s="53" t="n">
        <v>12</v>
      </c>
      <c r="W4" s="54" t="s">
        <v>368</v>
      </c>
      <c r="Y4" s="53"/>
      <c r="Z4" s="55"/>
      <c r="AA4" s="55"/>
      <c r="AB4" s="55"/>
      <c r="AC4" s="55"/>
      <c r="AD4" s="55"/>
      <c r="AE4" s="55"/>
      <c r="AI4" s="57"/>
      <c r="AJ4" s="57"/>
      <c r="AK4" s="57"/>
    </row>
    <row r="5" customFormat="false" ht="15" hidden="false" customHeight="false" outlineLevel="0" collapsed="false">
      <c r="A5" s="1"/>
      <c r="B5" s="1"/>
      <c r="C5" s="1"/>
      <c r="D5" s="1"/>
      <c r="E5" s="1"/>
      <c r="F5" s="3"/>
      <c r="G5" s="1"/>
      <c r="H5" s="1"/>
      <c r="I5" s="4"/>
      <c r="J5" s="4"/>
      <c r="K5" s="1"/>
      <c r="L5" s="51"/>
      <c r="O5" s="52"/>
      <c r="R5" s="51"/>
      <c r="S5" s="6" t="s">
        <v>371</v>
      </c>
      <c r="T5" s="6" t="s">
        <v>367</v>
      </c>
      <c r="U5" s="52" t="n">
        <v>0.0999</v>
      </c>
      <c r="V5" s="53" t="n">
        <v>12</v>
      </c>
      <c r="W5" s="54" t="s">
        <v>368</v>
      </c>
      <c r="Y5" s="53"/>
      <c r="Z5" s="55"/>
      <c r="AA5" s="55"/>
      <c r="AB5" s="55"/>
      <c r="AC5" s="55"/>
      <c r="AD5" s="55"/>
      <c r="AE5" s="55"/>
      <c r="AI5" s="57"/>
      <c r="AJ5" s="57"/>
      <c r="AK5" s="57"/>
    </row>
    <row r="6" customFormat="false" ht="15" hidden="false" customHeight="false" outlineLevel="0" collapsed="false">
      <c r="A6" s="1"/>
      <c r="B6" s="1"/>
      <c r="C6" s="1"/>
      <c r="D6" s="1"/>
      <c r="E6" s="1"/>
      <c r="F6" s="3"/>
      <c r="G6" s="1"/>
      <c r="H6" s="1"/>
      <c r="I6" s="4"/>
      <c r="J6" s="4"/>
      <c r="K6" s="1"/>
      <c r="L6" s="51"/>
      <c r="O6" s="52"/>
      <c r="R6" s="51"/>
      <c r="U6" s="52"/>
      <c r="V6" s="53"/>
      <c r="W6" s="54"/>
      <c r="Y6" s="53"/>
      <c r="Z6" s="55"/>
      <c r="AA6" s="55"/>
      <c r="AB6" s="55"/>
      <c r="AC6" s="55"/>
      <c r="AD6" s="55"/>
      <c r="AE6" s="55"/>
    </row>
    <row r="7" customFormat="false" ht="15" hidden="false" customHeight="false" outlineLevel="0" collapsed="false">
      <c r="A7" s="1"/>
      <c r="B7" s="1"/>
      <c r="C7" s="1"/>
      <c r="D7" s="1"/>
      <c r="E7" s="1"/>
      <c r="F7" s="3"/>
      <c r="G7" s="1"/>
      <c r="H7" s="1"/>
      <c r="I7" s="4"/>
      <c r="J7" s="4"/>
      <c r="K7" s="1"/>
      <c r="L7" s="51"/>
      <c r="M7" s="6" t="s">
        <v>370</v>
      </c>
      <c r="N7" s="6" t="s">
        <v>412</v>
      </c>
      <c r="O7" s="52" t="n">
        <v>0.1</v>
      </c>
      <c r="P7" s="53" t="n">
        <v>0.977</v>
      </c>
      <c r="Q7" s="6" t="s">
        <v>374</v>
      </c>
      <c r="R7" s="51"/>
      <c r="S7" s="6" t="s">
        <v>369</v>
      </c>
      <c r="T7" s="6" t="s">
        <v>412</v>
      </c>
      <c r="U7" s="52" t="n">
        <v>0.0999</v>
      </c>
      <c r="V7" s="53" t="n">
        <v>4.98</v>
      </c>
      <c r="W7" s="54" t="s">
        <v>368</v>
      </c>
      <c r="Y7" s="53"/>
      <c r="Z7" s="55"/>
      <c r="AA7" s="55"/>
      <c r="AB7" s="55"/>
      <c r="AC7" s="55"/>
      <c r="AD7" s="55"/>
      <c r="AE7" s="55"/>
    </row>
    <row r="8" customFormat="false" ht="15" hidden="false" customHeight="false" outlineLevel="0" collapsed="false">
      <c r="A8" s="1"/>
      <c r="B8" s="1"/>
      <c r="C8" s="1"/>
      <c r="D8" s="1"/>
      <c r="E8" s="1"/>
      <c r="F8" s="3"/>
      <c r="G8" s="1"/>
      <c r="H8" s="1"/>
      <c r="I8" s="4"/>
      <c r="J8" s="4"/>
      <c r="K8" s="1"/>
      <c r="L8" s="51"/>
      <c r="M8" s="6" t="s">
        <v>366</v>
      </c>
      <c r="N8" s="6" t="s">
        <v>412</v>
      </c>
      <c r="O8" s="52" t="n">
        <v>0.9942</v>
      </c>
      <c r="P8" s="53" t="n">
        <v>0.838</v>
      </c>
      <c r="Q8" s="6" t="s">
        <v>374</v>
      </c>
      <c r="R8" s="51"/>
      <c r="S8" s="6" t="s">
        <v>369</v>
      </c>
      <c r="T8" s="6" t="s">
        <v>412</v>
      </c>
      <c r="U8" s="52" t="n">
        <v>0.1</v>
      </c>
      <c r="V8" s="53" t="n">
        <v>5.02</v>
      </c>
      <c r="W8" s="54" t="s">
        <v>368</v>
      </c>
      <c r="Y8" s="53"/>
      <c r="Z8" s="55"/>
      <c r="AA8" s="55"/>
      <c r="AB8" s="55"/>
      <c r="AC8" s="55"/>
      <c r="AD8" s="55"/>
      <c r="AE8" s="55"/>
    </row>
    <row r="9" customFormat="false" ht="15" hidden="false" customHeight="false" outlineLevel="0" collapsed="false">
      <c r="A9" s="1"/>
      <c r="B9" s="1"/>
      <c r="C9" s="1"/>
      <c r="D9" s="1"/>
      <c r="E9" s="1"/>
      <c r="F9" s="3"/>
      <c r="G9" s="1"/>
      <c r="H9" s="1"/>
      <c r="I9" s="4"/>
      <c r="J9" s="4"/>
      <c r="K9" s="1"/>
      <c r="L9" s="51"/>
      <c r="M9" s="6" t="s">
        <v>370</v>
      </c>
      <c r="N9" s="6" t="s">
        <v>412</v>
      </c>
      <c r="O9" s="52" t="n">
        <v>0.1005</v>
      </c>
      <c r="P9" s="53" t="n">
        <v>0.991</v>
      </c>
      <c r="Q9" s="6" t="s">
        <v>374</v>
      </c>
      <c r="R9" s="51"/>
      <c r="S9" s="6" t="s">
        <v>371</v>
      </c>
      <c r="T9" s="6" t="s">
        <v>412</v>
      </c>
      <c r="U9" s="52" t="n">
        <v>0.1001</v>
      </c>
      <c r="V9" s="53" t="n">
        <v>12</v>
      </c>
      <c r="W9" s="54" t="s">
        <v>368</v>
      </c>
      <c r="Y9" s="53"/>
      <c r="Z9" s="55"/>
      <c r="AA9" s="55"/>
      <c r="AB9" s="55"/>
      <c r="AC9" s="55"/>
      <c r="AD9" s="55"/>
      <c r="AE9" s="55"/>
    </row>
    <row r="10" customFormat="false" ht="15" hidden="false" customHeight="false" outlineLevel="0" collapsed="false">
      <c r="A10" s="1"/>
      <c r="B10" s="1"/>
      <c r="C10" s="1"/>
      <c r="D10" s="1"/>
      <c r="E10" s="1"/>
      <c r="F10" s="3"/>
      <c r="G10" s="1"/>
      <c r="H10" s="1"/>
      <c r="I10" s="4"/>
      <c r="J10" s="4"/>
      <c r="K10" s="1"/>
      <c r="L10" s="51"/>
      <c r="M10" s="6" t="s">
        <v>366</v>
      </c>
      <c r="N10" s="6" t="s">
        <v>412</v>
      </c>
      <c r="O10" s="52" t="n">
        <v>0.9942</v>
      </c>
      <c r="P10" s="53" t="n">
        <v>0.847</v>
      </c>
      <c r="Q10" s="6" t="s">
        <v>374</v>
      </c>
      <c r="R10" s="51"/>
      <c r="S10" s="6" t="s">
        <v>371</v>
      </c>
      <c r="T10" s="6" t="s">
        <v>412</v>
      </c>
      <c r="U10" s="52" t="n">
        <v>0.0999</v>
      </c>
      <c r="V10" s="53" t="n">
        <v>11.9</v>
      </c>
      <c r="W10" s="54" t="s">
        <v>368</v>
      </c>
      <c r="Y10" s="53"/>
      <c r="Z10" s="55"/>
      <c r="AA10" s="55"/>
      <c r="AB10" s="55"/>
      <c r="AC10" s="55"/>
      <c r="AD10" s="55"/>
      <c r="AE10" s="55"/>
    </row>
    <row r="11" customFormat="false" ht="15" hidden="false" customHeight="false" outlineLevel="0" collapsed="false">
      <c r="A11" s="1"/>
      <c r="B11" s="1"/>
      <c r="C11" s="1"/>
      <c r="D11" s="1"/>
      <c r="E11" s="1"/>
      <c r="F11" s="3"/>
      <c r="G11" s="1"/>
      <c r="H11" s="1"/>
      <c r="I11" s="4"/>
      <c r="J11" s="4"/>
      <c r="K11" s="1"/>
      <c r="L11" s="51"/>
      <c r="O11" s="52"/>
      <c r="R11" s="51"/>
      <c r="U11" s="52"/>
      <c r="V11" s="53"/>
      <c r="W11" s="54"/>
      <c r="Y11" s="53"/>
      <c r="Z11" s="55"/>
      <c r="AA11" s="55"/>
      <c r="AB11" s="55"/>
      <c r="AC11" s="55"/>
      <c r="AD11" s="55"/>
      <c r="AE11" s="55"/>
    </row>
    <row r="12" customFormat="false" ht="15" hidden="false" customHeight="false" outlineLevel="0" collapsed="false">
      <c r="A12" s="1"/>
      <c r="B12" s="1"/>
      <c r="C12" s="1"/>
      <c r="D12" s="1"/>
      <c r="E12" s="1"/>
      <c r="F12" s="3"/>
      <c r="G12" s="1"/>
      <c r="H12" s="1"/>
      <c r="I12" s="4"/>
      <c r="J12" s="4"/>
      <c r="K12" s="1"/>
      <c r="L12" s="51"/>
      <c r="O12" s="52"/>
      <c r="R12" s="51"/>
      <c r="U12" s="52"/>
      <c r="V12" s="53"/>
      <c r="W12" s="54"/>
      <c r="Y12" s="53"/>
      <c r="Z12" s="55"/>
      <c r="AA12" s="55"/>
      <c r="AB12" s="55"/>
      <c r="AC12" s="55"/>
      <c r="AD12" s="55"/>
      <c r="AE12" s="55"/>
    </row>
    <row r="13" customFormat="false" ht="15" hidden="false" customHeight="false" outlineLevel="0" collapsed="false">
      <c r="A13" s="1"/>
      <c r="B13" s="1"/>
      <c r="C13" s="1"/>
      <c r="D13" s="1"/>
      <c r="E13" s="1"/>
      <c r="F13" s="3"/>
      <c r="G13" s="1"/>
      <c r="H13" s="1"/>
      <c r="I13" s="4"/>
      <c r="J13" s="4"/>
      <c r="K13" s="1"/>
      <c r="L13" s="51"/>
      <c r="M13" s="6" t="s">
        <v>366</v>
      </c>
      <c r="N13" s="6" t="s">
        <v>412</v>
      </c>
      <c r="O13" s="52" t="n">
        <v>0.9939</v>
      </c>
      <c r="P13" s="53" t="n">
        <v>0.841</v>
      </c>
      <c r="Q13" s="6" t="s">
        <v>414</v>
      </c>
      <c r="R13" s="51"/>
      <c r="S13" s="6" t="s">
        <v>371</v>
      </c>
      <c r="T13" s="6" t="s">
        <v>412</v>
      </c>
      <c r="U13" s="52" t="n">
        <v>0.1002</v>
      </c>
      <c r="V13" s="53" t="n">
        <v>12</v>
      </c>
      <c r="W13" s="54" t="s">
        <v>374</v>
      </c>
      <c r="Y13" s="53"/>
      <c r="Z13" s="55"/>
      <c r="AA13" s="55"/>
      <c r="AB13" s="55"/>
      <c r="AC13" s="55"/>
      <c r="AD13" s="55"/>
      <c r="AE13" s="55"/>
    </row>
    <row r="14" customFormat="false" ht="15" hidden="false" customHeight="false" outlineLevel="0" collapsed="false">
      <c r="A14" s="1"/>
      <c r="B14" s="1"/>
      <c r="C14" s="1"/>
      <c r="D14" s="1"/>
      <c r="E14" s="1"/>
      <c r="F14" s="3"/>
      <c r="G14" s="1"/>
      <c r="H14" s="1"/>
      <c r="I14" s="4"/>
      <c r="J14" s="4"/>
      <c r="K14" s="1"/>
      <c r="L14" s="51"/>
      <c r="M14" s="6" t="s">
        <v>366</v>
      </c>
      <c r="N14" s="6" t="s">
        <v>412</v>
      </c>
      <c r="O14" s="52" t="n">
        <v>0.9946</v>
      </c>
      <c r="P14" s="53" t="n">
        <v>0.831</v>
      </c>
      <c r="Q14" s="6" t="s">
        <v>414</v>
      </c>
      <c r="R14" s="51"/>
      <c r="S14" s="6" t="s">
        <v>371</v>
      </c>
      <c r="T14" s="6" t="s">
        <v>412</v>
      </c>
      <c r="U14" s="52" t="n">
        <v>0.1002</v>
      </c>
      <c r="V14" s="53" t="n">
        <v>12.1</v>
      </c>
      <c r="W14" s="54" t="s">
        <v>374</v>
      </c>
      <c r="Y14" s="53"/>
      <c r="Z14" s="55"/>
      <c r="AA14" s="55"/>
      <c r="AB14" s="55"/>
      <c r="AC14" s="55"/>
      <c r="AD14" s="55"/>
      <c r="AE14" s="55"/>
    </row>
    <row r="15" customFormat="false" ht="15" hidden="false" customHeight="false" outlineLevel="0" collapsed="false">
      <c r="A15" s="1"/>
      <c r="B15" s="1"/>
      <c r="C15" s="1"/>
      <c r="D15" s="1"/>
      <c r="E15" s="1"/>
      <c r="F15" s="3"/>
      <c r="G15" s="1"/>
      <c r="H15" s="1"/>
      <c r="I15" s="4"/>
      <c r="J15" s="4"/>
      <c r="K15" s="1"/>
      <c r="L15" s="51"/>
      <c r="M15" s="6" t="s">
        <v>370</v>
      </c>
      <c r="N15" s="6" t="s">
        <v>412</v>
      </c>
      <c r="O15" s="52" t="n">
        <v>0.1</v>
      </c>
      <c r="P15" s="53" t="n">
        <v>0.991</v>
      </c>
      <c r="Q15" s="6" t="s">
        <v>414</v>
      </c>
      <c r="R15" s="51"/>
      <c r="S15" s="6" t="s">
        <v>369</v>
      </c>
      <c r="T15" s="6" t="s">
        <v>412</v>
      </c>
      <c r="U15" s="52" t="n">
        <v>0.0997</v>
      </c>
      <c r="V15" s="53" t="n">
        <v>5.02</v>
      </c>
      <c r="W15" s="54" t="s">
        <v>374</v>
      </c>
      <c r="Y15" s="53"/>
      <c r="Z15" s="55"/>
      <c r="AA15" s="55"/>
      <c r="AB15" s="55"/>
      <c r="AC15" s="55"/>
      <c r="AD15" s="55"/>
      <c r="AE15" s="55"/>
    </row>
    <row r="16" customFormat="false" ht="15" hidden="false" customHeight="false" outlineLevel="0" collapsed="false">
      <c r="A16" s="1"/>
      <c r="B16" s="1"/>
      <c r="C16" s="1"/>
      <c r="D16" s="1"/>
      <c r="E16" s="1"/>
      <c r="F16" s="3"/>
      <c r="G16" s="1"/>
      <c r="H16" s="1"/>
      <c r="I16" s="4"/>
      <c r="J16" s="4"/>
      <c r="K16" s="1"/>
      <c r="L16" s="51"/>
      <c r="M16" s="6" t="s">
        <v>370</v>
      </c>
      <c r="N16" s="6" t="s">
        <v>412</v>
      </c>
      <c r="O16" s="52" t="n">
        <v>0.0998</v>
      </c>
      <c r="P16" s="53" t="n">
        <v>0.989</v>
      </c>
      <c r="Q16" s="6" t="s">
        <v>414</v>
      </c>
      <c r="R16" s="51"/>
      <c r="S16" s="6" t="s">
        <v>369</v>
      </c>
      <c r="T16" s="6" t="s">
        <v>412</v>
      </c>
      <c r="U16" s="52" t="n">
        <v>0.1</v>
      </c>
      <c r="V16" s="53" t="n">
        <v>4.98</v>
      </c>
      <c r="W16" s="54" t="s">
        <v>374</v>
      </c>
      <c r="Y16" s="53"/>
      <c r="Z16" s="55"/>
      <c r="AA16" s="55"/>
      <c r="AB16" s="55"/>
      <c r="AC16" s="55"/>
      <c r="AD16" s="55"/>
      <c r="AE16" s="55"/>
    </row>
    <row r="17" customFormat="false" ht="15" hidden="false" customHeight="false" outlineLevel="0" collapsed="false">
      <c r="A17" s="1"/>
      <c r="B17" s="1"/>
      <c r="C17" s="1"/>
      <c r="D17" s="1"/>
      <c r="E17" s="1"/>
      <c r="F17" s="3"/>
      <c r="G17" s="1"/>
      <c r="H17" s="1"/>
      <c r="I17" s="4"/>
      <c r="J17" s="4"/>
      <c r="K17" s="1"/>
      <c r="L17" s="60"/>
      <c r="O17" s="52"/>
      <c r="R17" s="60"/>
      <c r="U17" s="52"/>
      <c r="V17" s="52"/>
      <c r="W17" s="54"/>
      <c r="Y17" s="53"/>
      <c r="Z17" s="55"/>
      <c r="AA17" s="55"/>
      <c r="AB17" s="55"/>
      <c r="AC17" s="55"/>
      <c r="AD17" s="55"/>
      <c r="AE17" s="55"/>
    </row>
    <row r="18" customFormat="false" ht="15" hidden="false" customHeight="false" outlineLevel="0" collapsed="false">
      <c r="A18" s="1"/>
      <c r="B18" s="1"/>
      <c r="C18" s="1"/>
      <c r="D18" s="1"/>
      <c r="E18" s="1"/>
      <c r="F18" s="3"/>
      <c r="G18" s="1"/>
      <c r="H18" s="1"/>
      <c r="I18" s="4"/>
      <c r="J18" s="4"/>
      <c r="K18" s="1"/>
      <c r="L18" s="60"/>
      <c r="M18" s="6" t="s">
        <v>366</v>
      </c>
      <c r="N18" s="6" t="s">
        <v>412</v>
      </c>
      <c r="O18" s="52" t="n">
        <v>0.9946</v>
      </c>
      <c r="P18" s="53" t="n">
        <v>0.838</v>
      </c>
      <c r="Q18" s="6" t="s">
        <v>488</v>
      </c>
      <c r="R18" s="60"/>
      <c r="S18" s="6" t="s">
        <v>371</v>
      </c>
      <c r="T18" s="6" t="s">
        <v>412</v>
      </c>
      <c r="U18" s="52" t="n">
        <v>0.0999</v>
      </c>
      <c r="V18" s="53" t="n">
        <v>11.8</v>
      </c>
      <c r="W18" s="54" t="s">
        <v>488</v>
      </c>
      <c r="Y18" s="53"/>
      <c r="Z18" s="55"/>
      <c r="AA18" s="55"/>
      <c r="AB18" s="55"/>
      <c r="AC18" s="55"/>
      <c r="AD18" s="55"/>
      <c r="AE18" s="55"/>
    </row>
    <row r="19" customFormat="false" ht="15" hidden="false" customHeight="false" outlineLevel="0" collapsed="false">
      <c r="A19" s="1"/>
      <c r="B19" s="1"/>
      <c r="C19" s="1"/>
      <c r="D19" s="1"/>
      <c r="E19" s="1"/>
      <c r="F19" s="3"/>
      <c r="G19" s="1"/>
      <c r="H19" s="1"/>
      <c r="I19" s="4"/>
      <c r="J19" s="4"/>
      <c r="K19" s="1"/>
      <c r="L19" s="60"/>
      <c r="M19" s="6" t="s">
        <v>366</v>
      </c>
      <c r="N19" s="6" t="s">
        <v>412</v>
      </c>
      <c r="O19" s="52" t="n">
        <v>0.9944</v>
      </c>
      <c r="P19" s="53" t="n">
        <v>0.831</v>
      </c>
      <c r="Q19" s="6" t="s">
        <v>488</v>
      </c>
      <c r="R19" s="60"/>
      <c r="S19" s="6" t="s">
        <v>371</v>
      </c>
      <c r="T19" s="6" t="s">
        <v>412</v>
      </c>
      <c r="U19" s="52" t="n">
        <v>0.1002</v>
      </c>
      <c r="V19" s="53" t="n">
        <v>11.9</v>
      </c>
      <c r="W19" s="54" t="s">
        <v>488</v>
      </c>
      <c r="Y19" s="53"/>
      <c r="Z19" s="55"/>
      <c r="AA19" s="55"/>
      <c r="AB19" s="55"/>
      <c r="AC19" s="55"/>
      <c r="AD19" s="55"/>
      <c r="AE19" s="55"/>
    </row>
    <row r="20" customFormat="false" ht="15" hidden="false" customHeight="false" outlineLevel="0" collapsed="false">
      <c r="A20" s="1"/>
      <c r="B20" s="1"/>
      <c r="C20" s="1"/>
      <c r="D20" s="1"/>
      <c r="E20" s="1"/>
      <c r="F20" s="3"/>
      <c r="G20" s="1"/>
      <c r="H20" s="1"/>
      <c r="I20" s="4"/>
      <c r="J20" s="4"/>
      <c r="K20" s="1"/>
      <c r="L20" s="60"/>
      <c r="M20" s="6" t="s">
        <v>370</v>
      </c>
      <c r="N20" s="6" t="s">
        <v>412</v>
      </c>
      <c r="O20" s="52" t="n">
        <v>0.1</v>
      </c>
      <c r="P20" s="53" t="n">
        <v>0.989</v>
      </c>
      <c r="Q20" s="6" t="s">
        <v>488</v>
      </c>
      <c r="R20" s="60"/>
      <c r="S20" s="6" t="s">
        <v>369</v>
      </c>
      <c r="T20" s="6" t="s">
        <v>412</v>
      </c>
      <c r="U20" s="52" t="n">
        <v>0.1</v>
      </c>
      <c r="V20" s="53" t="n">
        <v>5.06</v>
      </c>
      <c r="W20" s="54" t="s">
        <v>488</v>
      </c>
      <c r="Y20" s="53"/>
      <c r="Z20" s="55"/>
      <c r="AA20" s="55"/>
      <c r="AB20" s="55"/>
      <c r="AC20" s="55"/>
      <c r="AD20" s="55"/>
      <c r="AE20" s="55"/>
    </row>
    <row r="21" customFormat="false" ht="15" hidden="false" customHeight="false" outlineLevel="0" collapsed="false">
      <c r="A21" s="1"/>
      <c r="B21" s="1"/>
      <c r="C21" s="1"/>
      <c r="D21" s="1"/>
      <c r="E21" s="1"/>
      <c r="F21" s="3"/>
      <c r="G21" s="1"/>
      <c r="H21" s="1"/>
      <c r="I21" s="4"/>
      <c r="J21" s="4"/>
      <c r="K21" s="1"/>
      <c r="L21" s="60"/>
      <c r="M21" s="6" t="s">
        <v>370</v>
      </c>
      <c r="N21" s="6" t="s">
        <v>412</v>
      </c>
      <c r="O21" s="52" t="n">
        <v>0.1002</v>
      </c>
      <c r="P21" s="53" t="n">
        <v>0.992</v>
      </c>
      <c r="Q21" s="6" t="s">
        <v>488</v>
      </c>
      <c r="R21" s="60"/>
      <c r="S21" s="6" t="s">
        <v>369</v>
      </c>
      <c r="T21" s="6" t="s">
        <v>412</v>
      </c>
      <c r="U21" s="52" t="n">
        <v>0.1002</v>
      </c>
      <c r="V21" s="53" t="n">
        <v>5.03</v>
      </c>
      <c r="W21" s="54" t="s">
        <v>488</v>
      </c>
      <c r="Y21" s="53"/>
      <c r="Z21" s="55"/>
      <c r="AA21" s="55"/>
      <c r="AB21" s="55"/>
      <c r="AC21" s="55"/>
      <c r="AD21" s="55"/>
      <c r="AE21" s="55"/>
    </row>
    <row r="22" customFormat="false" ht="15" hidden="false" customHeight="false" outlineLevel="0" collapsed="false">
      <c r="A22" s="1"/>
      <c r="B22" s="1"/>
      <c r="C22" s="1"/>
      <c r="D22" s="1"/>
      <c r="E22" s="1"/>
      <c r="F22" s="3"/>
      <c r="G22" s="1"/>
      <c r="H22" s="1"/>
      <c r="I22" s="4"/>
      <c r="J22" s="4"/>
      <c r="K22" s="1"/>
      <c r="L22" s="60"/>
      <c r="O22" s="52"/>
      <c r="R22" s="60"/>
      <c r="T22" s="52"/>
      <c r="U22" s="52"/>
      <c r="V22" s="53"/>
      <c r="W22" s="54"/>
      <c r="Y22" s="53"/>
      <c r="Z22" s="55"/>
      <c r="AA22" s="55"/>
      <c r="AB22" s="55"/>
      <c r="AC22" s="55"/>
      <c r="AD22" s="55"/>
      <c r="AE22" s="55"/>
    </row>
    <row r="24" customFormat="false" ht="13.8" hidden="false" customHeight="false" outlineLevel="0" collapsed="false">
      <c r="M24" s="6" t="s">
        <v>366</v>
      </c>
      <c r="S24" s="6" t="s">
        <v>371</v>
      </c>
    </row>
    <row r="25" customFormat="false" ht="13.8" hidden="false" customHeight="false" outlineLevel="0" collapsed="false">
      <c r="M25" s="6" t="s">
        <v>613</v>
      </c>
      <c r="P25" s="53" t="n">
        <f aca="false">AVERAGE(P2,P8,P10,P13,P14,P18,P19)</f>
        <v>0.836285714285714</v>
      </c>
      <c r="S25" s="6" t="s">
        <v>614</v>
      </c>
      <c r="V25" s="62" t="n">
        <f aca="false">AVERAGE(V4,V5,V9,V10,V13,V14,V18,V19)</f>
        <v>11.9625</v>
      </c>
    </row>
    <row r="26" customFormat="false" ht="13.8" hidden="false" customHeight="false" outlineLevel="0" collapsed="false">
      <c r="M26" s="6" t="s">
        <v>615</v>
      </c>
      <c r="P26" s="63" t="n">
        <f aca="false">STDEV(P2,P8,P10,P13,P14,P18,P19)</f>
        <v>0.00667618368317025</v>
      </c>
      <c r="S26" s="6" t="s">
        <v>615</v>
      </c>
      <c r="V26" s="62" t="n">
        <f aca="false">STDEV(V4,V5,V9,V10,V13,V14,V18,V19)</f>
        <v>0.0916125381312901</v>
      </c>
    </row>
    <row r="28" customFormat="false" ht="13.8" hidden="false" customHeight="false" outlineLevel="0" collapsed="false">
      <c r="M28" s="6" t="s">
        <v>370</v>
      </c>
      <c r="S28" s="6" t="s">
        <v>369</v>
      </c>
    </row>
    <row r="29" customFormat="false" ht="13.8" hidden="false" customHeight="false" outlineLevel="0" collapsed="false">
      <c r="M29" s="6" t="s">
        <v>613</v>
      </c>
      <c r="P29" s="53" t="n">
        <f aca="false">AVERAGE(P3,P4,P7,P9,P15,P16,P20,P21)</f>
        <v>0.98925</v>
      </c>
      <c r="S29" s="6" t="s">
        <v>614</v>
      </c>
      <c r="V29" s="53" t="n">
        <f aca="false">AVERAGE(V2,V3,V7,V8,V15,V16,V20,V21)</f>
        <v>5.01125</v>
      </c>
    </row>
    <row r="30" customFormat="false" ht="13.8" hidden="false" customHeight="false" outlineLevel="0" collapsed="false">
      <c r="M30" s="6" t="s">
        <v>615</v>
      </c>
      <c r="P30" s="63" t="n">
        <f aca="false">STDEV(P3,P4,P7,P9,P15,P16,P20,P21)</f>
        <v>0.00620483682299543</v>
      </c>
      <c r="S30" s="6" t="s">
        <v>615</v>
      </c>
      <c r="V30" s="53" t="n">
        <f aca="false">STDEV(V2,V3,V7,V8,V15,V16,V20,V21)</f>
        <v>0.0290012315009451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048576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1" width="8.16"/>
    <col collapsed="false" customWidth="true" hidden="false" outlineLevel="0" max="4" min="3" style="1" width="5.16"/>
    <col collapsed="false" customWidth="true" hidden="false" outlineLevel="0" max="5" min="5" style="1" width="7.67"/>
    <col collapsed="false" customWidth="true" hidden="false" outlineLevel="0" max="6" min="6" style="3" width="4.67"/>
    <col collapsed="false" customWidth="true" hidden="false" outlineLevel="0" max="7" min="7" style="1" width="7.33"/>
    <col collapsed="false" customWidth="true" hidden="false" outlineLevel="0" max="8" min="8" style="1" width="7.67"/>
    <col collapsed="false" customWidth="true" hidden="false" outlineLevel="0" max="10" min="9" style="4" width="8"/>
    <col collapsed="false" customWidth="true" hidden="false" outlineLevel="0" max="11" min="11" style="1" width="34.51"/>
    <col collapsed="false" customWidth="true" hidden="false" outlineLevel="0" max="12" min="12" style="51" width="6.33"/>
    <col collapsed="false" customWidth="true" hidden="false" outlineLevel="0" max="13" min="13" style="6" width="21.5"/>
    <col collapsed="false" customWidth="true" hidden="false" outlineLevel="0" max="14" min="14" style="6" width="15"/>
    <col collapsed="false" customWidth="true" hidden="false" outlineLevel="0" max="15" min="15" style="52" width="19.83"/>
    <col collapsed="false" customWidth="true" hidden="false" outlineLevel="0" max="16" min="16" style="6" width="10.66"/>
    <col collapsed="false" customWidth="true" hidden="false" outlineLevel="0" max="17" min="17" style="6" width="10.51"/>
    <col collapsed="false" customWidth="true" hidden="false" outlineLevel="0" max="18" min="18" style="51" width="6.33"/>
    <col collapsed="false" customWidth="true" hidden="false" outlineLevel="0" max="19" min="19" style="6" width="18.67"/>
    <col collapsed="false" customWidth="true" hidden="false" outlineLevel="0" max="20" min="20" style="6" width="20"/>
    <col collapsed="false" customWidth="true" hidden="false" outlineLevel="0" max="21" min="21" style="52" width="14.52"/>
    <col collapsed="false" customWidth="true" hidden="false" outlineLevel="0" max="23" min="23" style="6" width="10.51"/>
  </cols>
  <sheetData>
    <row r="1" customFormat="false" ht="25.35" hidden="false" customHeight="false" outlineLevel="0" collapsed="false">
      <c r="A1" s="11" t="s">
        <v>4</v>
      </c>
      <c r="B1" s="11" t="s">
        <v>5</v>
      </c>
      <c r="C1" s="11" t="s">
        <v>6</v>
      </c>
      <c r="D1" s="11" t="s">
        <v>7</v>
      </c>
      <c r="E1" s="11" t="s">
        <v>8</v>
      </c>
      <c r="F1" s="11" t="s">
        <v>9</v>
      </c>
      <c r="G1" s="11" t="s">
        <v>10</v>
      </c>
      <c r="H1" s="11" t="s">
        <v>11</v>
      </c>
      <c r="I1" s="12" t="s">
        <v>12</v>
      </c>
      <c r="J1" s="12" t="s">
        <v>13</v>
      </c>
      <c r="K1" s="11" t="s">
        <v>14</v>
      </c>
      <c r="L1" s="11" t="s">
        <v>15</v>
      </c>
      <c r="M1" s="56" t="s">
        <v>360</v>
      </c>
      <c r="N1" s="56" t="s">
        <v>361</v>
      </c>
      <c r="O1" s="56" t="s">
        <v>362</v>
      </c>
      <c r="P1" s="56" t="s">
        <v>363</v>
      </c>
      <c r="Q1" s="56" t="s">
        <v>364</v>
      </c>
      <c r="R1" s="11" t="s">
        <v>15</v>
      </c>
      <c r="S1" s="56" t="s">
        <v>360</v>
      </c>
      <c r="T1" s="56" t="s">
        <v>361</v>
      </c>
      <c r="U1" s="56" t="s">
        <v>362</v>
      </c>
      <c r="V1" s="56" t="s">
        <v>365</v>
      </c>
      <c r="W1" s="56" t="s">
        <v>364</v>
      </c>
    </row>
    <row r="2" customFormat="false" ht="15" hidden="false" customHeight="false" outlineLevel="0" collapsed="false">
      <c r="A2" s="18" t="n">
        <v>389</v>
      </c>
      <c r="B2" s="31" t="n">
        <v>106</v>
      </c>
      <c r="C2" s="18" t="s">
        <v>57</v>
      </c>
      <c r="D2" s="31" t="n">
        <v>9</v>
      </c>
      <c r="E2" s="18" t="s">
        <v>29</v>
      </c>
      <c r="F2" s="21" t="n">
        <v>1</v>
      </c>
      <c r="G2" s="19" t="n">
        <v>25</v>
      </c>
      <c r="H2" s="19" t="n">
        <v>29</v>
      </c>
      <c r="I2" s="18" t="n">
        <v>12.5</v>
      </c>
      <c r="J2" s="32" t="n">
        <v>12.54</v>
      </c>
      <c r="K2" s="18" t="s">
        <v>230</v>
      </c>
      <c r="L2" s="23" t="n">
        <v>86</v>
      </c>
      <c r="M2" s="58" t="s">
        <v>550</v>
      </c>
      <c r="N2" s="58" t="s">
        <v>373</v>
      </c>
      <c r="O2" s="52" t="n">
        <v>0.1</v>
      </c>
      <c r="P2" s="6" t="n">
        <v>0.155</v>
      </c>
      <c r="Q2" s="58" t="s">
        <v>518</v>
      </c>
      <c r="R2" s="23" t="n">
        <v>86</v>
      </c>
      <c r="S2" s="58" t="s">
        <v>551</v>
      </c>
      <c r="T2" s="58" t="s">
        <v>373</v>
      </c>
      <c r="U2" s="52" t="n">
        <v>0.0998</v>
      </c>
      <c r="V2" s="53" t="n">
        <v>11.3</v>
      </c>
      <c r="W2" s="58" t="s">
        <v>519</v>
      </c>
    </row>
    <row r="3" customFormat="false" ht="15" hidden="false" customHeight="false" outlineLevel="0" collapsed="false">
      <c r="A3" s="18" t="n">
        <v>389</v>
      </c>
      <c r="B3" s="31" t="s">
        <v>296</v>
      </c>
      <c r="C3" s="18" t="s">
        <v>38</v>
      </c>
      <c r="D3" s="18" t="n">
        <v>9</v>
      </c>
      <c r="E3" s="18" t="s">
        <v>29</v>
      </c>
      <c r="F3" s="21" t="n">
        <v>1</v>
      </c>
      <c r="G3" s="18" t="n">
        <v>21</v>
      </c>
      <c r="H3" s="18" t="n">
        <v>24</v>
      </c>
      <c r="I3" s="22" t="n">
        <v>10.18</v>
      </c>
      <c r="J3" s="22" t="n">
        <v>10.21</v>
      </c>
      <c r="K3" s="18" t="s">
        <v>297</v>
      </c>
      <c r="L3" s="23" t="n">
        <v>114</v>
      </c>
      <c r="M3" s="58" t="s">
        <v>606</v>
      </c>
      <c r="N3" s="58" t="s">
        <v>373</v>
      </c>
      <c r="O3" s="52" t="n">
        <v>0.1</v>
      </c>
      <c r="P3" s="6" t="n">
        <v>0.159</v>
      </c>
      <c r="Q3" s="58" t="s">
        <v>518</v>
      </c>
      <c r="R3" s="23" t="n">
        <v>114</v>
      </c>
      <c r="S3" s="58" t="s">
        <v>607</v>
      </c>
      <c r="T3" s="58" t="s">
        <v>373</v>
      </c>
      <c r="U3" s="52" t="n">
        <v>0.1001</v>
      </c>
      <c r="V3" s="6" t="n">
        <v>0.738</v>
      </c>
      <c r="W3" s="58" t="s">
        <v>519</v>
      </c>
    </row>
    <row r="5" customFormat="false" ht="15" hidden="false" customHeight="false" outlineLevel="0" collapsed="false">
      <c r="A5" s="18" t="n">
        <v>389</v>
      </c>
      <c r="B5" s="31" t="n">
        <v>106</v>
      </c>
      <c r="C5" s="18" t="s">
        <v>57</v>
      </c>
      <c r="D5" s="31" t="n">
        <v>9</v>
      </c>
      <c r="E5" s="18" t="s">
        <v>29</v>
      </c>
      <c r="F5" s="21" t="n">
        <v>1</v>
      </c>
      <c r="G5" s="19" t="n">
        <v>25</v>
      </c>
      <c r="H5" s="19" t="n">
        <v>29</v>
      </c>
      <c r="I5" s="18" t="n">
        <v>12.5</v>
      </c>
      <c r="J5" s="32" t="n">
        <v>12.54</v>
      </c>
      <c r="K5" s="18" t="s">
        <v>230</v>
      </c>
      <c r="L5" s="23" t="s">
        <v>608</v>
      </c>
      <c r="R5" s="23" t="s">
        <v>608</v>
      </c>
      <c r="S5" s="58" t="s">
        <v>609</v>
      </c>
      <c r="T5" s="58" t="s">
        <v>610</v>
      </c>
      <c r="U5" s="52" t="n">
        <v>0.1001</v>
      </c>
      <c r="V5" s="53" t="n">
        <v>11.3</v>
      </c>
      <c r="W5" s="58" t="s">
        <v>519</v>
      </c>
    </row>
    <row r="6" customFormat="false" ht="15" hidden="false" customHeight="false" outlineLevel="0" collapsed="false">
      <c r="A6" s="18" t="n">
        <v>389</v>
      </c>
      <c r="B6" s="31" t="s">
        <v>296</v>
      </c>
      <c r="C6" s="18" t="s">
        <v>38</v>
      </c>
      <c r="D6" s="18" t="n">
        <v>9</v>
      </c>
      <c r="E6" s="18" t="s">
        <v>29</v>
      </c>
      <c r="F6" s="21" t="n">
        <v>1</v>
      </c>
      <c r="G6" s="18" t="n">
        <v>21</v>
      </c>
      <c r="H6" s="18" t="n">
        <v>24</v>
      </c>
      <c r="I6" s="22" t="n">
        <v>10.18</v>
      </c>
      <c r="J6" s="22" t="n">
        <v>10.21</v>
      </c>
      <c r="K6" s="18" t="s">
        <v>297</v>
      </c>
      <c r="L6" s="23" t="s">
        <v>611</v>
      </c>
      <c r="R6" s="23" t="s">
        <v>611</v>
      </c>
      <c r="S6" s="58" t="s">
        <v>612</v>
      </c>
      <c r="T6" s="58" t="s">
        <v>610</v>
      </c>
      <c r="U6" s="52" t="n">
        <v>0.1</v>
      </c>
      <c r="V6" s="6" t="n">
        <v>0.741</v>
      </c>
      <c r="W6" s="58" t="s">
        <v>519</v>
      </c>
    </row>
    <row r="7" customFormat="false" ht="15" hidden="false" customHeight="false" outlineLevel="0" collapsed="false">
      <c r="L7" s="60"/>
      <c r="R7" s="60"/>
    </row>
    <row r="8" customFormat="false" ht="15" hidden="false" customHeight="false" outlineLevel="0" collapsed="false">
      <c r="L8" s="60"/>
      <c r="R8" s="60"/>
    </row>
    <row r="9" customFormat="false" ht="15" hidden="false" customHeight="false" outlineLevel="0" collapsed="false">
      <c r="L9" s="60"/>
      <c r="R9" s="60"/>
      <c r="U9" s="7" t="s">
        <v>297</v>
      </c>
    </row>
    <row r="10" customFormat="false" ht="15" hidden="false" customHeight="false" outlineLevel="0" collapsed="false">
      <c r="L10" s="60"/>
      <c r="R10" s="60"/>
      <c r="U10" s="6" t="s">
        <v>614</v>
      </c>
      <c r="V10" s="6" t="n">
        <f aca="false">AVERAGE(V3,V6)</f>
        <v>0.7395</v>
      </c>
    </row>
    <row r="11" customFormat="false" ht="15" hidden="false" customHeight="false" outlineLevel="0" collapsed="false">
      <c r="L11" s="60"/>
      <c r="R11" s="60"/>
      <c r="U11" s="6" t="s">
        <v>615</v>
      </c>
      <c r="V11" s="64" t="n">
        <f aca="false">STDEV(V3,V6)</f>
        <v>0.00212132034355964</v>
      </c>
    </row>
    <row r="12" customFormat="false" ht="15" hidden="false" customHeight="false" outlineLevel="0" collapsed="false">
      <c r="L12" s="60"/>
      <c r="R12" s="60"/>
    </row>
    <row r="13" customFormat="false" ht="15" hidden="false" customHeight="false" outlineLevel="0" collapsed="false">
      <c r="L13" s="60"/>
      <c r="R13" s="60"/>
      <c r="U13" s="7" t="s">
        <v>230</v>
      </c>
    </row>
    <row r="14" customFormat="false" ht="15" hidden="false" customHeight="false" outlineLevel="0" collapsed="false">
      <c r="L14" s="60"/>
      <c r="R14" s="60"/>
      <c r="U14" s="6" t="s">
        <v>614</v>
      </c>
      <c r="V14" s="53" t="n">
        <f aca="false">AVERAGE(V2,V5)</f>
        <v>11.3</v>
      </c>
    </row>
    <row r="15" customFormat="false" ht="15" hidden="false" customHeight="false" outlineLevel="0" collapsed="false">
      <c r="L15" s="60"/>
      <c r="R15" s="60"/>
      <c r="U15" s="6" t="s">
        <v>615</v>
      </c>
      <c r="V15" s="65" t="n">
        <f aca="false">STDEV(V2,V5)</f>
        <v>0</v>
      </c>
    </row>
    <row r="16" customFormat="false" ht="15" hidden="false" customHeight="false" outlineLevel="0" collapsed="false">
      <c r="L16" s="60"/>
      <c r="R16" s="60"/>
    </row>
    <row r="17" customFormat="false" ht="15" hidden="false" customHeight="false" outlineLevel="0" collapsed="false">
      <c r="L17" s="60"/>
      <c r="R17" s="60"/>
    </row>
    <row r="18" customFormat="false" ht="15" hidden="false" customHeight="false" outlineLevel="0" collapsed="false">
      <c r="L18" s="60"/>
      <c r="R18" s="60"/>
    </row>
    <row r="19" customFormat="false" ht="15" hidden="false" customHeight="false" outlineLevel="0" collapsed="false">
      <c r="L19" s="60"/>
      <c r="R19" s="60"/>
    </row>
    <row r="20" customFormat="false" ht="15" hidden="false" customHeight="false" outlineLevel="0" collapsed="false">
      <c r="L20" s="60"/>
      <c r="R20" s="60"/>
    </row>
    <row r="21" customFormat="false" ht="15" hidden="false" customHeight="false" outlineLevel="0" collapsed="false">
      <c r="L21" s="60"/>
      <c r="R21" s="60"/>
    </row>
    <row r="22" customFormat="false" ht="15" hidden="false" customHeight="false" outlineLevel="0" collapsed="false">
      <c r="L22" s="60"/>
      <c r="R22" s="60"/>
    </row>
    <row r="23" customFormat="false" ht="15" hidden="false" customHeight="false" outlineLevel="0" collapsed="false">
      <c r="L23" s="60"/>
      <c r="R23" s="60"/>
    </row>
    <row r="24" customFormat="false" ht="15" hidden="false" customHeight="false" outlineLevel="0" collapsed="false">
      <c r="L24" s="60"/>
      <c r="R24" s="60"/>
    </row>
    <row r="25" customFormat="false" ht="15" hidden="false" customHeight="false" outlineLevel="0" collapsed="false">
      <c r="L25" s="60"/>
      <c r="R25" s="60"/>
    </row>
    <row r="26" customFormat="false" ht="15" hidden="false" customHeight="false" outlineLevel="0" collapsed="false">
      <c r="L26" s="60"/>
      <c r="R26" s="60"/>
    </row>
    <row r="27" customFormat="false" ht="15" hidden="false" customHeight="false" outlineLevel="0" collapsed="false">
      <c r="L27" s="60"/>
      <c r="R27" s="60"/>
    </row>
    <row r="28" customFormat="false" ht="15" hidden="false" customHeight="false" outlineLevel="0" collapsed="false">
      <c r="L28" s="60"/>
      <c r="R28" s="60"/>
    </row>
    <row r="29" customFormat="false" ht="15" hidden="false" customHeight="false" outlineLevel="0" collapsed="false">
      <c r="L29" s="60"/>
      <c r="R29" s="60"/>
    </row>
    <row r="30" customFormat="false" ht="15" hidden="false" customHeight="false" outlineLevel="0" collapsed="false">
      <c r="L30" s="60"/>
      <c r="R30" s="60"/>
    </row>
    <row r="31" customFormat="false" ht="15" hidden="false" customHeight="false" outlineLevel="0" collapsed="false">
      <c r="L31" s="60"/>
      <c r="R31" s="60"/>
    </row>
    <row r="32" customFormat="false" ht="15" hidden="false" customHeight="false" outlineLevel="0" collapsed="false">
      <c r="L32" s="60"/>
      <c r="R32" s="60"/>
    </row>
    <row r="33" customFormat="false" ht="15" hidden="false" customHeight="false" outlineLevel="0" collapsed="false">
      <c r="L33" s="60"/>
      <c r="R33" s="60"/>
    </row>
    <row r="34" customFormat="false" ht="15" hidden="false" customHeight="false" outlineLevel="0" collapsed="false">
      <c r="L34" s="60"/>
      <c r="R34" s="60"/>
    </row>
    <row r="35" customFormat="false" ht="15" hidden="false" customHeight="false" outlineLevel="0" collapsed="false">
      <c r="L35" s="60"/>
      <c r="R35" s="60"/>
    </row>
    <row r="36" customFormat="false" ht="15" hidden="false" customHeight="false" outlineLevel="0" collapsed="false">
      <c r="L36" s="60"/>
      <c r="R36" s="60"/>
    </row>
    <row r="37" customFormat="false" ht="15" hidden="false" customHeight="false" outlineLevel="0" collapsed="false">
      <c r="L37" s="60"/>
      <c r="R37" s="60"/>
    </row>
    <row r="38" customFormat="false" ht="15" hidden="false" customHeight="false" outlineLevel="0" collapsed="false">
      <c r="L38" s="60"/>
      <c r="N38" s="52"/>
      <c r="R38" s="60"/>
      <c r="T38" s="52"/>
    </row>
    <row r="39" customFormat="false" ht="15" hidden="false" customHeight="false" outlineLevel="0" collapsed="false">
      <c r="L39" s="60"/>
      <c r="R39" s="60"/>
    </row>
    <row r="40" customFormat="false" ht="15" hidden="false" customHeight="false" outlineLevel="0" collapsed="false">
      <c r="L40" s="60"/>
      <c r="R40" s="60"/>
    </row>
    <row r="41" customFormat="false" ht="15" hidden="false" customHeight="false" outlineLevel="0" collapsed="false">
      <c r="L41" s="60"/>
      <c r="R41" s="60"/>
    </row>
    <row r="42" customFormat="false" ht="15" hidden="false" customHeight="false" outlineLevel="0" collapsed="false">
      <c r="L42" s="60"/>
      <c r="R42" s="60"/>
    </row>
    <row r="43" customFormat="false" ht="15" hidden="false" customHeight="false" outlineLevel="0" collapsed="false">
      <c r="L43" s="60"/>
      <c r="R43" s="60"/>
    </row>
    <row r="44" customFormat="false" ht="15" hidden="false" customHeight="false" outlineLevel="0" collapsed="false">
      <c r="L44" s="60"/>
      <c r="R44" s="60"/>
    </row>
    <row r="45" customFormat="false" ht="15" hidden="false" customHeight="false" outlineLevel="0" collapsed="false">
      <c r="L45" s="60"/>
      <c r="R45" s="60"/>
    </row>
    <row r="46" customFormat="false" ht="15" hidden="false" customHeight="false" outlineLevel="0" collapsed="false">
      <c r="L46" s="60"/>
      <c r="R46" s="60"/>
    </row>
    <row r="47" customFormat="false" ht="15" hidden="false" customHeight="false" outlineLevel="0" collapsed="false">
      <c r="L47" s="60"/>
      <c r="R47" s="60"/>
    </row>
    <row r="48" customFormat="false" ht="15" hidden="false" customHeight="false" outlineLevel="0" collapsed="false">
      <c r="L48" s="60"/>
      <c r="R48" s="60"/>
    </row>
    <row r="49" customFormat="false" ht="15" hidden="false" customHeight="false" outlineLevel="0" collapsed="false">
      <c r="L49" s="60"/>
      <c r="R49" s="60"/>
    </row>
    <row r="50" customFormat="false" ht="15" hidden="false" customHeight="false" outlineLevel="0" collapsed="false">
      <c r="L50" s="60"/>
      <c r="R50" s="60"/>
    </row>
    <row r="51" customFormat="false" ht="15" hidden="false" customHeight="false" outlineLevel="0" collapsed="false">
      <c r="L51" s="60"/>
      <c r="R51" s="60"/>
    </row>
    <row r="52" customFormat="false" ht="15" hidden="false" customHeight="false" outlineLevel="0" collapsed="false">
      <c r="L52" s="60"/>
      <c r="R52" s="60"/>
    </row>
    <row r="53" customFormat="false" ht="15" hidden="false" customHeight="false" outlineLevel="0" collapsed="false">
      <c r="L53" s="60"/>
      <c r="R53" s="60"/>
    </row>
    <row r="54" customFormat="false" ht="15" hidden="false" customHeight="false" outlineLevel="0" collapsed="false">
      <c r="L54" s="60"/>
      <c r="R54" s="60"/>
    </row>
    <row r="55" customFormat="false" ht="15" hidden="false" customHeight="false" outlineLevel="0" collapsed="false">
      <c r="L55" s="60"/>
      <c r="R55" s="60"/>
    </row>
    <row r="56" customFormat="false" ht="15" hidden="false" customHeight="false" outlineLevel="0" collapsed="false">
      <c r="L56" s="60"/>
      <c r="R56" s="60"/>
    </row>
    <row r="57" customFormat="false" ht="15" hidden="false" customHeight="false" outlineLevel="0" collapsed="false">
      <c r="L57" s="60"/>
      <c r="R57" s="60"/>
    </row>
    <row r="58" customFormat="false" ht="15" hidden="false" customHeight="false" outlineLevel="0" collapsed="false">
      <c r="L58" s="60"/>
      <c r="R58" s="60"/>
    </row>
    <row r="59" customFormat="false" ht="15" hidden="false" customHeight="false" outlineLevel="0" collapsed="false">
      <c r="L59" s="60"/>
      <c r="R59" s="60"/>
    </row>
    <row r="60" customFormat="false" ht="15" hidden="false" customHeight="false" outlineLevel="0" collapsed="false">
      <c r="L60" s="60"/>
      <c r="R60" s="60"/>
    </row>
    <row r="61" customFormat="false" ht="15" hidden="false" customHeight="false" outlineLevel="0" collapsed="false">
      <c r="L61" s="60"/>
      <c r="R61" s="60"/>
    </row>
    <row r="62" customFormat="false" ht="15" hidden="false" customHeight="false" outlineLevel="0" collapsed="false">
      <c r="L62" s="60"/>
      <c r="R62" s="60"/>
    </row>
    <row r="63" customFormat="false" ht="15" hidden="false" customHeight="false" outlineLevel="0" collapsed="false">
      <c r="L63" s="60"/>
      <c r="R63" s="60"/>
    </row>
    <row r="64" customFormat="false" ht="15" hidden="false" customHeight="false" outlineLevel="0" collapsed="false">
      <c r="L64" s="60"/>
      <c r="R64" s="60"/>
    </row>
    <row r="65" customFormat="false" ht="15" hidden="false" customHeight="false" outlineLevel="0" collapsed="false">
      <c r="L65" s="60"/>
      <c r="R65" s="60"/>
    </row>
    <row r="66" customFormat="false" ht="15" hidden="false" customHeight="false" outlineLevel="0" collapsed="false">
      <c r="L66" s="60"/>
      <c r="R66" s="60"/>
    </row>
    <row r="67" customFormat="false" ht="15" hidden="false" customHeight="false" outlineLevel="0" collapsed="false">
      <c r="L67" s="60"/>
      <c r="R67" s="60"/>
    </row>
    <row r="68" customFormat="false" ht="15" hidden="false" customHeight="false" outlineLevel="0" collapsed="false">
      <c r="L68" s="60"/>
      <c r="R68" s="60"/>
    </row>
    <row r="69" customFormat="false" ht="15" hidden="false" customHeight="false" outlineLevel="0" collapsed="false">
      <c r="L69" s="60"/>
      <c r="R69" s="60"/>
    </row>
    <row r="70" customFormat="false" ht="15" hidden="false" customHeight="false" outlineLevel="0" collapsed="false">
      <c r="L70" s="60"/>
      <c r="R70" s="60"/>
    </row>
    <row r="71" customFormat="false" ht="15" hidden="false" customHeight="false" outlineLevel="0" collapsed="false">
      <c r="L71" s="60"/>
      <c r="R71" s="60"/>
    </row>
    <row r="72" customFormat="false" ht="15" hidden="false" customHeight="false" outlineLevel="0" collapsed="false">
      <c r="L72" s="60"/>
      <c r="R72" s="60"/>
    </row>
    <row r="73" customFormat="false" ht="15" hidden="false" customHeight="false" outlineLevel="0" collapsed="false">
      <c r="L73" s="60"/>
      <c r="R73" s="60"/>
    </row>
    <row r="74" customFormat="false" ht="15" hidden="false" customHeight="false" outlineLevel="0" collapsed="false">
      <c r="L74" s="60"/>
      <c r="R74" s="60"/>
    </row>
    <row r="75" customFormat="false" ht="15" hidden="false" customHeight="false" outlineLevel="0" collapsed="false">
      <c r="L75" s="60"/>
      <c r="R75" s="60"/>
    </row>
    <row r="76" customFormat="false" ht="15" hidden="false" customHeight="false" outlineLevel="0" collapsed="false">
      <c r="L76" s="60"/>
      <c r="R76" s="60"/>
    </row>
    <row r="77" customFormat="false" ht="15" hidden="false" customHeight="false" outlineLevel="0" collapsed="false">
      <c r="L77" s="60"/>
      <c r="R77" s="60"/>
    </row>
    <row r="78" customFormat="false" ht="15" hidden="false" customHeight="false" outlineLevel="0" collapsed="false">
      <c r="L78" s="60"/>
      <c r="R78" s="60"/>
    </row>
    <row r="79" customFormat="false" ht="15" hidden="false" customHeight="false" outlineLevel="0" collapsed="false">
      <c r="L79" s="60"/>
      <c r="R79" s="60"/>
    </row>
    <row r="80" customFormat="false" ht="15" hidden="false" customHeight="false" outlineLevel="0" collapsed="false">
      <c r="L80" s="60"/>
      <c r="R80" s="60"/>
    </row>
    <row r="81" customFormat="false" ht="15" hidden="false" customHeight="false" outlineLevel="0" collapsed="false">
      <c r="L81" s="60"/>
      <c r="R81" s="60"/>
    </row>
    <row r="82" customFormat="false" ht="15" hidden="false" customHeight="false" outlineLevel="0" collapsed="false">
      <c r="L82" s="60"/>
      <c r="R82" s="60"/>
    </row>
    <row r="83" customFormat="false" ht="15" hidden="false" customHeight="false" outlineLevel="0" collapsed="false">
      <c r="L83" s="60"/>
      <c r="R83" s="60"/>
    </row>
    <row r="84" customFormat="false" ht="15" hidden="false" customHeight="false" outlineLevel="0" collapsed="false">
      <c r="L84" s="60"/>
      <c r="R84" s="60"/>
    </row>
    <row r="85" customFormat="false" ht="15" hidden="false" customHeight="false" outlineLevel="0" collapsed="false">
      <c r="L85" s="60"/>
      <c r="R85" s="60"/>
    </row>
    <row r="86" customFormat="false" ht="15" hidden="false" customHeight="false" outlineLevel="0" collapsed="false">
      <c r="L86" s="60"/>
      <c r="R86" s="60"/>
    </row>
    <row r="87" customFormat="false" ht="15" hidden="false" customHeight="false" outlineLevel="0" collapsed="false">
      <c r="L87" s="60"/>
      <c r="R87" s="60"/>
    </row>
    <row r="88" customFormat="false" ht="15" hidden="false" customHeight="false" outlineLevel="0" collapsed="false">
      <c r="L88" s="60"/>
      <c r="R88" s="60"/>
    </row>
    <row r="89" customFormat="false" ht="15" hidden="false" customHeight="false" outlineLevel="0" collapsed="false">
      <c r="L89" s="60"/>
      <c r="R89" s="60"/>
    </row>
    <row r="90" customFormat="false" ht="15" hidden="false" customHeight="false" outlineLevel="0" collapsed="false">
      <c r="L90" s="60"/>
      <c r="R90" s="60"/>
    </row>
    <row r="91" customFormat="false" ht="15" hidden="false" customHeight="false" outlineLevel="0" collapsed="false">
      <c r="L91" s="60"/>
      <c r="R91" s="60"/>
    </row>
    <row r="92" customFormat="false" ht="15" hidden="false" customHeight="false" outlineLevel="0" collapsed="false">
      <c r="L92" s="60"/>
      <c r="R92" s="60"/>
    </row>
    <row r="93" customFormat="false" ht="15" hidden="false" customHeight="false" outlineLevel="0" collapsed="false">
      <c r="L93" s="60"/>
      <c r="R93" s="60"/>
    </row>
    <row r="94" customFormat="false" ht="15" hidden="false" customHeight="false" outlineLevel="0" collapsed="false">
      <c r="L94" s="60"/>
      <c r="R94" s="60"/>
    </row>
    <row r="95" customFormat="false" ht="15" hidden="false" customHeight="false" outlineLevel="0" collapsed="false">
      <c r="L95" s="60"/>
      <c r="R95" s="60"/>
    </row>
    <row r="96" customFormat="false" ht="15" hidden="false" customHeight="false" outlineLevel="0" collapsed="false">
      <c r="L96" s="60"/>
      <c r="R96" s="60"/>
    </row>
    <row r="97" customFormat="false" ht="15" hidden="false" customHeight="false" outlineLevel="0" collapsed="false">
      <c r="L97" s="60"/>
      <c r="R97" s="60"/>
    </row>
    <row r="98" customFormat="false" ht="15" hidden="false" customHeight="false" outlineLevel="0" collapsed="false">
      <c r="L98" s="60"/>
      <c r="R98" s="60"/>
    </row>
    <row r="99" customFormat="false" ht="15" hidden="false" customHeight="false" outlineLevel="0" collapsed="false">
      <c r="L99" s="60"/>
      <c r="R99" s="60"/>
    </row>
    <row r="100" customFormat="false" ht="15" hidden="false" customHeight="false" outlineLevel="0" collapsed="false">
      <c r="L100" s="60"/>
      <c r="R100" s="60"/>
    </row>
    <row r="101" customFormat="false" ht="15" hidden="false" customHeight="false" outlineLevel="0" collapsed="false">
      <c r="L101" s="60"/>
      <c r="R101" s="60"/>
    </row>
    <row r="102" customFormat="false" ht="15" hidden="false" customHeight="false" outlineLevel="0" collapsed="false">
      <c r="L102" s="60"/>
      <c r="R102" s="60"/>
    </row>
    <row r="103" customFormat="false" ht="15" hidden="false" customHeight="false" outlineLevel="0" collapsed="false">
      <c r="L103" s="60"/>
      <c r="R103" s="60"/>
    </row>
    <row r="104" customFormat="false" ht="15" hidden="false" customHeight="false" outlineLevel="0" collapsed="false">
      <c r="L104" s="60"/>
      <c r="R104" s="60"/>
    </row>
    <row r="105" customFormat="false" ht="15" hidden="false" customHeight="false" outlineLevel="0" collapsed="false">
      <c r="L105" s="60"/>
      <c r="R105" s="60"/>
    </row>
    <row r="106" customFormat="false" ht="15" hidden="false" customHeight="false" outlineLevel="0" collapsed="false">
      <c r="L106" s="60"/>
      <c r="R106" s="60"/>
    </row>
    <row r="107" customFormat="false" ht="15" hidden="false" customHeight="false" outlineLevel="0" collapsed="false">
      <c r="L107" s="60"/>
      <c r="R107" s="60"/>
    </row>
    <row r="108" customFormat="false" ht="15" hidden="false" customHeight="false" outlineLevel="0" collapsed="false">
      <c r="L108" s="60"/>
      <c r="R108" s="60"/>
    </row>
    <row r="109" customFormat="false" ht="15" hidden="false" customHeight="false" outlineLevel="0" collapsed="false">
      <c r="L109" s="60"/>
      <c r="R109" s="60"/>
    </row>
    <row r="110" customFormat="false" ht="15" hidden="false" customHeight="false" outlineLevel="0" collapsed="false">
      <c r="L110" s="60"/>
      <c r="R110" s="60"/>
    </row>
    <row r="111" customFormat="false" ht="15" hidden="false" customHeight="false" outlineLevel="0" collapsed="false">
      <c r="L111" s="60"/>
      <c r="R111" s="60"/>
    </row>
    <row r="112" customFormat="false" ht="15" hidden="false" customHeight="false" outlineLevel="0" collapsed="false">
      <c r="L112" s="60"/>
      <c r="R112" s="60"/>
    </row>
    <row r="113" customFormat="false" ht="15" hidden="false" customHeight="false" outlineLevel="0" collapsed="false">
      <c r="L113" s="60"/>
      <c r="R113" s="60"/>
    </row>
    <row r="114" customFormat="false" ht="15" hidden="false" customHeight="false" outlineLevel="0" collapsed="false">
      <c r="L114" s="60"/>
      <c r="R114" s="60"/>
    </row>
    <row r="115" customFormat="false" ht="15" hidden="false" customHeight="false" outlineLevel="0" collapsed="false">
      <c r="L115" s="60"/>
      <c r="R115" s="60"/>
    </row>
    <row r="116" customFormat="false" ht="15" hidden="false" customHeight="false" outlineLevel="0" collapsed="false">
      <c r="L116" s="60"/>
      <c r="R116" s="60"/>
    </row>
    <row r="117" customFormat="false" ht="15" hidden="false" customHeight="false" outlineLevel="0" collapsed="false">
      <c r="L117" s="60"/>
      <c r="R117" s="60"/>
    </row>
    <row r="118" customFormat="false" ht="15" hidden="false" customHeight="false" outlineLevel="0" collapsed="false">
      <c r="L118" s="60"/>
      <c r="R118" s="60"/>
    </row>
    <row r="119" customFormat="false" ht="15" hidden="false" customHeight="false" outlineLevel="0" collapsed="false">
      <c r="L119" s="60"/>
      <c r="R119" s="60"/>
    </row>
    <row r="120" customFormat="false" ht="15" hidden="false" customHeight="false" outlineLevel="0" collapsed="false">
      <c r="L120" s="60"/>
      <c r="R120" s="60"/>
    </row>
    <row r="121" customFormat="false" ht="15" hidden="false" customHeight="false" outlineLevel="0" collapsed="false">
      <c r="L121" s="60"/>
      <c r="R121" s="60"/>
    </row>
    <row r="122" customFormat="false" ht="15" hidden="false" customHeight="false" outlineLevel="0" collapsed="false">
      <c r="L122" s="60"/>
      <c r="R122" s="60"/>
    </row>
    <row r="123" customFormat="false" ht="15" hidden="false" customHeight="false" outlineLevel="0" collapsed="false">
      <c r="L123" s="60"/>
      <c r="R123" s="60"/>
    </row>
    <row r="124" customFormat="false" ht="15" hidden="false" customHeight="false" outlineLevel="0" collapsed="false">
      <c r="L124" s="60"/>
      <c r="R124" s="60"/>
    </row>
    <row r="125" customFormat="false" ht="15" hidden="false" customHeight="false" outlineLevel="0" collapsed="false">
      <c r="L125" s="60"/>
      <c r="R125" s="60"/>
    </row>
    <row r="126" customFormat="false" ht="15" hidden="false" customHeight="false" outlineLevel="0" collapsed="false">
      <c r="L126" s="60"/>
      <c r="R126" s="60"/>
    </row>
    <row r="127" customFormat="false" ht="15" hidden="false" customHeight="false" outlineLevel="0" collapsed="false">
      <c r="L127" s="60"/>
      <c r="R127" s="60"/>
    </row>
    <row r="128" customFormat="false" ht="15" hidden="false" customHeight="false" outlineLevel="0" collapsed="false">
      <c r="L128" s="60"/>
      <c r="R128" s="60"/>
    </row>
    <row r="129" customFormat="false" ht="15" hidden="false" customHeight="false" outlineLevel="0" collapsed="false">
      <c r="L129" s="60"/>
      <c r="R129" s="60"/>
    </row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8"/>
  <sheetViews>
    <sheetView showFormulas="false" showGridLines="true" showRowColHeaders="true" showZeros="true" rightToLeft="false" tabSelected="false" showOutlineSymbols="true" defaultGridColor="true" view="normal" topLeftCell="A1" colorId="64" zoomScale="200" zoomScaleNormal="2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6" width="113.78"/>
  </cols>
  <sheetData>
    <row r="1" customFormat="false" ht="23.85" hidden="false" customHeight="false" outlineLevel="0" collapsed="false">
      <c r="A1" s="66" t="s">
        <v>616</v>
      </c>
    </row>
    <row r="2" customFormat="false" ht="13.8" hidden="false" customHeight="false" outlineLevel="0" collapsed="false"/>
    <row r="3" customFormat="false" ht="14.25" hidden="false" customHeight="true" outlineLevel="0" collapsed="false">
      <c r="A3" s="67" t="s">
        <v>617</v>
      </c>
      <c r="B3" s="68"/>
    </row>
    <row r="4" customFormat="false" ht="13.8" hidden="false" customHeight="false" outlineLevel="0" collapsed="false">
      <c r="A4" s="67" t="s">
        <v>618</v>
      </c>
      <c r="B4" s="68"/>
    </row>
    <row r="5" customFormat="false" ht="13.8" hidden="false" customHeight="false" outlineLevel="0" collapsed="false">
      <c r="A5" s="67" t="s">
        <v>619</v>
      </c>
      <c r="B5" s="68"/>
    </row>
    <row r="6" customFormat="false" ht="14.65" hidden="false" customHeight="true" outlineLevel="0" collapsed="false">
      <c r="A6" s="69" t="s">
        <v>620</v>
      </c>
      <c r="B6" s="68"/>
      <c r="C6" s="70"/>
    </row>
    <row r="7" customFormat="false" ht="14.65" hidden="false" customHeight="true" outlineLevel="0" collapsed="false">
      <c r="A7" s="69" t="s">
        <v>621</v>
      </c>
      <c r="B7" s="68"/>
      <c r="C7" s="70"/>
    </row>
    <row r="8" customFormat="false" ht="13.8" hidden="false" customHeight="false" outlineLevel="0" collapsed="false">
      <c r="A8" s="69" t="s">
        <v>622</v>
      </c>
      <c r="B8" s="58"/>
      <c r="C8" s="5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Collabora_Office/24.04.6.2$Linux_X86_64 LibreOffice_project/47680e0058bf580a850c3d789ab99250b7ffb301</Application>
  <AppVersion>15.0000</AppVersion>
  <Company>HP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2024-02-23T09:58:25Z</dcterms:created>
  <dc:creator>luzie</dc:creator>
  <dc:description/>
  <dc:language>en-US</dc:language>
  <cp:lastModifiedBy/>
  <dcterms:modified xsi:type="dcterms:W3CDTF">2024-08-28T18:19:27Z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